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ractureToughness\Input\"/>
    </mc:Choice>
  </mc:AlternateContent>
  <bookViews>
    <workbookView xWindow="0" yWindow="0" windowWidth="25128" windowHeight="12432"/>
  </bookViews>
  <sheets>
    <sheet name="Sheet1" sheetId="1" r:id="rId1"/>
    <sheet name="all 4T" sheetId="19" r:id="rId2"/>
    <sheet name="Sheet12" sheetId="22" r:id="rId3"/>
    <sheet name="Sheet14" sheetId="24" r:id="rId4"/>
    <sheet name="all 2T" sheetId="18" r:id="rId5"/>
    <sheet name="Sheet11" sheetId="21" r:id="rId6"/>
    <sheet name="all full T" sheetId="17" r:id="rId7"/>
    <sheet name="Sheet10" sheetId="20" r:id="rId8"/>
    <sheet name="half_T_data_SCKCEN" sheetId="12" r:id="rId9"/>
    <sheet name="Sheet13" sheetId="23" r:id="rId10"/>
    <sheet name="all Half CT data" sheetId="16" r:id="rId11"/>
    <sheet name="Sheet15" sheetId="25" r:id="rId12"/>
    <sheet name="Sheet2" sheetId="3" r:id="rId13"/>
    <sheet name="rank probability" sheetId="2" r:id="rId14"/>
    <sheet name="DCG Research" sheetId="5" r:id="rId15"/>
    <sheet name="Sheet4" sheetId="10" r:id="rId16"/>
    <sheet name="Sheet3" sheetId="9" r:id="rId17"/>
    <sheet name="Sheet5" sheetId="6" r:id="rId18"/>
    <sheet name="Sheet8" sheetId="15" r:id="rId19"/>
    <sheet name="Sheet6" sheetId="14" r:id="rId20"/>
    <sheet name="Sheet7" sheetId="8" r:id="rId21"/>
    <sheet name="Sheet9" sheetId="13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5" l="1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J94" i="25"/>
  <c r="J95" i="25"/>
  <c r="J96" i="25"/>
  <c r="J97" i="25"/>
  <c r="J98" i="25"/>
  <c r="J99" i="25"/>
  <c r="J100" i="25"/>
  <c r="J101" i="25"/>
  <c r="J102" i="25"/>
  <c r="J103" i="25"/>
  <c r="J104" i="25"/>
  <c r="J105" i="25"/>
  <c r="J106" i="25"/>
  <c r="J107" i="25"/>
  <c r="J108" i="25"/>
  <c r="J109" i="25"/>
  <c r="J110" i="25"/>
  <c r="J111" i="25"/>
  <c r="J112" i="25"/>
  <c r="J113" i="25"/>
  <c r="J114" i="25"/>
  <c r="J115" i="25"/>
  <c r="J116" i="25"/>
  <c r="J117" i="25"/>
  <c r="J118" i="25"/>
  <c r="J119" i="25"/>
  <c r="J120" i="25"/>
  <c r="J121" i="25"/>
  <c r="J122" i="25"/>
  <c r="J123" i="25"/>
  <c r="J124" i="25"/>
  <c r="J125" i="25"/>
  <c r="J126" i="25"/>
  <c r="J127" i="25"/>
  <c r="J128" i="25"/>
  <c r="J129" i="25"/>
  <c r="J130" i="25"/>
  <c r="J131" i="25"/>
  <c r="J132" i="25"/>
  <c r="J133" i="25"/>
  <c r="J134" i="25"/>
  <c r="J135" i="25"/>
  <c r="J136" i="25"/>
  <c r="J137" i="25"/>
  <c r="J138" i="25"/>
  <c r="J139" i="25"/>
  <c r="J140" i="25"/>
  <c r="J141" i="25"/>
  <c r="J142" i="25"/>
  <c r="J143" i="25"/>
  <c r="J144" i="25"/>
  <c r="J145" i="25"/>
  <c r="J146" i="25"/>
  <c r="J147" i="25"/>
  <c r="J148" i="25"/>
  <c r="J149" i="25"/>
  <c r="J150" i="25"/>
  <c r="J151" i="25"/>
  <c r="J152" i="25"/>
  <c r="J153" i="25"/>
  <c r="J154" i="25"/>
  <c r="J155" i="25"/>
  <c r="J156" i="25"/>
  <c r="J157" i="25"/>
  <c r="J158" i="25"/>
  <c r="J159" i="25"/>
  <c r="J160" i="25"/>
  <c r="J161" i="25"/>
  <c r="J162" i="25"/>
  <c r="J163" i="25"/>
  <c r="J164" i="25"/>
  <c r="J165" i="25"/>
  <c r="J166" i="25"/>
  <c r="J167" i="25"/>
  <c r="J168" i="25"/>
  <c r="J169" i="25"/>
  <c r="J170" i="25"/>
  <c r="J171" i="25"/>
  <c r="J172" i="25"/>
  <c r="J173" i="25"/>
  <c r="J174" i="25"/>
  <c r="J175" i="25"/>
  <c r="J176" i="25"/>
  <c r="J177" i="25"/>
  <c r="J178" i="25"/>
  <c r="J179" i="25"/>
  <c r="J180" i="25"/>
  <c r="J181" i="25"/>
  <c r="J182" i="25"/>
  <c r="J183" i="25"/>
  <c r="J184" i="25"/>
  <c r="J185" i="25"/>
  <c r="J186" i="25"/>
  <c r="J187" i="25"/>
  <c r="J188" i="25"/>
  <c r="J189" i="25"/>
  <c r="J190" i="25"/>
  <c r="J191" i="25"/>
  <c r="J192" i="25"/>
  <c r="J193" i="25"/>
  <c r="J194" i="25"/>
  <c r="J195" i="25"/>
  <c r="J196" i="25"/>
  <c r="J197" i="25"/>
  <c r="J198" i="25"/>
  <c r="J199" i="25"/>
  <c r="J200" i="25"/>
  <c r="J201" i="25"/>
  <c r="J202" i="25"/>
  <c r="J203" i="25"/>
  <c r="J204" i="25"/>
  <c r="J205" i="25"/>
  <c r="J206" i="25"/>
  <c r="J207" i="25"/>
  <c r="J208" i="25"/>
  <c r="J209" i="25"/>
  <c r="J210" i="25"/>
  <c r="J211" i="25"/>
  <c r="J212" i="25"/>
  <c r="J213" i="25"/>
  <c r="J214" i="25"/>
  <c r="J215" i="25"/>
  <c r="J216" i="25"/>
  <c r="J217" i="25"/>
  <c r="J218" i="25"/>
  <c r="J219" i="25"/>
  <c r="J220" i="25"/>
  <c r="J221" i="25"/>
  <c r="J222" i="25"/>
  <c r="J223" i="25"/>
  <c r="J224" i="25"/>
  <c r="J225" i="25"/>
  <c r="J226" i="25"/>
  <c r="J227" i="25"/>
  <c r="J228" i="25"/>
  <c r="J229" i="25"/>
  <c r="J230" i="25"/>
  <c r="J231" i="25"/>
  <c r="J232" i="25"/>
  <c r="J233" i="25"/>
  <c r="J234" i="25"/>
  <c r="J235" i="25"/>
  <c r="J236" i="25"/>
  <c r="J237" i="25"/>
  <c r="J238" i="25"/>
  <c r="J239" i="25"/>
  <c r="J240" i="25"/>
  <c r="J241" i="25"/>
  <c r="J2" i="25"/>
  <c r="U4" i="3"/>
  <c r="U3" i="3"/>
  <c r="U5" i="3" l="1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N2" i="10"/>
  <c r="R297" i="16"/>
  <c r="R305" i="16"/>
  <c r="R313" i="16"/>
  <c r="R265" i="16"/>
  <c r="R264" i="16"/>
  <c r="R207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R193" i="16" s="1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R214" i="16" s="1"/>
  <c r="M215" i="16"/>
  <c r="M216" i="16"/>
  <c r="M217" i="16"/>
  <c r="M218" i="16"/>
  <c r="M219" i="16"/>
  <c r="R219" i="16" s="1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R233" i="16" s="1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R266" i="16" s="1"/>
  <c r="M267" i="16"/>
  <c r="M268" i="16"/>
  <c r="R268" i="16" s="1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R294" i="16" s="1"/>
  <c r="M295" i="16"/>
  <c r="R295" i="16" s="1"/>
  <c r="M296" i="16"/>
  <c r="R296" i="16" s="1"/>
  <c r="M297" i="16"/>
  <c r="M298" i="16"/>
  <c r="R298" i="16" s="1"/>
  <c r="M299" i="16"/>
  <c r="R299" i="16" s="1"/>
  <c r="M300" i="16"/>
  <c r="R300" i="16" s="1"/>
  <c r="M301" i="16"/>
  <c r="R301" i="16" s="1"/>
  <c r="M302" i="16"/>
  <c r="R302" i="16" s="1"/>
  <c r="M303" i="16"/>
  <c r="R303" i="16" s="1"/>
  <c r="M304" i="16"/>
  <c r="R304" i="16" s="1"/>
  <c r="M305" i="16"/>
  <c r="M306" i="16"/>
  <c r="R306" i="16" s="1"/>
  <c r="M307" i="16"/>
  <c r="R307" i="16" s="1"/>
  <c r="M308" i="16"/>
  <c r="R308" i="16" s="1"/>
  <c r="M309" i="16"/>
  <c r="R309" i="16" s="1"/>
  <c r="M310" i="16"/>
  <c r="R310" i="16" s="1"/>
  <c r="M311" i="16"/>
  <c r="R311" i="16" s="1"/>
  <c r="M312" i="16"/>
  <c r="R312" i="16" s="1"/>
  <c r="M313" i="16"/>
  <c r="M314" i="16"/>
  <c r="R314" i="16" s="1"/>
  <c r="M315" i="16"/>
  <c r="R315" i="16" s="1"/>
  <c r="M316" i="16"/>
  <c r="R316" i="16" s="1"/>
  <c r="M317" i="16"/>
  <c r="R317" i="16" s="1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4" i="16"/>
  <c r="BB3" i="23"/>
  <c r="BB4" i="23"/>
  <c r="BB5" i="23"/>
  <c r="BB6" i="23"/>
  <c r="BB7" i="23"/>
  <c r="BB8" i="23"/>
  <c r="BB9" i="23"/>
  <c r="BB10" i="23"/>
  <c r="BB11" i="23"/>
  <c r="BB12" i="23"/>
  <c r="BB13" i="23"/>
  <c r="BB14" i="23"/>
  <c r="BB15" i="23"/>
  <c r="BB16" i="23"/>
  <c r="BB17" i="23"/>
  <c r="BB18" i="23"/>
  <c r="BB19" i="23"/>
  <c r="BB20" i="23"/>
  <c r="BB21" i="23"/>
  <c r="BB22" i="23"/>
  <c r="BB23" i="23"/>
  <c r="BB24" i="23"/>
  <c r="BB25" i="23"/>
  <c r="BB26" i="23"/>
  <c r="BB27" i="23"/>
  <c r="BB28" i="23"/>
  <c r="BB29" i="23"/>
  <c r="BB30" i="23"/>
  <c r="BB31" i="23"/>
  <c r="BB32" i="23"/>
  <c r="BB33" i="23"/>
  <c r="BB34" i="23"/>
  <c r="BB35" i="23"/>
  <c r="BB36" i="23"/>
  <c r="BB37" i="23"/>
  <c r="BB38" i="23"/>
  <c r="BB39" i="23"/>
  <c r="BB40" i="23"/>
  <c r="BB41" i="23"/>
  <c r="BB42" i="23"/>
  <c r="BB43" i="23"/>
  <c r="BB44" i="23"/>
  <c r="BB45" i="23"/>
  <c r="BB46" i="23"/>
  <c r="BB47" i="23"/>
  <c r="BB48" i="23"/>
  <c r="BB49" i="23"/>
  <c r="BB50" i="23"/>
  <c r="BB51" i="23"/>
  <c r="BB52" i="23"/>
  <c r="BB53" i="23"/>
  <c r="BB54" i="23"/>
  <c r="BB55" i="23"/>
  <c r="BB56" i="23"/>
  <c r="BB57" i="23"/>
  <c r="BB58" i="23"/>
  <c r="BB59" i="23"/>
  <c r="BB60" i="23"/>
  <c r="BB61" i="23"/>
  <c r="BB62" i="23"/>
  <c r="BB63" i="23"/>
  <c r="BB64" i="23"/>
  <c r="BB65" i="23"/>
  <c r="BB66" i="23"/>
  <c r="BB67" i="23"/>
  <c r="BB68" i="23"/>
  <c r="BB69" i="23"/>
  <c r="BB70" i="23"/>
  <c r="BB71" i="23"/>
  <c r="BB72" i="23"/>
  <c r="BB73" i="23"/>
  <c r="BB74" i="23"/>
  <c r="BB75" i="23"/>
  <c r="BB76" i="23"/>
  <c r="BB77" i="23"/>
  <c r="BB78" i="23"/>
  <c r="BB79" i="23"/>
  <c r="BB80" i="23"/>
  <c r="BB81" i="23"/>
  <c r="BB82" i="23"/>
  <c r="BB83" i="23"/>
  <c r="BB84" i="23"/>
  <c r="BB85" i="23"/>
  <c r="BB86" i="23"/>
  <c r="BB87" i="23"/>
  <c r="BB88" i="23"/>
  <c r="BB89" i="23"/>
  <c r="BB90" i="23"/>
  <c r="BB91" i="23"/>
  <c r="BB92" i="23"/>
  <c r="BB93" i="23"/>
  <c r="BB94" i="23"/>
  <c r="BB95" i="23"/>
  <c r="BB96" i="23"/>
  <c r="BB97" i="23"/>
  <c r="BB98" i="23"/>
  <c r="BB99" i="23"/>
  <c r="BB100" i="23"/>
  <c r="BB101" i="23"/>
  <c r="BB2" i="23"/>
  <c r="N3" i="10" l="1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S102" i="12" l="1"/>
  <c r="T102" i="12" s="1"/>
  <c r="AG84" i="12"/>
  <c r="AF84" i="12"/>
  <c r="M28" i="12"/>
  <c r="S16" i="12"/>
  <c r="S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3" i="12"/>
  <c r="Z4" i="18"/>
  <c r="Y4" i="18"/>
  <c r="O6" i="19" l="1"/>
  <c r="AG98" i="12"/>
  <c r="AF98" i="12"/>
  <c r="AF59" i="12"/>
  <c r="AF58" i="12"/>
  <c r="Z131" i="17"/>
  <c r="AF57" i="12"/>
  <c r="AG57" i="12"/>
  <c r="AA123" i="18"/>
  <c r="AA147" i="17"/>
  <c r="Z146" i="17"/>
  <c r="AF55" i="12"/>
  <c r="AG55" i="12"/>
  <c r="Z147" i="17"/>
  <c r="AF52" i="12"/>
  <c r="AE52" i="12"/>
  <c r="AG52" i="12"/>
  <c r="M3" i="12"/>
  <c r="T3" i="12"/>
  <c r="AG77" i="12"/>
  <c r="M7" i="12" l="1"/>
  <c r="U6" i="19" l="1"/>
  <c r="U118" i="18"/>
  <c r="V157" i="17" l="1"/>
  <c r="V153" i="17"/>
  <c r="V151" i="17"/>
  <c r="V149" i="17"/>
  <c r="V144" i="17"/>
  <c r="V133" i="17"/>
  <c r="V134" i="17"/>
  <c r="V135" i="17"/>
  <c r="V136" i="17"/>
  <c r="V137" i="17"/>
  <c r="V138" i="17"/>
  <c r="V139" i="17"/>
  <c r="V140" i="17"/>
  <c r="V141" i="17"/>
  <c r="V142" i="17"/>
  <c r="V132" i="17"/>
  <c r="V123" i="17"/>
  <c r="V117" i="17"/>
  <c r="V118" i="17"/>
  <c r="V119" i="17"/>
  <c r="V114" i="17"/>
  <c r="V115" i="17"/>
  <c r="V113" i="17"/>
  <c r="V111" i="17"/>
  <c r="V109" i="17"/>
  <c r="V108" i="17"/>
  <c r="V101" i="17"/>
  <c r="AA197" i="17"/>
  <c r="Y7" i="19" l="1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6" i="19"/>
  <c r="W6" i="19"/>
  <c r="Y5" i="19"/>
  <c r="X5" i="19"/>
  <c r="W5" i="19"/>
  <c r="AA6" i="18"/>
  <c r="AA7" i="18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41" i="18"/>
  <c r="AA42" i="18"/>
  <c r="AA43" i="18"/>
  <c r="AA44" i="18"/>
  <c r="AA45" i="18"/>
  <c r="AA46" i="18"/>
  <c r="AA47" i="18"/>
  <c r="AA48" i="18"/>
  <c r="AA49" i="18"/>
  <c r="AA50" i="18"/>
  <c r="AA51" i="18"/>
  <c r="AA52" i="18"/>
  <c r="AA53" i="18"/>
  <c r="AA54" i="18"/>
  <c r="AA55" i="18"/>
  <c r="AA56" i="18"/>
  <c r="AA57" i="18"/>
  <c r="AA58" i="18"/>
  <c r="AA59" i="18"/>
  <c r="AA60" i="18"/>
  <c r="AA61" i="18"/>
  <c r="AA62" i="18"/>
  <c r="AA63" i="18"/>
  <c r="AA64" i="18"/>
  <c r="AA65" i="18"/>
  <c r="AA66" i="18"/>
  <c r="AA67" i="18"/>
  <c r="AA68" i="18"/>
  <c r="AA69" i="18"/>
  <c r="AA70" i="18"/>
  <c r="AA71" i="18"/>
  <c r="AA72" i="18"/>
  <c r="AA73" i="18"/>
  <c r="AA74" i="18"/>
  <c r="AA75" i="18"/>
  <c r="AA76" i="18"/>
  <c r="AA77" i="18"/>
  <c r="AA78" i="18"/>
  <c r="AA79" i="18"/>
  <c r="AA80" i="18"/>
  <c r="AA81" i="18"/>
  <c r="AA82" i="18"/>
  <c r="AA83" i="18"/>
  <c r="AA84" i="18"/>
  <c r="AA85" i="18"/>
  <c r="AA86" i="18"/>
  <c r="AA87" i="18"/>
  <c r="AA88" i="18"/>
  <c r="AA89" i="18"/>
  <c r="AA90" i="18"/>
  <c r="AA91" i="18"/>
  <c r="AA92" i="18"/>
  <c r="AA93" i="18"/>
  <c r="AA94" i="18"/>
  <c r="AA95" i="18"/>
  <c r="AA96" i="18"/>
  <c r="AA97" i="18"/>
  <c r="AA98" i="18"/>
  <c r="AA99" i="18"/>
  <c r="AA100" i="18"/>
  <c r="AA101" i="18"/>
  <c r="AA102" i="18"/>
  <c r="AA103" i="18"/>
  <c r="AA104" i="18"/>
  <c r="AA105" i="18"/>
  <c r="AA106" i="18"/>
  <c r="AA107" i="18"/>
  <c r="AA108" i="18"/>
  <c r="AA109" i="18"/>
  <c r="AA110" i="18"/>
  <c r="AA111" i="18"/>
  <c r="AA112" i="18"/>
  <c r="AA113" i="18"/>
  <c r="AA114" i="18"/>
  <c r="AA115" i="18"/>
  <c r="AA116" i="18"/>
  <c r="AA117" i="18"/>
  <c r="AA118" i="18"/>
  <c r="AA119" i="18"/>
  <c r="AA120" i="18"/>
  <c r="AA121" i="18"/>
  <c r="AA122" i="18"/>
  <c r="AA124" i="18"/>
  <c r="AA125" i="18"/>
  <c r="AA126" i="18"/>
  <c r="AA127" i="18"/>
  <c r="AA128" i="18"/>
  <c r="AA129" i="18"/>
  <c r="AA130" i="18"/>
  <c r="AA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Z38" i="18"/>
  <c r="Z39" i="18"/>
  <c r="Z40" i="18"/>
  <c r="Z41" i="18"/>
  <c r="Z42" i="18"/>
  <c r="Z43" i="18"/>
  <c r="Z44" i="18"/>
  <c r="Z45" i="18"/>
  <c r="Z46" i="18"/>
  <c r="Z47" i="18"/>
  <c r="Z48" i="18"/>
  <c r="Z49" i="18"/>
  <c r="Z50" i="18"/>
  <c r="Z51" i="18"/>
  <c r="Z52" i="18"/>
  <c r="Z53" i="18"/>
  <c r="Z54" i="18"/>
  <c r="Z55" i="18"/>
  <c r="Z56" i="18"/>
  <c r="Z57" i="18"/>
  <c r="Z58" i="18"/>
  <c r="Z59" i="18"/>
  <c r="Z60" i="18"/>
  <c r="Z61" i="18"/>
  <c r="Z62" i="18"/>
  <c r="Z63" i="18"/>
  <c r="Z64" i="18"/>
  <c r="Z65" i="18"/>
  <c r="Z66" i="18"/>
  <c r="Z67" i="18"/>
  <c r="Z68" i="18"/>
  <c r="Z69" i="18"/>
  <c r="Z70" i="18"/>
  <c r="Z71" i="18"/>
  <c r="Z72" i="18"/>
  <c r="Z73" i="18"/>
  <c r="Z74" i="18"/>
  <c r="Z75" i="18"/>
  <c r="Z76" i="18"/>
  <c r="Z77" i="18"/>
  <c r="Z78" i="18"/>
  <c r="Z79" i="18"/>
  <c r="Z80" i="18"/>
  <c r="Z81" i="18"/>
  <c r="Z82" i="18"/>
  <c r="Z83" i="18"/>
  <c r="Z84" i="18"/>
  <c r="Z85" i="18"/>
  <c r="Z86" i="18"/>
  <c r="Z87" i="18"/>
  <c r="Z88" i="18"/>
  <c r="Z89" i="18"/>
  <c r="Z90" i="18"/>
  <c r="Z91" i="18"/>
  <c r="Z92" i="18"/>
  <c r="Z93" i="18"/>
  <c r="Z94" i="18"/>
  <c r="Z95" i="18"/>
  <c r="Z96" i="18"/>
  <c r="Z97" i="18"/>
  <c r="Z98" i="18"/>
  <c r="Z99" i="18"/>
  <c r="Z100" i="18"/>
  <c r="Z101" i="18"/>
  <c r="Z102" i="18"/>
  <c r="Z103" i="18"/>
  <c r="Z104" i="18"/>
  <c r="Z105" i="18"/>
  <c r="Z106" i="18"/>
  <c r="Z107" i="18"/>
  <c r="Z108" i="18"/>
  <c r="Z109" i="18"/>
  <c r="Z110" i="18"/>
  <c r="Z111" i="18"/>
  <c r="Z112" i="18"/>
  <c r="Z113" i="18"/>
  <c r="Z114" i="18"/>
  <c r="Z115" i="18"/>
  <c r="Z116" i="18"/>
  <c r="Z117" i="18"/>
  <c r="Z118" i="18"/>
  <c r="Z119" i="18"/>
  <c r="Z120" i="18"/>
  <c r="Z121" i="18"/>
  <c r="Z122" i="18"/>
  <c r="Z123" i="18"/>
  <c r="Z124" i="18"/>
  <c r="Z125" i="18"/>
  <c r="Z126" i="18"/>
  <c r="Z127" i="18"/>
  <c r="Z128" i="18"/>
  <c r="Z129" i="18"/>
  <c r="Z130" i="18"/>
  <c r="Z5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62" i="18"/>
  <c r="Y63" i="18"/>
  <c r="Y64" i="18"/>
  <c r="Y65" i="18"/>
  <c r="Y66" i="18"/>
  <c r="Y67" i="18"/>
  <c r="Y68" i="18"/>
  <c r="Y69" i="18"/>
  <c r="Y70" i="18"/>
  <c r="Y71" i="18"/>
  <c r="Y72" i="18"/>
  <c r="Y73" i="18"/>
  <c r="Y74" i="18"/>
  <c r="Y75" i="18"/>
  <c r="Y76" i="18"/>
  <c r="Y77" i="18"/>
  <c r="Y78" i="18"/>
  <c r="Y79" i="18"/>
  <c r="Y80" i="18"/>
  <c r="Y81" i="18"/>
  <c r="Y82" i="18"/>
  <c r="Y83" i="18"/>
  <c r="Y84" i="18"/>
  <c r="Y85" i="18"/>
  <c r="Y86" i="18"/>
  <c r="Y87" i="18"/>
  <c r="Y88" i="18"/>
  <c r="Y89" i="18"/>
  <c r="Y90" i="18"/>
  <c r="Y91" i="18"/>
  <c r="Y92" i="18"/>
  <c r="Y93" i="18"/>
  <c r="Y94" i="18"/>
  <c r="Y95" i="18"/>
  <c r="Y96" i="18"/>
  <c r="Y97" i="18"/>
  <c r="Y98" i="18"/>
  <c r="Y99" i="18"/>
  <c r="Y100" i="18"/>
  <c r="Y101" i="18"/>
  <c r="Y102" i="18"/>
  <c r="Y103" i="18"/>
  <c r="Y104" i="18"/>
  <c r="Y105" i="18"/>
  <c r="Y106" i="18"/>
  <c r="Y107" i="18"/>
  <c r="Y108" i="18"/>
  <c r="Y109" i="18"/>
  <c r="Y110" i="18"/>
  <c r="Y111" i="18"/>
  <c r="Y112" i="18"/>
  <c r="Y113" i="18"/>
  <c r="Y114" i="18"/>
  <c r="Y115" i="18"/>
  <c r="Y116" i="18"/>
  <c r="Y117" i="18"/>
  <c r="Y118" i="18"/>
  <c r="Y119" i="18"/>
  <c r="Y120" i="18"/>
  <c r="Y121" i="18"/>
  <c r="Y122" i="18"/>
  <c r="Y123" i="18"/>
  <c r="Y124" i="18"/>
  <c r="Y125" i="18"/>
  <c r="Y126" i="18"/>
  <c r="Y127" i="18"/>
  <c r="Y128" i="18"/>
  <c r="Y129" i="18"/>
  <c r="Y130" i="18"/>
  <c r="AA4" i="18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29" i="17"/>
  <c r="AA30" i="17"/>
  <c r="AA31" i="17"/>
  <c r="AA32" i="17"/>
  <c r="AA33" i="17"/>
  <c r="AA34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73" i="17"/>
  <c r="AA74" i="17"/>
  <c r="AA75" i="17"/>
  <c r="AA76" i="17"/>
  <c r="AA77" i="17"/>
  <c r="AA78" i="17"/>
  <c r="AA79" i="17"/>
  <c r="AA80" i="17"/>
  <c r="AA81" i="17"/>
  <c r="AA82" i="17"/>
  <c r="AA83" i="17"/>
  <c r="AA84" i="17"/>
  <c r="AA85" i="17"/>
  <c r="AA86" i="17"/>
  <c r="AA87" i="17"/>
  <c r="AA88" i="17"/>
  <c r="AA89" i="17"/>
  <c r="AA90" i="17"/>
  <c r="AA91" i="17"/>
  <c r="AA92" i="17"/>
  <c r="AA93" i="17"/>
  <c r="AA94" i="17"/>
  <c r="AA95" i="17"/>
  <c r="AA96" i="17"/>
  <c r="AA97" i="17"/>
  <c r="AA98" i="17"/>
  <c r="AA99" i="17"/>
  <c r="AA100" i="17"/>
  <c r="AA101" i="17"/>
  <c r="AA102" i="17"/>
  <c r="AA103" i="17"/>
  <c r="AA104" i="17"/>
  <c r="AA105" i="17"/>
  <c r="AA106" i="17"/>
  <c r="AA107" i="17"/>
  <c r="AA108" i="17"/>
  <c r="AA109" i="17"/>
  <c r="AA110" i="17"/>
  <c r="AA111" i="17"/>
  <c r="AA112" i="17"/>
  <c r="AA113" i="17"/>
  <c r="AA114" i="17"/>
  <c r="AA115" i="17"/>
  <c r="AA116" i="17"/>
  <c r="AA117" i="17"/>
  <c r="AA118" i="17"/>
  <c r="AA119" i="17"/>
  <c r="AA120" i="17"/>
  <c r="AA121" i="17"/>
  <c r="AA122" i="17"/>
  <c r="AA123" i="17"/>
  <c r="AA124" i="17"/>
  <c r="AA125" i="17"/>
  <c r="AA126" i="17"/>
  <c r="AA127" i="17"/>
  <c r="AA128" i="17"/>
  <c r="AA129" i="17"/>
  <c r="AA130" i="17"/>
  <c r="AA131" i="17"/>
  <c r="AA132" i="17"/>
  <c r="AA133" i="17"/>
  <c r="AA134" i="17"/>
  <c r="AA135" i="17"/>
  <c r="AA136" i="17"/>
  <c r="AA137" i="17"/>
  <c r="AA138" i="17"/>
  <c r="AA139" i="17"/>
  <c r="AA140" i="17"/>
  <c r="AA141" i="17"/>
  <c r="AA142" i="17"/>
  <c r="AA143" i="17"/>
  <c r="AA144" i="17"/>
  <c r="AA145" i="17"/>
  <c r="AA146" i="17"/>
  <c r="AA148" i="17"/>
  <c r="AA149" i="17"/>
  <c r="AA150" i="17"/>
  <c r="AA151" i="17"/>
  <c r="AA152" i="17"/>
  <c r="AA153" i="17"/>
  <c r="AA154" i="17"/>
  <c r="AA155" i="17"/>
  <c r="AA156" i="17"/>
  <c r="AA157" i="17"/>
  <c r="AA158" i="17"/>
  <c r="AA159" i="17"/>
  <c r="AA160" i="17"/>
  <c r="AA161" i="17"/>
  <c r="AA162" i="17"/>
  <c r="AA163" i="17"/>
  <c r="AA164" i="17"/>
  <c r="AA165" i="17"/>
  <c r="AA166" i="17"/>
  <c r="AA167" i="17"/>
  <c r="AA168" i="17"/>
  <c r="AA169" i="17"/>
  <c r="AA170" i="17"/>
  <c r="AA171" i="17"/>
  <c r="AA172" i="17"/>
  <c r="AA173" i="17"/>
  <c r="AA174" i="17"/>
  <c r="AA175" i="17"/>
  <c r="AA176" i="17"/>
  <c r="AA177" i="17"/>
  <c r="AA178" i="17"/>
  <c r="AA179" i="17"/>
  <c r="AA180" i="17"/>
  <c r="AA181" i="17"/>
  <c r="AA182" i="17"/>
  <c r="AA183" i="17"/>
  <c r="AA184" i="17"/>
  <c r="AA185" i="17"/>
  <c r="AA186" i="17"/>
  <c r="AA187" i="17"/>
  <c r="AA188" i="17"/>
  <c r="AA189" i="17"/>
  <c r="AA190" i="17"/>
  <c r="AA191" i="17"/>
  <c r="AA192" i="17"/>
  <c r="AA193" i="17"/>
  <c r="AA194" i="17"/>
  <c r="AA195" i="17"/>
  <c r="AA196" i="17"/>
  <c r="AA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78" i="17"/>
  <c r="Z79" i="17"/>
  <c r="Z80" i="17"/>
  <c r="Z81" i="17"/>
  <c r="Z82" i="17"/>
  <c r="Z83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96" i="17"/>
  <c r="Z97" i="17"/>
  <c r="Z98" i="17"/>
  <c r="Z99" i="17"/>
  <c r="Z100" i="17"/>
  <c r="Z101" i="17"/>
  <c r="Z102" i="17"/>
  <c r="Z103" i="17"/>
  <c r="Z104" i="17"/>
  <c r="Z105" i="17"/>
  <c r="Z106" i="17"/>
  <c r="Z107" i="17"/>
  <c r="Z108" i="17"/>
  <c r="Z109" i="17"/>
  <c r="Z110" i="17"/>
  <c r="Z111" i="17"/>
  <c r="Z112" i="17"/>
  <c r="Z113" i="17"/>
  <c r="Z114" i="17"/>
  <c r="Z115" i="17"/>
  <c r="Z116" i="17"/>
  <c r="Z117" i="17"/>
  <c r="Z118" i="17"/>
  <c r="Z119" i="17"/>
  <c r="Z120" i="17"/>
  <c r="Z121" i="17"/>
  <c r="Z122" i="17"/>
  <c r="Z123" i="17"/>
  <c r="Z124" i="17"/>
  <c r="Z125" i="17"/>
  <c r="Z126" i="17"/>
  <c r="Z127" i="17"/>
  <c r="Z128" i="17"/>
  <c r="Z129" i="17"/>
  <c r="Z130" i="17"/>
  <c r="Z132" i="17"/>
  <c r="Z133" i="17"/>
  <c r="Z134" i="17"/>
  <c r="Z135" i="17"/>
  <c r="Z136" i="17"/>
  <c r="Z137" i="17"/>
  <c r="Z138" i="17"/>
  <c r="Z139" i="17"/>
  <c r="Z140" i="17"/>
  <c r="Z141" i="17"/>
  <c r="Z142" i="17"/>
  <c r="Z143" i="17"/>
  <c r="Z144" i="17"/>
  <c r="Z145" i="17"/>
  <c r="Z148" i="17"/>
  <c r="Z149" i="17"/>
  <c r="Z150" i="17"/>
  <c r="Z151" i="17"/>
  <c r="Z152" i="17"/>
  <c r="Z153" i="17"/>
  <c r="Z154" i="17"/>
  <c r="Z155" i="17"/>
  <c r="Z156" i="17"/>
  <c r="Z157" i="17"/>
  <c r="Z158" i="17"/>
  <c r="Z159" i="17"/>
  <c r="Z160" i="17"/>
  <c r="Z161" i="17"/>
  <c r="Z162" i="17"/>
  <c r="Z163" i="17"/>
  <c r="Z164" i="17"/>
  <c r="Z165" i="17"/>
  <c r="Z166" i="17"/>
  <c r="Z167" i="17"/>
  <c r="Z168" i="17"/>
  <c r="Z169" i="17"/>
  <c r="Z170" i="17"/>
  <c r="Z171" i="17"/>
  <c r="Z172" i="17"/>
  <c r="Z173" i="17"/>
  <c r="Z174" i="17"/>
  <c r="Z175" i="17"/>
  <c r="Z176" i="17"/>
  <c r="Z177" i="17"/>
  <c r="Z178" i="17"/>
  <c r="Z179" i="17"/>
  <c r="Z180" i="17"/>
  <c r="Z181" i="17"/>
  <c r="Z182" i="17"/>
  <c r="Z183" i="17"/>
  <c r="Z184" i="17"/>
  <c r="Z185" i="17"/>
  <c r="Z186" i="17"/>
  <c r="Z187" i="17"/>
  <c r="Z188" i="17"/>
  <c r="Z189" i="17"/>
  <c r="Z190" i="17"/>
  <c r="Z191" i="17"/>
  <c r="Z192" i="17"/>
  <c r="Z193" i="17"/>
  <c r="Z194" i="17"/>
  <c r="Z195" i="17"/>
  <c r="Z196" i="17"/>
  <c r="Z197" i="17"/>
  <c r="Z4" i="17"/>
  <c r="Y4" i="17"/>
  <c r="O4" i="16"/>
  <c r="P4" i="16"/>
  <c r="R4" i="16" s="1"/>
  <c r="U4" i="16"/>
  <c r="N6" i="19"/>
  <c r="Q6" i="19"/>
  <c r="T6" i="19"/>
  <c r="T50" i="19"/>
  <c r="O50" i="19"/>
  <c r="R50" i="19" s="1"/>
  <c r="N50" i="19"/>
  <c r="T49" i="19"/>
  <c r="O49" i="19"/>
  <c r="N49" i="19"/>
  <c r="T48" i="19"/>
  <c r="O48" i="19"/>
  <c r="N48" i="19"/>
  <c r="T47" i="19"/>
  <c r="O47" i="19"/>
  <c r="N47" i="19"/>
  <c r="T46" i="19"/>
  <c r="O46" i="19"/>
  <c r="N46" i="19"/>
  <c r="T45" i="19"/>
  <c r="O45" i="19"/>
  <c r="N45" i="19"/>
  <c r="T44" i="19"/>
  <c r="O44" i="19"/>
  <c r="N44" i="19"/>
  <c r="T43" i="19"/>
  <c r="O43" i="19"/>
  <c r="N43" i="19"/>
  <c r="T42" i="19"/>
  <c r="O42" i="19"/>
  <c r="N42" i="19"/>
  <c r="T41" i="19"/>
  <c r="O41" i="19"/>
  <c r="N41" i="19"/>
  <c r="T40" i="19"/>
  <c r="O40" i="19"/>
  <c r="N40" i="19"/>
  <c r="T39" i="19"/>
  <c r="O39" i="19"/>
  <c r="R39" i="19" s="1"/>
  <c r="N39" i="19"/>
  <c r="T38" i="19"/>
  <c r="O38" i="19"/>
  <c r="N38" i="19"/>
  <c r="T37" i="19"/>
  <c r="O37" i="19"/>
  <c r="N37" i="19"/>
  <c r="T36" i="19"/>
  <c r="O36" i="19"/>
  <c r="N36" i="19"/>
  <c r="T130" i="18"/>
  <c r="O130" i="18"/>
  <c r="N130" i="18"/>
  <c r="T129" i="18"/>
  <c r="O129" i="18"/>
  <c r="N129" i="18"/>
  <c r="T128" i="18"/>
  <c r="O128" i="18"/>
  <c r="N128" i="18"/>
  <c r="T127" i="18"/>
  <c r="O127" i="18"/>
  <c r="N127" i="18"/>
  <c r="T126" i="18"/>
  <c r="O126" i="18"/>
  <c r="N126" i="18"/>
  <c r="T125" i="18"/>
  <c r="O125" i="18"/>
  <c r="N125" i="18"/>
  <c r="T124" i="18"/>
  <c r="Q124" i="18"/>
  <c r="O124" i="18"/>
  <c r="N124" i="18"/>
  <c r="T123" i="18"/>
  <c r="Q123" i="18"/>
  <c r="O123" i="18"/>
  <c r="N123" i="18"/>
  <c r="T122" i="18"/>
  <c r="O122" i="18"/>
  <c r="N122" i="18"/>
  <c r="T121" i="18"/>
  <c r="O121" i="18"/>
  <c r="N121" i="18"/>
  <c r="T120" i="18"/>
  <c r="O120" i="18"/>
  <c r="N120" i="18"/>
  <c r="T119" i="18"/>
  <c r="O119" i="18"/>
  <c r="N119" i="18"/>
  <c r="T118" i="18"/>
  <c r="Q118" i="18"/>
  <c r="O118" i="18"/>
  <c r="R118" i="18" s="1"/>
  <c r="N118" i="18"/>
  <c r="T117" i="18"/>
  <c r="O117" i="18"/>
  <c r="N117" i="18"/>
  <c r="T116" i="18"/>
  <c r="O116" i="18"/>
  <c r="N116" i="18"/>
  <c r="T115" i="18"/>
  <c r="Q115" i="18"/>
  <c r="O115" i="18"/>
  <c r="N115" i="18"/>
  <c r="T114" i="18"/>
  <c r="Q114" i="18"/>
  <c r="O114" i="18"/>
  <c r="N114" i="18"/>
  <c r="T113" i="18"/>
  <c r="Q113" i="18"/>
  <c r="O113" i="18"/>
  <c r="N113" i="18"/>
  <c r="T112" i="18"/>
  <c r="Q112" i="18"/>
  <c r="O112" i="18"/>
  <c r="N112" i="18"/>
  <c r="T111" i="18"/>
  <c r="Q111" i="18"/>
  <c r="O111" i="18"/>
  <c r="R111" i="18" s="1"/>
  <c r="N111" i="18"/>
  <c r="T110" i="18"/>
  <c r="O110" i="18"/>
  <c r="N110" i="18"/>
  <c r="T109" i="18"/>
  <c r="O109" i="18"/>
  <c r="N109" i="18"/>
  <c r="T108" i="18"/>
  <c r="O108" i="18"/>
  <c r="N108" i="18"/>
  <c r="T107" i="18"/>
  <c r="O107" i="18"/>
  <c r="N107" i="18"/>
  <c r="T106" i="18"/>
  <c r="O106" i="18"/>
  <c r="N106" i="18"/>
  <c r="T105" i="18"/>
  <c r="O105" i="18"/>
  <c r="U105" i="18" s="1"/>
  <c r="N105" i="18"/>
  <c r="T104" i="18"/>
  <c r="O104" i="18"/>
  <c r="N104" i="18"/>
  <c r="T103" i="18"/>
  <c r="O103" i="18"/>
  <c r="N103" i="18"/>
  <c r="T102" i="18"/>
  <c r="O102" i="18"/>
  <c r="N102" i="18"/>
  <c r="T101" i="18"/>
  <c r="O101" i="18"/>
  <c r="N101" i="18"/>
  <c r="T197" i="17"/>
  <c r="O197" i="17"/>
  <c r="R197" i="17" s="1"/>
  <c r="N197" i="17"/>
  <c r="T196" i="17"/>
  <c r="O196" i="17"/>
  <c r="R196" i="17" s="1"/>
  <c r="N196" i="17"/>
  <c r="T195" i="17"/>
  <c r="O195" i="17"/>
  <c r="R195" i="17" s="1"/>
  <c r="N195" i="17"/>
  <c r="T194" i="17"/>
  <c r="O194" i="17"/>
  <c r="R194" i="17" s="1"/>
  <c r="N194" i="17"/>
  <c r="T193" i="17"/>
  <c r="O193" i="17"/>
  <c r="R193" i="17" s="1"/>
  <c r="N193" i="17"/>
  <c r="T192" i="17"/>
  <c r="O192" i="17"/>
  <c r="R192" i="17" s="1"/>
  <c r="N192" i="17"/>
  <c r="T191" i="17"/>
  <c r="O191" i="17"/>
  <c r="R191" i="17" s="1"/>
  <c r="N191" i="17"/>
  <c r="T190" i="17"/>
  <c r="O190" i="17"/>
  <c r="R190" i="17" s="1"/>
  <c r="N190" i="17"/>
  <c r="T189" i="17"/>
  <c r="O189" i="17"/>
  <c r="R189" i="17" s="1"/>
  <c r="N189" i="17"/>
  <c r="T188" i="17"/>
  <c r="O188" i="17"/>
  <c r="R188" i="17" s="1"/>
  <c r="N188" i="17"/>
  <c r="T187" i="17"/>
  <c r="O187" i="17"/>
  <c r="R187" i="17" s="1"/>
  <c r="N187" i="17"/>
  <c r="T186" i="17"/>
  <c r="O186" i="17"/>
  <c r="R186" i="17" s="1"/>
  <c r="N186" i="17"/>
  <c r="T185" i="17"/>
  <c r="O185" i="17"/>
  <c r="R185" i="17" s="1"/>
  <c r="N185" i="17"/>
  <c r="T184" i="17"/>
  <c r="O184" i="17"/>
  <c r="R184" i="17" s="1"/>
  <c r="N184" i="17"/>
  <c r="T183" i="17"/>
  <c r="O183" i="17"/>
  <c r="R183" i="17" s="1"/>
  <c r="N183" i="17"/>
  <c r="T182" i="17"/>
  <c r="O182" i="17"/>
  <c r="R182" i="17" s="1"/>
  <c r="N182" i="17"/>
  <c r="T181" i="17"/>
  <c r="O181" i="17"/>
  <c r="R181" i="17" s="1"/>
  <c r="N181" i="17"/>
  <c r="T180" i="17"/>
  <c r="O180" i="17"/>
  <c r="R180" i="17" s="1"/>
  <c r="N180" i="17"/>
  <c r="T179" i="17"/>
  <c r="O179" i="17"/>
  <c r="R179" i="17" s="1"/>
  <c r="N179" i="17"/>
  <c r="T178" i="17"/>
  <c r="O178" i="17"/>
  <c r="R178" i="17" s="1"/>
  <c r="N178" i="17"/>
  <c r="T177" i="17"/>
  <c r="O177" i="17"/>
  <c r="R177" i="17" s="1"/>
  <c r="N177" i="17"/>
  <c r="T176" i="17"/>
  <c r="O176" i="17"/>
  <c r="R176" i="17" s="1"/>
  <c r="N176" i="17"/>
  <c r="T175" i="17"/>
  <c r="O175" i="17"/>
  <c r="R175" i="17" s="1"/>
  <c r="N175" i="17"/>
  <c r="T174" i="17"/>
  <c r="O174" i="17"/>
  <c r="R174" i="17" s="1"/>
  <c r="N174" i="17"/>
  <c r="T173" i="17"/>
  <c r="O173" i="17"/>
  <c r="R173" i="17" s="1"/>
  <c r="N173" i="17"/>
  <c r="T172" i="17"/>
  <c r="O172" i="17"/>
  <c r="R172" i="17" s="1"/>
  <c r="N172" i="17"/>
  <c r="T171" i="17"/>
  <c r="O171" i="17"/>
  <c r="R171" i="17" s="1"/>
  <c r="N171" i="17"/>
  <c r="T170" i="17"/>
  <c r="O170" i="17"/>
  <c r="R170" i="17" s="1"/>
  <c r="N170" i="17"/>
  <c r="T169" i="17"/>
  <c r="O169" i="17"/>
  <c r="R169" i="17" s="1"/>
  <c r="N169" i="17"/>
  <c r="T168" i="17"/>
  <c r="O168" i="17"/>
  <c r="R168" i="17" s="1"/>
  <c r="N168" i="17"/>
  <c r="T167" i="17"/>
  <c r="O167" i="17"/>
  <c r="R167" i="17" s="1"/>
  <c r="N167" i="17"/>
  <c r="T166" i="17"/>
  <c r="O166" i="17"/>
  <c r="R166" i="17" s="1"/>
  <c r="N166" i="17"/>
  <c r="T165" i="17"/>
  <c r="O165" i="17"/>
  <c r="R165" i="17" s="1"/>
  <c r="N165" i="17"/>
  <c r="T164" i="17"/>
  <c r="O164" i="17"/>
  <c r="R164" i="17" s="1"/>
  <c r="N164" i="17"/>
  <c r="T163" i="17"/>
  <c r="O163" i="17"/>
  <c r="R163" i="17" s="1"/>
  <c r="N163" i="17"/>
  <c r="T162" i="17"/>
  <c r="O162" i="17"/>
  <c r="R162" i="17" s="1"/>
  <c r="N162" i="17"/>
  <c r="T161" i="17"/>
  <c r="O161" i="17"/>
  <c r="R161" i="17" s="1"/>
  <c r="N161" i="17"/>
  <c r="T160" i="17"/>
  <c r="O160" i="17"/>
  <c r="R160" i="17" s="1"/>
  <c r="N160" i="17"/>
  <c r="T159" i="17"/>
  <c r="O159" i="17"/>
  <c r="R159" i="17" s="1"/>
  <c r="N159" i="17"/>
  <c r="T158" i="17"/>
  <c r="O158" i="17"/>
  <c r="R158" i="17" s="1"/>
  <c r="N158" i="17"/>
  <c r="T157" i="17"/>
  <c r="O157" i="17"/>
  <c r="R157" i="17" s="1"/>
  <c r="N157" i="17"/>
  <c r="U333" i="16"/>
  <c r="P333" i="16"/>
  <c r="O333" i="16"/>
  <c r="U332" i="16"/>
  <c r="P332" i="16"/>
  <c r="O332" i="16"/>
  <c r="U331" i="16"/>
  <c r="P331" i="16"/>
  <c r="O331" i="16"/>
  <c r="U330" i="16"/>
  <c r="P330" i="16"/>
  <c r="O330" i="16"/>
  <c r="U329" i="16"/>
  <c r="P329" i="16"/>
  <c r="O329" i="16"/>
  <c r="U328" i="16"/>
  <c r="P328" i="16"/>
  <c r="O328" i="16"/>
  <c r="U327" i="16"/>
  <c r="P327" i="16"/>
  <c r="O327" i="16"/>
  <c r="U326" i="16"/>
  <c r="P326" i="16"/>
  <c r="O326" i="16"/>
  <c r="U325" i="16"/>
  <c r="P325" i="16"/>
  <c r="O325" i="16"/>
  <c r="U324" i="16"/>
  <c r="P324" i="16"/>
  <c r="O324" i="16"/>
  <c r="U323" i="16"/>
  <c r="P323" i="16"/>
  <c r="O323" i="16"/>
  <c r="U322" i="16"/>
  <c r="P322" i="16"/>
  <c r="O322" i="16"/>
  <c r="U321" i="16"/>
  <c r="P321" i="16"/>
  <c r="O321" i="16"/>
  <c r="U320" i="16"/>
  <c r="P320" i="16"/>
  <c r="O320" i="16"/>
  <c r="U319" i="16"/>
  <c r="P319" i="16"/>
  <c r="O319" i="16"/>
  <c r="U318" i="16"/>
  <c r="P318" i="16"/>
  <c r="O318" i="16"/>
  <c r="U317" i="16"/>
  <c r="P317" i="16"/>
  <c r="S317" i="16" s="1"/>
  <c r="O317" i="16"/>
  <c r="U316" i="16"/>
  <c r="P316" i="16"/>
  <c r="S316" i="16" s="1"/>
  <c r="O316" i="16"/>
  <c r="U315" i="16"/>
  <c r="P315" i="16"/>
  <c r="S315" i="16" s="1"/>
  <c r="O315" i="16"/>
  <c r="U314" i="16"/>
  <c r="P314" i="16"/>
  <c r="S314" i="16" s="1"/>
  <c r="O314" i="16"/>
  <c r="U313" i="16"/>
  <c r="P313" i="16"/>
  <c r="S313" i="16" s="1"/>
  <c r="O313" i="16"/>
  <c r="U312" i="16"/>
  <c r="P312" i="16"/>
  <c r="S312" i="16" s="1"/>
  <c r="O312" i="16"/>
  <c r="U311" i="16"/>
  <c r="P311" i="16"/>
  <c r="S311" i="16" s="1"/>
  <c r="O311" i="16"/>
  <c r="U310" i="16"/>
  <c r="P310" i="16"/>
  <c r="S310" i="16" s="1"/>
  <c r="O310" i="16"/>
  <c r="U309" i="16"/>
  <c r="P309" i="16"/>
  <c r="S309" i="16" s="1"/>
  <c r="O309" i="16"/>
  <c r="U308" i="16"/>
  <c r="P308" i="16"/>
  <c r="S308" i="16" s="1"/>
  <c r="O308" i="16"/>
  <c r="U307" i="16"/>
  <c r="P307" i="16"/>
  <c r="S307" i="16" s="1"/>
  <c r="O307" i="16"/>
  <c r="U306" i="16"/>
  <c r="P306" i="16"/>
  <c r="S306" i="16" s="1"/>
  <c r="O306" i="16"/>
  <c r="U305" i="16"/>
  <c r="P305" i="16"/>
  <c r="S305" i="16" s="1"/>
  <c r="O305" i="16"/>
  <c r="U304" i="16"/>
  <c r="P304" i="16"/>
  <c r="S304" i="16" s="1"/>
  <c r="O304" i="16"/>
  <c r="T156" i="17"/>
  <c r="O156" i="17"/>
  <c r="R156" i="17" s="1"/>
  <c r="N156" i="17"/>
  <c r="T155" i="17"/>
  <c r="O155" i="17"/>
  <c r="R155" i="17" s="1"/>
  <c r="N155" i="17"/>
  <c r="T154" i="17"/>
  <c r="O154" i="17"/>
  <c r="R154" i="17" s="1"/>
  <c r="N154" i="17"/>
  <c r="T153" i="17"/>
  <c r="Q153" i="17"/>
  <c r="O153" i="17"/>
  <c r="R153" i="17" s="1"/>
  <c r="N153" i="17"/>
  <c r="T152" i="17"/>
  <c r="O152" i="17"/>
  <c r="R152" i="17" s="1"/>
  <c r="N152" i="17"/>
  <c r="T35" i="19"/>
  <c r="O35" i="19"/>
  <c r="N35" i="19"/>
  <c r="T34" i="19"/>
  <c r="O34" i="19"/>
  <c r="N34" i="19"/>
  <c r="T33" i="19"/>
  <c r="O33" i="19"/>
  <c r="N33" i="19"/>
  <c r="T32" i="19"/>
  <c r="O32" i="19"/>
  <c r="N32" i="19"/>
  <c r="T31" i="19"/>
  <c r="O31" i="19"/>
  <c r="N31" i="19"/>
  <c r="T30" i="19"/>
  <c r="O30" i="19"/>
  <c r="N30" i="19"/>
  <c r="T29" i="19"/>
  <c r="O29" i="19"/>
  <c r="N29" i="19"/>
  <c r="T28" i="19"/>
  <c r="O28" i="19"/>
  <c r="N28" i="19"/>
  <c r="T27" i="19"/>
  <c r="O27" i="19"/>
  <c r="N27" i="19"/>
  <c r="T26" i="19"/>
  <c r="O26" i="19"/>
  <c r="N26" i="19"/>
  <c r="T25" i="19"/>
  <c r="O25" i="19"/>
  <c r="N25" i="19"/>
  <c r="T24" i="19"/>
  <c r="O24" i="19"/>
  <c r="N24" i="19"/>
  <c r="T23" i="19"/>
  <c r="O23" i="19"/>
  <c r="N23" i="19"/>
  <c r="T22" i="19"/>
  <c r="O22" i="19"/>
  <c r="N22" i="19"/>
  <c r="T21" i="19"/>
  <c r="O21" i="19"/>
  <c r="N21" i="19"/>
  <c r="T100" i="18"/>
  <c r="O100" i="18"/>
  <c r="N100" i="18"/>
  <c r="T99" i="18"/>
  <c r="O99" i="18"/>
  <c r="N99" i="18"/>
  <c r="T98" i="18"/>
  <c r="O98" i="18"/>
  <c r="N98" i="18"/>
  <c r="T97" i="18"/>
  <c r="O97" i="18"/>
  <c r="N97" i="18"/>
  <c r="T96" i="18"/>
  <c r="O96" i="18"/>
  <c r="N96" i="18"/>
  <c r="T95" i="18"/>
  <c r="O95" i="18"/>
  <c r="N95" i="18"/>
  <c r="T94" i="18"/>
  <c r="O94" i="18"/>
  <c r="N94" i="18"/>
  <c r="T93" i="18"/>
  <c r="O93" i="18"/>
  <c r="N93" i="18"/>
  <c r="T92" i="18"/>
  <c r="O92" i="18"/>
  <c r="N92" i="18"/>
  <c r="T91" i="18"/>
  <c r="O91" i="18"/>
  <c r="N91" i="18"/>
  <c r="T90" i="18"/>
  <c r="O90" i="18"/>
  <c r="N90" i="18"/>
  <c r="T89" i="18"/>
  <c r="O89" i="18"/>
  <c r="N89" i="18"/>
  <c r="T88" i="18"/>
  <c r="O88" i="18"/>
  <c r="N88" i="18"/>
  <c r="T87" i="18"/>
  <c r="O87" i="18"/>
  <c r="N87" i="18"/>
  <c r="T86" i="18"/>
  <c r="O86" i="18"/>
  <c r="N86" i="18"/>
  <c r="T85" i="18"/>
  <c r="O85" i="18"/>
  <c r="N85" i="18"/>
  <c r="T84" i="18"/>
  <c r="O84" i="18"/>
  <c r="N84" i="18"/>
  <c r="T83" i="18"/>
  <c r="O83" i="18"/>
  <c r="R83" i="18" s="1"/>
  <c r="N83" i="18"/>
  <c r="T82" i="18"/>
  <c r="O82" i="18"/>
  <c r="N82" i="18"/>
  <c r="T81" i="18"/>
  <c r="O81" i="18"/>
  <c r="N81" i="18"/>
  <c r="T80" i="18"/>
  <c r="O80" i="18"/>
  <c r="N80" i="18"/>
  <c r="T79" i="18"/>
  <c r="O79" i="18"/>
  <c r="N79" i="18"/>
  <c r="T78" i="18"/>
  <c r="O78" i="18"/>
  <c r="N78" i="18"/>
  <c r="T77" i="18"/>
  <c r="O77" i="18"/>
  <c r="N77" i="18"/>
  <c r="T76" i="18"/>
  <c r="O76" i="18"/>
  <c r="N76" i="18"/>
  <c r="T75" i="18"/>
  <c r="O75" i="18"/>
  <c r="U75" i="18" s="1"/>
  <c r="N75" i="18"/>
  <c r="T74" i="18"/>
  <c r="O74" i="18"/>
  <c r="N74" i="18"/>
  <c r="T73" i="18"/>
  <c r="O73" i="18"/>
  <c r="N73" i="18"/>
  <c r="T72" i="18"/>
  <c r="O72" i="18"/>
  <c r="N72" i="18"/>
  <c r="T71" i="18"/>
  <c r="O71" i="18"/>
  <c r="N71" i="18"/>
  <c r="T151" i="17"/>
  <c r="Q151" i="17"/>
  <c r="O151" i="17"/>
  <c r="R151" i="17" s="1"/>
  <c r="N151" i="17"/>
  <c r="T150" i="17"/>
  <c r="O150" i="17"/>
  <c r="N150" i="17"/>
  <c r="T149" i="17"/>
  <c r="Q149" i="17"/>
  <c r="O149" i="17"/>
  <c r="R149" i="17" s="1"/>
  <c r="N149" i="17"/>
  <c r="T148" i="17"/>
  <c r="O148" i="17"/>
  <c r="N148" i="17"/>
  <c r="T147" i="17"/>
  <c r="O147" i="17"/>
  <c r="N147" i="17"/>
  <c r="T146" i="17"/>
  <c r="O146" i="17"/>
  <c r="N146" i="17"/>
  <c r="T145" i="17"/>
  <c r="O145" i="17"/>
  <c r="N145" i="17"/>
  <c r="T144" i="17"/>
  <c r="Q144" i="17"/>
  <c r="O144" i="17"/>
  <c r="R144" i="17" s="1"/>
  <c r="N144" i="17"/>
  <c r="T143" i="17"/>
  <c r="Q143" i="17"/>
  <c r="O143" i="17"/>
  <c r="N143" i="17"/>
  <c r="T142" i="17"/>
  <c r="Q142" i="17"/>
  <c r="O142" i="17"/>
  <c r="R142" i="17" s="1"/>
  <c r="N142" i="17"/>
  <c r="T141" i="17"/>
  <c r="O141" i="17"/>
  <c r="R141" i="17" s="1"/>
  <c r="N141" i="17"/>
  <c r="T140" i="17"/>
  <c r="O140" i="17"/>
  <c r="R140" i="17" s="1"/>
  <c r="N140" i="17"/>
  <c r="T139" i="17"/>
  <c r="O139" i="17"/>
  <c r="R139" i="17" s="1"/>
  <c r="N139" i="17"/>
  <c r="T138" i="17"/>
  <c r="Q138" i="17"/>
  <c r="O138" i="17"/>
  <c r="R138" i="17" s="1"/>
  <c r="N138" i="17"/>
  <c r="T137" i="17"/>
  <c r="Q137" i="17"/>
  <c r="O137" i="17"/>
  <c r="R137" i="17" s="1"/>
  <c r="N137" i="17"/>
  <c r="T136" i="17"/>
  <c r="Q136" i="17"/>
  <c r="O136" i="17"/>
  <c r="R136" i="17" s="1"/>
  <c r="N136" i="17"/>
  <c r="T135" i="17"/>
  <c r="Q135" i="17"/>
  <c r="O135" i="17"/>
  <c r="R135" i="17" s="1"/>
  <c r="N135" i="17"/>
  <c r="T134" i="17"/>
  <c r="O134" i="17"/>
  <c r="Q134" i="17" s="1"/>
  <c r="N134" i="17"/>
  <c r="T133" i="17"/>
  <c r="Q133" i="17"/>
  <c r="O133" i="17"/>
  <c r="R133" i="17" s="1"/>
  <c r="N133" i="17"/>
  <c r="T132" i="17"/>
  <c r="Q132" i="17"/>
  <c r="O132" i="17"/>
  <c r="R132" i="17" s="1"/>
  <c r="N132" i="17"/>
  <c r="T131" i="17"/>
  <c r="O131" i="17"/>
  <c r="N131" i="17"/>
  <c r="T130" i="17"/>
  <c r="Q130" i="17"/>
  <c r="O130" i="17"/>
  <c r="N130" i="17"/>
  <c r="T129" i="17"/>
  <c r="Q129" i="17"/>
  <c r="O129" i="17"/>
  <c r="N129" i="17"/>
  <c r="T128" i="17"/>
  <c r="Q128" i="17"/>
  <c r="O128" i="17"/>
  <c r="N128" i="17"/>
  <c r="T127" i="17"/>
  <c r="Q127" i="17"/>
  <c r="O127" i="17"/>
  <c r="N127" i="17"/>
  <c r="T126" i="17"/>
  <c r="O126" i="17"/>
  <c r="N126" i="17"/>
  <c r="T125" i="17"/>
  <c r="O125" i="17"/>
  <c r="N125" i="17"/>
  <c r="T124" i="17"/>
  <c r="Q124" i="17"/>
  <c r="O124" i="17"/>
  <c r="R124" i="17" s="1"/>
  <c r="N124" i="17"/>
  <c r="T123" i="17"/>
  <c r="Q123" i="17"/>
  <c r="O123" i="17"/>
  <c r="R123" i="17" s="1"/>
  <c r="N123" i="17"/>
  <c r="T122" i="17"/>
  <c r="O122" i="17"/>
  <c r="N122" i="17"/>
  <c r="T121" i="17"/>
  <c r="O121" i="17"/>
  <c r="N121" i="17"/>
  <c r="T120" i="17"/>
  <c r="O120" i="17"/>
  <c r="N120" i="17"/>
  <c r="T119" i="17"/>
  <c r="Q119" i="17"/>
  <c r="O119" i="17"/>
  <c r="R119" i="17" s="1"/>
  <c r="N119" i="17"/>
  <c r="T118" i="17"/>
  <c r="Q118" i="17"/>
  <c r="O118" i="17"/>
  <c r="R118" i="17" s="1"/>
  <c r="N118" i="17"/>
  <c r="T117" i="17"/>
  <c r="Q117" i="17"/>
  <c r="O117" i="17"/>
  <c r="R117" i="17" s="1"/>
  <c r="N117" i="17"/>
  <c r="T116" i="17"/>
  <c r="Q116" i="17"/>
  <c r="O116" i="17"/>
  <c r="N116" i="17"/>
  <c r="T115" i="17"/>
  <c r="Q115" i="17"/>
  <c r="O115" i="17"/>
  <c r="R115" i="17" s="1"/>
  <c r="N115" i="17"/>
  <c r="T114" i="17"/>
  <c r="Q114" i="17"/>
  <c r="O114" i="17"/>
  <c r="R114" i="17" s="1"/>
  <c r="N114" i="17"/>
  <c r="T113" i="17"/>
  <c r="O113" i="17"/>
  <c r="Q113" i="17" s="1"/>
  <c r="N113" i="17"/>
  <c r="T112" i="17"/>
  <c r="Q112" i="17"/>
  <c r="O112" i="17"/>
  <c r="R112" i="17" s="1"/>
  <c r="N112" i="17"/>
  <c r="T111" i="17"/>
  <c r="Q111" i="17"/>
  <c r="O111" i="17"/>
  <c r="R111" i="17" s="1"/>
  <c r="N111" i="17"/>
  <c r="T110" i="17"/>
  <c r="Q110" i="17"/>
  <c r="O110" i="17"/>
  <c r="N110" i="17"/>
  <c r="T109" i="17"/>
  <c r="Q109" i="17"/>
  <c r="O109" i="17"/>
  <c r="R109" i="17" s="1"/>
  <c r="N109" i="17"/>
  <c r="T108" i="17"/>
  <c r="Q108" i="17"/>
  <c r="O108" i="17"/>
  <c r="R108" i="17" s="1"/>
  <c r="N108" i="17"/>
  <c r="T107" i="17"/>
  <c r="O107" i="17"/>
  <c r="N107" i="17"/>
  <c r="T106" i="17"/>
  <c r="O106" i="17"/>
  <c r="N106" i="17"/>
  <c r="T105" i="17"/>
  <c r="O105" i="17"/>
  <c r="N105" i="17"/>
  <c r="T104" i="17"/>
  <c r="O104" i="17"/>
  <c r="N104" i="17"/>
  <c r="T103" i="17"/>
  <c r="O103" i="17"/>
  <c r="N103" i="17"/>
  <c r="T102" i="17"/>
  <c r="O102" i="17"/>
  <c r="N102" i="17"/>
  <c r="U303" i="16"/>
  <c r="P303" i="16"/>
  <c r="S303" i="16" s="1"/>
  <c r="O303" i="16"/>
  <c r="U302" i="16"/>
  <c r="P302" i="16"/>
  <c r="S302" i="16" s="1"/>
  <c r="O302" i="16"/>
  <c r="U301" i="16"/>
  <c r="P301" i="16"/>
  <c r="S301" i="16" s="1"/>
  <c r="O301" i="16"/>
  <c r="U300" i="16"/>
  <c r="P300" i="16"/>
  <c r="S300" i="16" s="1"/>
  <c r="O300" i="16"/>
  <c r="U299" i="16"/>
  <c r="P299" i="16"/>
  <c r="S299" i="16" s="1"/>
  <c r="O299" i="16"/>
  <c r="U298" i="16"/>
  <c r="P298" i="16"/>
  <c r="S298" i="16" s="1"/>
  <c r="O298" i="16"/>
  <c r="U297" i="16"/>
  <c r="P297" i="16"/>
  <c r="S297" i="16" s="1"/>
  <c r="O297" i="16"/>
  <c r="U296" i="16"/>
  <c r="P296" i="16"/>
  <c r="S296" i="16" s="1"/>
  <c r="O296" i="16"/>
  <c r="U295" i="16"/>
  <c r="P295" i="16"/>
  <c r="S295" i="16" s="1"/>
  <c r="O295" i="16"/>
  <c r="U294" i="16"/>
  <c r="P294" i="16"/>
  <c r="S294" i="16" s="1"/>
  <c r="O294" i="16"/>
  <c r="U293" i="16"/>
  <c r="P293" i="16"/>
  <c r="O293" i="16"/>
  <c r="U292" i="16"/>
  <c r="P292" i="16"/>
  <c r="O292" i="16"/>
  <c r="U291" i="16"/>
  <c r="P291" i="16"/>
  <c r="O291" i="16"/>
  <c r="U290" i="16"/>
  <c r="P290" i="16"/>
  <c r="O290" i="16"/>
  <c r="U289" i="16"/>
  <c r="P289" i="16"/>
  <c r="O289" i="16"/>
  <c r="U288" i="16"/>
  <c r="P288" i="16"/>
  <c r="O288" i="16"/>
  <c r="U287" i="16"/>
  <c r="P287" i="16"/>
  <c r="O287" i="16"/>
  <c r="U286" i="16"/>
  <c r="P286" i="16"/>
  <c r="O286" i="16"/>
  <c r="U285" i="16"/>
  <c r="P285" i="16"/>
  <c r="O285" i="16"/>
  <c r="U284" i="16"/>
  <c r="P284" i="16"/>
  <c r="O284" i="16"/>
  <c r="U283" i="16"/>
  <c r="P283" i="16"/>
  <c r="O283" i="16"/>
  <c r="U282" i="16"/>
  <c r="P282" i="16"/>
  <c r="O282" i="16"/>
  <c r="U281" i="16"/>
  <c r="P281" i="16"/>
  <c r="O281" i="16"/>
  <c r="U280" i="16"/>
  <c r="P280" i="16"/>
  <c r="O280" i="16"/>
  <c r="U279" i="16"/>
  <c r="P279" i="16"/>
  <c r="O279" i="16"/>
  <c r="U278" i="16"/>
  <c r="P278" i="16"/>
  <c r="O278" i="16"/>
  <c r="U277" i="16"/>
  <c r="P277" i="16"/>
  <c r="O277" i="16"/>
  <c r="U276" i="16"/>
  <c r="P276" i="16"/>
  <c r="O276" i="16"/>
  <c r="U275" i="16"/>
  <c r="P275" i="16"/>
  <c r="O275" i="16"/>
  <c r="U274" i="16"/>
  <c r="P274" i="16"/>
  <c r="S274" i="16" s="1"/>
  <c r="O274" i="16"/>
  <c r="U273" i="16"/>
  <c r="P273" i="16"/>
  <c r="S273" i="16" s="1"/>
  <c r="O273" i="16"/>
  <c r="T70" i="18"/>
  <c r="O70" i="18"/>
  <c r="N70" i="18"/>
  <c r="T69" i="18"/>
  <c r="O69" i="18"/>
  <c r="N69" i="18"/>
  <c r="T68" i="18"/>
  <c r="O68" i="18"/>
  <c r="N68" i="18"/>
  <c r="T67" i="18"/>
  <c r="O67" i="18"/>
  <c r="N67" i="18"/>
  <c r="T66" i="18"/>
  <c r="O66" i="18"/>
  <c r="N66" i="18"/>
  <c r="T65" i="18"/>
  <c r="O65" i="18"/>
  <c r="N65" i="18"/>
  <c r="T64" i="18"/>
  <c r="O64" i="18"/>
  <c r="N64" i="18"/>
  <c r="T63" i="18"/>
  <c r="O63" i="18"/>
  <c r="N63" i="18"/>
  <c r="T62" i="18"/>
  <c r="O62" i="18"/>
  <c r="N62" i="18"/>
  <c r="T61" i="18"/>
  <c r="O61" i="18"/>
  <c r="N61" i="18"/>
  <c r="T60" i="18"/>
  <c r="O60" i="18"/>
  <c r="N60" i="18"/>
  <c r="T59" i="18"/>
  <c r="O59" i="18"/>
  <c r="N59" i="18"/>
  <c r="T58" i="18"/>
  <c r="O58" i="18"/>
  <c r="N58" i="18"/>
  <c r="T57" i="18"/>
  <c r="O57" i="18"/>
  <c r="N57" i="18"/>
  <c r="T56" i="18"/>
  <c r="O56" i="18"/>
  <c r="N56" i="18"/>
  <c r="T55" i="18"/>
  <c r="O55" i="18"/>
  <c r="N55" i="18"/>
  <c r="T54" i="18"/>
  <c r="O54" i="18"/>
  <c r="N54" i="18"/>
  <c r="T53" i="18"/>
  <c r="O53" i="18"/>
  <c r="N53" i="18"/>
  <c r="T52" i="18"/>
  <c r="O52" i="18"/>
  <c r="N52" i="18"/>
  <c r="T51" i="18"/>
  <c r="O51" i="18"/>
  <c r="N51" i="18"/>
  <c r="T50" i="18"/>
  <c r="O50" i="18"/>
  <c r="N50" i="18"/>
  <c r="T49" i="18"/>
  <c r="O49" i="18"/>
  <c r="N49" i="18"/>
  <c r="T48" i="18"/>
  <c r="O48" i="18"/>
  <c r="N48" i="18"/>
  <c r="T47" i="18"/>
  <c r="O47" i="18"/>
  <c r="N47" i="18"/>
  <c r="T46" i="18"/>
  <c r="O46" i="18"/>
  <c r="N46" i="18"/>
  <c r="T45" i="18"/>
  <c r="O45" i="18"/>
  <c r="N45" i="18"/>
  <c r="T44" i="18"/>
  <c r="O44" i="18"/>
  <c r="N44" i="18"/>
  <c r="T43" i="18"/>
  <c r="O43" i="18"/>
  <c r="N43" i="18"/>
  <c r="T42" i="18"/>
  <c r="O42" i="18"/>
  <c r="N42" i="18"/>
  <c r="T41" i="18"/>
  <c r="O41" i="18"/>
  <c r="N41" i="18"/>
  <c r="T101" i="17"/>
  <c r="Q101" i="17"/>
  <c r="O101" i="17"/>
  <c r="R101" i="17" s="1"/>
  <c r="N101" i="17"/>
  <c r="O243" i="16"/>
  <c r="P243" i="16"/>
  <c r="R243" i="16" s="1"/>
  <c r="U243" i="16"/>
  <c r="O244" i="16"/>
  <c r="P244" i="16"/>
  <c r="S244" i="16"/>
  <c r="U244" i="16"/>
  <c r="O245" i="16"/>
  <c r="P245" i="16"/>
  <c r="S245" i="16" s="1"/>
  <c r="U245" i="16"/>
  <c r="O246" i="16"/>
  <c r="P246" i="16"/>
  <c r="R246" i="16" s="1"/>
  <c r="S246" i="16"/>
  <c r="U246" i="16"/>
  <c r="O247" i="16"/>
  <c r="P247" i="16"/>
  <c r="R247" i="16" s="1"/>
  <c r="S247" i="16"/>
  <c r="U247" i="16"/>
  <c r="O248" i="16"/>
  <c r="P248" i="16"/>
  <c r="U248" i="16"/>
  <c r="O249" i="16"/>
  <c r="P249" i="16"/>
  <c r="R249" i="16" s="1"/>
  <c r="U249" i="16"/>
  <c r="O250" i="16"/>
  <c r="P250" i="16"/>
  <c r="R250" i="16" s="1"/>
  <c r="U250" i="16"/>
  <c r="O251" i="16"/>
  <c r="P251" i="16"/>
  <c r="U251" i="16"/>
  <c r="O252" i="16"/>
  <c r="P252" i="16"/>
  <c r="R252" i="16" s="1"/>
  <c r="U252" i="16"/>
  <c r="O253" i="16"/>
  <c r="P253" i="16"/>
  <c r="U253" i="16"/>
  <c r="O254" i="16"/>
  <c r="P254" i="16"/>
  <c r="R254" i="16" s="1"/>
  <c r="U254" i="16"/>
  <c r="O255" i="16"/>
  <c r="P255" i="16"/>
  <c r="R255" i="16" s="1"/>
  <c r="S255" i="16"/>
  <c r="U255" i="16"/>
  <c r="O256" i="16"/>
  <c r="P256" i="16"/>
  <c r="R256" i="16" s="1"/>
  <c r="U256" i="16"/>
  <c r="O257" i="16"/>
  <c r="P257" i="16"/>
  <c r="R257" i="16"/>
  <c r="S257" i="16"/>
  <c r="U257" i="16"/>
  <c r="O258" i="16"/>
  <c r="P258" i="16"/>
  <c r="R258" i="16" s="1"/>
  <c r="U258" i="16"/>
  <c r="O259" i="16"/>
  <c r="P259" i="16"/>
  <c r="S259" i="16" s="1"/>
  <c r="R259" i="16"/>
  <c r="U259" i="16"/>
  <c r="O260" i="16"/>
  <c r="P260" i="16"/>
  <c r="R260" i="16" s="1"/>
  <c r="U260" i="16"/>
  <c r="O261" i="16"/>
  <c r="P261" i="16"/>
  <c r="S261" i="16" s="1"/>
  <c r="R261" i="16"/>
  <c r="U261" i="16"/>
  <c r="O262" i="16"/>
  <c r="P262" i="16"/>
  <c r="R262" i="16" s="1"/>
  <c r="U262" i="16"/>
  <c r="O263" i="16"/>
  <c r="P263" i="16"/>
  <c r="S263" i="16" s="1"/>
  <c r="R263" i="16"/>
  <c r="U263" i="16"/>
  <c r="O264" i="16"/>
  <c r="P264" i="16"/>
  <c r="U264" i="16"/>
  <c r="O265" i="16"/>
  <c r="P265" i="16"/>
  <c r="S265" i="16"/>
  <c r="U265" i="16"/>
  <c r="O266" i="16"/>
  <c r="P266" i="16"/>
  <c r="S266" i="16" s="1"/>
  <c r="U266" i="16"/>
  <c r="O267" i="16"/>
  <c r="P267" i="16"/>
  <c r="S267" i="16" s="1"/>
  <c r="R267" i="16"/>
  <c r="U267" i="16"/>
  <c r="O268" i="16"/>
  <c r="P268" i="16"/>
  <c r="S268" i="16" s="1"/>
  <c r="U268" i="16"/>
  <c r="O269" i="16"/>
  <c r="P269" i="16"/>
  <c r="S269" i="16" s="1"/>
  <c r="R269" i="16"/>
  <c r="U269" i="16"/>
  <c r="O270" i="16"/>
  <c r="P270" i="16"/>
  <c r="S270" i="16" s="1"/>
  <c r="R270" i="16"/>
  <c r="U270" i="16"/>
  <c r="O271" i="16"/>
  <c r="P271" i="16"/>
  <c r="R271" i="16"/>
  <c r="S271" i="16"/>
  <c r="U271" i="16"/>
  <c r="O272" i="16"/>
  <c r="P272" i="16"/>
  <c r="S272" i="16" s="1"/>
  <c r="R272" i="16"/>
  <c r="U272" i="16"/>
  <c r="T100" i="17"/>
  <c r="O100" i="17"/>
  <c r="N100" i="17"/>
  <c r="T99" i="17"/>
  <c r="O99" i="17"/>
  <c r="N99" i="17"/>
  <c r="T98" i="17"/>
  <c r="O98" i="17"/>
  <c r="N98" i="17"/>
  <c r="T97" i="17"/>
  <c r="O97" i="17"/>
  <c r="N97" i="17"/>
  <c r="T96" i="17"/>
  <c r="O96" i="17"/>
  <c r="N96" i="17"/>
  <c r="T95" i="17"/>
  <c r="O95" i="17"/>
  <c r="N95" i="17"/>
  <c r="T94" i="17"/>
  <c r="O94" i="17"/>
  <c r="N94" i="17"/>
  <c r="T93" i="17"/>
  <c r="O93" i="17"/>
  <c r="N93" i="17"/>
  <c r="T92" i="17"/>
  <c r="O92" i="17"/>
  <c r="N92" i="17"/>
  <c r="T91" i="17"/>
  <c r="O91" i="17"/>
  <c r="N91" i="17"/>
  <c r="T90" i="17"/>
  <c r="O90" i="17"/>
  <c r="N90" i="17"/>
  <c r="T89" i="17"/>
  <c r="O89" i="17"/>
  <c r="N89" i="17"/>
  <c r="T88" i="17"/>
  <c r="O88" i="17"/>
  <c r="N88" i="17"/>
  <c r="T87" i="17"/>
  <c r="O87" i="17"/>
  <c r="N87" i="17"/>
  <c r="T86" i="17"/>
  <c r="O86" i="17"/>
  <c r="N86" i="17"/>
  <c r="T85" i="17"/>
  <c r="O85" i="17"/>
  <c r="N85" i="17"/>
  <c r="T84" i="17"/>
  <c r="O84" i="17"/>
  <c r="N84" i="17"/>
  <c r="T83" i="17"/>
  <c r="O83" i="17"/>
  <c r="N83" i="17"/>
  <c r="T82" i="17"/>
  <c r="O82" i="17"/>
  <c r="N82" i="17"/>
  <c r="T81" i="17"/>
  <c r="O81" i="17"/>
  <c r="N81" i="17"/>
  <c r="T80" i="17"/>
  <c r="O80" i="17"/>
  <c r="N80" i="17"/>
  <c r="T79" i="17"/>
  <c r="O79" i="17"/>
  <c r="N79" i="17"/>
  <c r="T78" i="17"/>
  <c r="O78" i="17"/>
  <c r="N78" i="17"/>
  <c r="T77" i="17"/>
  <c r="O77" i="17"/>
  <c r="N77" i="17"/>
  <c r="T76" i="17"/>
  <c r="O76" i="17"/>
  <c r="N76" i="17"/>
  <c r="T75" i="17"/>
  <c r="O75" i="17"/>
  <c r="V75" i="17" s="1"/>
  <c r="N75" i="17"/>
  <c r="T74" i="17"/>
  <c r="O74" i="17"/>
  <c r="N74" i="17"/>
  <c r="T73" i="17"/>
  <c r="O73" i="17"/>
  <c r="N73" i="17"/>
  <c r="T72" i="17"/>
  <c r="O72" i="17"/>
  <c r="N72" i="17"/>
  <c r="T71" i="17"/>
  <c r="O71" i="17"/>
  <c r="N71" i="17"/>
  <c r="T70" i="17"/>
  <c r="O70" i="17"/>
  <c r="N70" i="17"/>
  <c r="T40" i="18"/>
  <c r="O40" i="18"/>
  <c r="N40" i="18"/>
  <c r="T39" i="18"/>
  <c r="O39" i="18"/>
  <c r="N39" i="18"/>
  <c r="T38" i="18"/>
  <c r="O38" i="18"/>
  <c r="N38" i="18"/>
  <c r="T37" i="18"/>
  <c r="O37" i="18"/>
  <c r="N37" i="18"/>
  <c r="T36" i="18"/>
  <c r="O36" i="18"/>
  <c r="N36" i="18"/>
  <c r="T35" i="18"/>
  <c r="O35" i="18"/>
  <c r="N35" i="18"/>
  <c r="T69" i="17"/>
  <c r="O69" i="17"/>
  <c r="N69" i="17"/>
  <c r="T68" i="17"/>
  <c r="O68" i="17"/>
  <c r="N68" i="17"/>
  <c r="T67" i="17"/>
  <c r="O67" i="17"/>
  <c r="N67" i="17"/>
  <c r="T66" i="17"/>
  <c r="O66" i="17"/>
  <c r="N66" i="17"/>
  <c r="T65" i="17"/>
  <c r="O65" i="17"/>
  <c r="N65" i="17"/>
  <c r="T64" i="17"/>
  <c r="O64" i="17"/>
  <c r="N64" i="17"/>
  <c r="T63" i="17"/>
  <c r="O63" i="17"/>
  <c r="N63" i="17"/>
  <c r="T62" i="17"/>
  <c r="O62" i="17"/>
  <c r="N62" i="17"/>
  <c r="T61" i="17"/>
  <c r="O61" i="17"/>
  <c r="N61" i="17"/>
  <c r="T60" i="17"/>
  <c r="O60" i="17"/>
  <c r="N60" i="17"/>
  <c r="T59" i="17"/>
  <c r="O59" i="17"/>
  <c r="N59" i="17"/>
  <c r="T58" i="17"/>
  <c r="O58" i="17"/>
  <c r="N58" i="17"/>
  <c r="T57" i="17"/>
  <c r="O57" i="17"/>
  <c r="N57" i="17"/>
  <c r="T56" i="17"/>
  <c r="O56" i="17"/>
  <c r="N56" i="17"/>
  <c r="T55" i="17"/>
  <c r="O55" i="17"/>
  <c r="N55" i="17"/>
  <c r="T54" i="17"/>
  <c r="O54" i="17"/>
  <c r="N54" i="17"/>
  <c r="T53" i="17"/>
  <c r="O53" i="17"/>
  <c r="N53" i="17"/>
  <c r="T52" i="17"/>
  <c r="O52" i="17"/>
  <c r="N52" i="17"/>
  <c r="T51" i="17"/>
  <c r="O51" i="17"/>
  <c r="N51" i="17"/>
  <c r="T50" i="17"/>
  <c r="O50" i="17"/>
  <c r="N50" i="17"/>
  <c r="T49" i="17"/>
  <c r="O49" i="17"/>
  <c r="N49" i="17"/>
  <c r="T48" i="17"/>
  <c r="O48" i="17"/>
  <c r="N48" i="17"/>
  <c r="T47" i="17"/>
  <c r="O47" i="17"/>
  <c r="N47" i="17"/>
  <c r="T46" i="17"/>
  <c r="O46" i="17"/>
  <c r="N46" i="17"/>
  <c r="T45" i="17"/>
  <c r="O45" i="17"/>
  <c r="N45" i="17"/>
  <c r="T44" i="17"/>
  <c r="O44" i="17"/>
  <c r="N44" i="17"/>
  <c r="T43" i="17"/>
  <c r="O43" i="17"/>
  <c r="N43" i="17"/>
  <c r="T42" i="17"/>
  <c r="O42" i="17"/>
  <c r="N42" i="17"/>
  <c r="T41" i="17"/>
  <c r="O41" i="17"/>
  <c r="N41" i="17"/>
  <c r="T40" i="17"/>
  <c r="O40" i="17"/>
  <c r="N40" i="17"/>
  <c r="T39" i="17"/>
  <c r="O39" i="17"/>
  <c r="N39" i="17"/>
  <c r="T38" i="17"/>
  <c r="O38" i="17"/>
  <c r="N38" i="17"/>
  <c r="T37" i="17"/>
  <c r="O37" i="17"/>
  <c r="N37" i="17"/>
  <c r="T36" i="17"/>
  <c r="O36" i="17"/>
  <c r="N36" i="17"/>
  <c r="U242" i="16"/>
  <c r="P242" i="16"/>
  <c r="S242" i="16" s="1"/>
  <c r="O242" i="16"/>
  <c r="U241" i="16"/>
  <c r="P241" i="16"/>
  <c r="S241" i="16" s="1"/>
  <c r="O241" i="16"/>
  <c r="U240" i="16"/>
  <c r="P240" i="16"/>
  <c r="R240" i="16" s="1"/>
  <c r="O240" i="16"/>
  <c r="U239" i="16"/>
  <c r="P239" i="16"/>
  <c r="S239" i="16" s="1"/>
  <c r="O239" i="16"/>
  <c r="U238" i="16"/>
  <c r="P238" i="16"/>
  <c r="R238" i="16" s="1"/>
  <c r="O238" i="16"/>
  <c r="U237" i="16"/>
  <c r="P237" i="16"/>
  <c r="S237" i="16" s="1"/>
  <c r="O237" i="16"/>
  <c r="U236" i="16"/>
  <c r="P236" i="16"/>
  <c r="R236" i="16" s="1"/>
  <c r="O236" i="16"/>
  <c r="U235" i="16"/>
  <c r="P235" i="16"/>
  <c r="S235" i="16" s="1"/>
  <c r="O235" i="16"/>
  <c r="U234" i="16"/>
  <c r="P234" i="16"/>
  <c r="O234" i="16"/>
  <c r="U233" i="16"/>
  <c r="P233" i="16"/>
  <c r="S233" i="16" s="1"/>
  <c r="O233" i="16"/>
  <c r="U232" i="16"/>
  <c r="P232" i="16"/>
  <c r="R232" i="16" s="1"/>
  <c r="O232" i="16"/>
  <c r="U231" i="16"/>
  <c r="S231" i="16"/>
  <c r="P231" i="16"/>
  <c r="R231" i="16" s="1"/>
  <c r="O231" i="16"/>
  <c r="U230" i="16"/>
  <c r="P230" i="16"/>
  <c r="R230" i="16" s="1"/>
  <c r="O230" i="16"/>
  <c r="U229" i="16"/>
  <c r="P229" i="16"/>
  <c r="S229" i="16" s="1"/>
  <c r="O229" i="16"/>
  <c r="U228" i="16"/>
  <c r="S228" i="16"/>
  <c r="P228" i="16"/>
  <c r="R228" i="16" s="1"/>
  <c r="O228" i="16"/>
  <c r="U227" i="16"/>
  <c r="P227" i="16"/>
  <c r="S227" i="16" s="1"/>
  <c r="O227" i="16"/>
  <c r="U226" i="16"/>
  <c r="P226" i="16"/>
  <c r="S226" i="16" s="1"/>
  <c r="O226" i="16"/>
  <c r="U225" i="16"/>
  <c r="P225" i="16"/>
  <c r="R225" i="16" s="1"/>
  <c r="O225" i="16"/>
  <c r="U224" i="16"/>
  <c r="P224" i="16"/>
  <c r="S224" i="16" s="1"/>
  <c r="O224" i="16"/>
  <c r="U223" i="16"/>
  <c r="P223" i="16"/>
  <c r="R223" i="16" s="1"/>
  <c r="O223" i="16"/>
  <c r="U222" i="16"/>
  <c r="P222" i="16"/>
  <c r="S222" i="16" s="1"/>
  <c r="O222" i="16"/>
  <c r="U221" i="16"/>
  <c r="P221" i="16"/>
  <c r="S221" i="16" s="1"/>
  <c r="O221" i="16"/>
  <c r="U220" i="16"/>
  <c r="S220" i="16"/>
  <c r="P220" i="16"/>
  <c r="R220" i="16" s="1"/>
  <c r="O220" i="16"/>
  <c r="U219" i="16"/>
  <c r="P219" i="16"/>
  <c r="S219" i="16" s="1"/>
  <c r="O219" i="16"/>
  <c r="U218" i="16"/>
  <c r="P218" i="16"/>
  <c r="S218" i="16" s="1"/>
  <c r="O218" i="16"/>
  <c r="U217" i="16"/>
  <c r="P217" i="16"/>
  <c r="S217" i="16" s="1"/>
  <c r="O217" i="16"/>
  <c r="U216" i="16"/>
  <c r="P216" i="16"/>
  <c r="R216" i="16" s="1"/>
  <c r="O216" i="16"/>
  <c r="U215" i="16"/>
  <c r="P215" i="16"/>
  <c r="S215" i="16" s="1"/>
  <c r="O215" i="16"/>
  <c r="U214" i="16"/>
  <c r="P214" i="16"/>
  <c r="S214" i="16" s="1"/>
  <c r="O214" i="16"/>
  <c r="U213" i="16"/>
  <c r="P213" i="16"/>
  <c r="S213" i="16" s="1"/>
  <c r="O213" i="16"/>
  <c r="U212" i="16"/>
  <c r="P212" i="16"/>
  <c r="R212" i="16" s="1"/>
  <c r="O212" i="16"/>
  <c r="U211" i="16"/>
  <c r="P211" i="16"/>
  <c r="R211" i="16" s="1"/>
  <c r="O211" i="16"/>
  <c r="U210" i="16"/>
  <c r="P210" i="16"/>
  <c r="S210" i="16" s="1"/>
  <c r="O210" i="16"/>
  <c r="U209" i="16"/>
  <c r="R209" i="16"/>
  <c r="P209" i="16"/>
  <c r="S209" i="16" s="1"/>
  <c r="O209" i="16"/>
  <c r="U208" i="16"/>
  <c r="P208" i="16"/>
  <c r="S208" i="16" s="1"/>
  <c r="O208" i="16"/>
  <c r="U207" i="16"/>
  <c r="P207" i="16"/>
  <c r="S207" i="16" s="1"/>
  <c r="O207" i="16"/>
  <c r="U206" i="16"/>
  <c r="P206" i="16"/>
  <c r="R206" i="16" s="1"/>
  <c r="O206" i="16"/>
  <c r="U205" i="16"/>
  <c r="P205" i="16"/>
  <c r="S205" i="16" s="1"/>
  <c r="O205" i="16"/>
  <c r="U204" i="16"/>
  <c r="P204" i="16"/>
  <c r="R204" i="16" s="1"/>
  <c r="O204" i="16"/>
  <c r="U203" i="16"/>
  <c r="P203" i="16"/>
  <c r="S203" i="16" s="1"/>
  <c r="O203" i="16"/>
  <c r="U202" i="16"/>
  <c r="P202" i="16"/>
  <c r="S202" i="16" s="1"/>
  <c r="O202" i="16"/>
  <c r="U201" i="16"/>
  <c r="P201" i="16"/>
  <c r="S201" i="16" s="1"/>
  <c r="O201" i="16"/>
  <c r="U200" i="16"/>
  <c r="P200" i="16"/>
  <c r="S200" i="16" s="1"/>
  <c r="O200" i="16"/>
  <c r="U199" i="16"/>
  <c r="P199" i="16"/>
  <c r="S199" i="16" s="1"/>
  <c r="O199" i="16"/>
  <c r="U198" i="16"/>
  <c r="P198" i="16"/>
  <c r="S198" i="16" s="1"/>
  <c r="O198" i="16"/>
  <c r="U197" i="16"/>
  <c r="P197" i="16"/>
  <c r="S197" i="16" s="1"/>
  <c r="O197" i="16"/>
  <c r="U196" i="16"/>
  <c r="P196" i="16"/>
  <c r="R196" i="16" s="1"/>
  <c r="O196" i="16"/>
  <c r="U195" i="16"/>
  <c r="P195" i="16"/>
  <c r="S195" i="16" s="1"/>
  <c r="O195" i="16"/>
  <c r="U194" i="16"/>
  <c r="P194" i="16"/>
  <c r="S194" i="16" s="1"/>
  <c r="O194" i="16"/>
  <c r="U193" i="16"/>
  <c r="S193" i="16"/>
  <c r="P193" i="16"/>
  <c r="O193" i="16"/>
  <c r="T20" i="19"/>
  <c r="O20" i="19"/>
  <c r="N20" i="19"/>
  <c r="T19" i="19"/>
  <c r="O19" i="19"/>
  <c r="N19" i="19"/>
  <c r="T18" i="19"/>
  <c r="O18" i="19"/>
  <c r="N18" i="19"/>
  <c r="T17" i="19"/>
  <c r="O17" i="19"/>
  <c r="N17" i="19"/>
  <c r="T16" i="19"/>
  <c r="O16" i="19"/>
  <c r="N16" i="19"/>
  <c r="T15" i="19"/>
  <c r="O15" i="19"/>
  <c r="N15" i="19"/>
  <c r="T14" i="19"/>
  <c r="O14" i="19"/>
  <c r="N14" i="19"/>
  <c r="T13" i="19"/>
  <c r="O13" i="19"/>
  <c r="N13" i="19"/>
  <c r="T12" i="19"/>
  <c r="O12" i="19"/>
  <c r="N12" i="19"/>
  <c r="T11" i="19"/>
  <c r="O11" i="19"/>
  <c r="N11" i="19"/>
  <c r="T10" i="19"/>
  <c r="O10" i="19"/>
  <c r="N10" i="19"/>
  <c r="T9" i="19"/>
  <c r="O9" i="19"/>
  <c r="N9" i="19"/>
  <c r="T8" i="19"/>
  <c r="O8" i="19"/>
  <c r="N8" i="19"/>
  <c r="T7" i="19"/>
  <c r="O7" i="19"/>
  <c r="N7" i="19"/>
  <c r="T34" i="18"/>
  <c r="O34" i="18"/>
  <c r="N34" i="18"/>
  <c r="T33" i="18"/>
  <c r="O33" i="18"/>
  <c r="R33" i="18" s="1"/>
  <c r="N33" i="18"/>
  <c r="T32" i="18"/>
  <c r="O32" i="18"/>
  <c r="N32" i="18"/>
  <c r="T31" i="18"/>
  <c r="O31" i="18"/>
  <c r="N31" i="18"/>
  <c r="T30" i="18"/>
  <c r="O30" i="18"/>
  <c r="N30" i="18"/>
  <c r="T29" i="18"/>
  <c r="O29" i="18"/>
  <c r="N29" i="18"/>
  <c r="T28" i="18"/>
  <c r="O28" i="18"/>
  <c r="N28" i="18"/>
  <c r="T27" i="18"/>
  <c r="O27" i="18"/>
  <c r="N27" i="18"/>
  <c r="T26" i="18"/>
  <c r="O26" i="18"/>
  <c r="N26" i="18"/>
  <c r="T25" i="18"/>
  <c r="O25" i="18"/>
  <c r="N25" i="18"/>
  <c r="T24" i="18"/>
  <c r="O24" i="18"/>
  <c r="N24" i="18"/>
  <c r="T23" i="18"/>
  <c r="O23" i="18"/>
  <c r="N23" i="18"/>
  <c r="T22" i="18"/>
  <c r="O22" i="18"/>
  <c r="N22" i="18"/>
  <c r="T21" i="18"/>
  <c r="O21" i="18"/>
  <c r="N21" i="18"/>
  <c r="T20" i="18"/>
  <c r="O20" i="18"/>
  <c r="N20" i="18"/>
  <c r="T19" i="18"/>
  <c r="O19" i="18"/>
  <c r="N19" i="18"/>
  <c r="T18" i="18"/>
  <c r="O18" i="18"/>
  <c r="N18" i="18"/>
  <c r="T17" i="18"/>
  <c r="O17" i="18"/>
  <c r="N17" i="18"/>
  <c r="T16" i="18"/>
  <c r="O16" i="18"/>
  <c r="N16" i="18"/>
  <c r="T15" i="18"/>
  <c r="O15" i="18"/>
  <c r="N15" i="18"/>
  <c r="T14" i="18"/>
  <c r="O14" i="18"/>
  <c r="N14" i="18"/>
  <c r="T13" i="18"/>
  <c r="O13" i="18"/>
  <c r="N13" i="18"/>
  <c r="T12" i="18"/>
  <c r="O12" i="18"/>
  <c r="N12" i="18"/>
  <c r="T11" i="18"/>
  <c r="O11" i="18"/>
  <c r="N11" i="18"/>
  <c r="T10" i="18"/>
  <c r="O10" i="18"/>
  <c r="N10" i="18"/>
  <c r="T9" i="18"/>
  <c r="O9" i="18"/>
  <c r="N9" i="18"/>
  <c r="T8" i="18"/>
  <c r="O8" i="18"/>
  <c r="N8" i="18"/>
  <c r="T7" i="18"/>
  <c r="O7" i="18"/>
  <c r="N7" i="18"/>
  <c r="T6" i="18"/>
  <c r="O6" i="18"/>
  <c r="R6" i="18" s="1"/>
  <c r="N6" i="18"/>
  <c r="T5" i="18"/>
  <c r="O5" i="18"/>
  <c r="N5" i="18"/>
  <c r="T35" i="17"/>
  <c r="O35" i="17"/>
  <c r="N35" i="17"/>
  <c r="T34" i="17"/>
  <c r="O34" i="17"/>
  <c r="N34" i="17"/>
  <c r="T33" i="17"/>
  <c r="O33" i="17"/>
  <c r="N33" i="17"/>
  <c r="T32" i="17"/>
  <c r="O32" i="17"/>
  <c r="N32" i="17"/>
  <c r="T31" i="17"/>
  <c r="O31" i="17"/>
  <c r="N31" i="17"/>
  <c r="T30" i="17"/>
  <c r="O30" i="17"/>
  <c r="N30" i="17"/>
  <c r="T29" i="17"/>
  <c r="O29" i="17"/>
  <c r="N29" i="17"/>
  <c r="T28" i="17"/>
  <c r="O28" i="17"/>
  <c r="N28" i="17"/>
  <c r="T27" i="17"/>
  <c r="O27" i="17"/>
  <c r="N27" i="17"/>
  <c r="T26" i="17"/>
  <c r="O26" i="17"/>
  <c r="N26" i="17"/>
  <c r="T25" i="17"/>
  <c r="O25" i="17"/>
  <c r="N25" i="17"/>
  <c r="T24" i="17"/>
  <c r="O24" i="17"/>
  <c r="N24" i="17"/>
  <c r="T23" i="17"/>
  <c r="O23" i="17"/>
  <c r="N23" i="17"/>
  <c r="T22" i="17"/>
  <c r="O22" i="17"/>
  <c r="N22" i="17"/>
  <c r="T21" i="17"/>
  <c r="O21" i="17"/>
  <c r="N21" i="17"/>
  <c r="T20" i="17"/>
  <c r="O20" i="17"/>
  <c r="N20" i="17"/>
  <c r="T19" i="17"/>
  <c r="O19" i="17"/>
  <c r="N19" i="17"/>
  <c r="T18" i="17"/>
  <c r="O18" i="17"/>
  <c r="N18" i="17"/>
  <c r="T17" i="17"/>
  <c r="O17" i="17"/>
  <c r="N17" i="17"/>
  <c r="T16" i="17"/>
  <c r="O16" i="17"/>
  <c r="N16" i="17"/>
  <c r="T15" i="17"/>
  <c r="O15" i="17"/>
  <c r="N15" i="17"/>
  <c r="T14" i="17"/>
  <c r="O14" i="17"/>
  <c r="N14" i="17"/>
  <c r="T13" i="17"/>
  <c r="O13" i="17"/>
  <c r="N13" i="17"/>
  <c r="T12" i="17"/>
  <c r="O12" i="17"/>
  <c r="N12" i="17"/>
  <c r="T11" i="17"/>
  <c r="O11" i="17"/>
  <c r="N11" i="17"/>
  <c r="T10" i="17"/>
  <c r="O10" i="17"/>
  <c r="N10" i="17"/>
  <c r="T9" i="17"/>
  <c r="O9" i="17"/>
  <c r="N9" i="17"/>
  <c r="T8" i="17"/>
  <c r="O8" i="17"/>
  <c r="N8" i="17"/>
  <c r="T7" i="17"/>
  <c r="O7" i="17"/>
  <c r="N7" i="17"/>
  <c r="T6" i="17"/>
  <c r="O6" i="17"/>
  <c r="N6" i="17"/>
  <c r="T5" i="17"/>
  <c r="O5" i="17"/>
  <c r="N5" i="17"/>
  <c r="T4" i="17"/>
  <c r="O4" i="17"/>
  <c r="N4" i="17"/>
  <c r="U192" i="16"/>
  <c r="P192" i="16"/>
  <c r="O192" i="16"/>
  <c r="U191" i="16"/>
  <c r="P191" i="16"/>
  <c r="S191" i="16" s="1"/>
  <c r="O191" i="16"/>
  <c r="U190" i="16"/>
  <c r="P190" i="16"/>
  <c r="R190" i="16" s="1"/>
  <c r="O190" i="16"/>
  <c r="U189" i="16"/>
  <c r="P189" i="16"/>
  <c r="S189" i="16" s="1"/>
  <c r="O189" i="16"/>
  <c r="U188" i="16"/>
  <c r="P188" i="16"/>
  <c r="S188" i="16" s="1"/>
  <c r="O188" i="16"/>
  <c r="U187" i="16"/>
  <c r="S187" i="16"/>
  <c r="R187" i="16"/>
  <c r="P187" i="16"/>
  <c r="O187" i="16"/>
  <c r="U186" i="16"/>
  <c r="S186" i="16"/>
  <c r="P186" i="16"/>
  <c r="R186" i="16" s="1"/>
  <c r="O186" i="16"/>
  <c r="U185" i="16"/>
  <c r="P185" i="16"/>
  <c r="O185" i="16"/>
  <c r="U184" i="16"/>
  <c r="P184" i="16"/>
  <c r="O184" i="16"/>
  <c r="U183" i="16"/>
  <c r="S183" i="16"/>
  <c r="R183" i="16"/>
  <c r="P183" i="16"/>
  <c r="O183" i="16"/>
  <c r="U182" i="16"/>
  <c r="S182" i="16"/>
  <c r="P182" i="16"/>
  <c r="R182" i="16" s="1"/>
  <c r="O182" i="16"/>
  <c r="U181" i="16"/>
  <c r="P181" i="16"/>
  <c r="S181" i="16" s="1"/>
  <c r="O181" i="16"/>
  <c r="U180" i="16"/>
  <c r="P180" i="16"/>
  <c r="S180" i="16" s="1"/>
  <c r="O180" i="16"/>
  <c r="U179" i="16"/>
  <c r="P179" i="16"/>
  <c r="S179" i="16" s="1"/>
  <c r="O179" i="16"/>
  <c r="U178" i="16"/>
  <c r="S178" i="16"/>
  <c r="R178" i="16"/>
  <c r="P178" i="16"/>
  <c r="O178" i="16"/>
  <c r="U177" i="16"/>
  <c r="P177" i="16"/>
  <c r="O177" i="16"/>
  <c r="U176" i="16"/>
  <c r="P176" i="16"/>
  <c r="O176" i="16"/>
  <c r="U175" i="16"/>
  <c r="P175" i="16"/>
  <c r="S175" i="16" s="1"/>
  <c r="O175" i="16"/>
  <c r="U174" i="16"/>
  <c r="S174" i="16"/>
  <c r="P174" i="16"/>
  <c r="R174" i="16" s="1"/>
  <c r="O174" i="16"/>
  <c r="U173" i="16"/>
  <c r="P173" i="16"/>
  <c r="S173" i="16" s="1"/>
  <c r="O173" i="16"/>
  <c r="U172" i="16"/>
  <c r="P172" i="16"/>
  <c r="S172" i="16" s="1"/>
  <c r="O172" i="16"/>
  <c r="U171" i="16"/>
  <c r="P171" i="16"/>
  <c r="S171" i="16" s="1"/>
  <c r="O171" i="16"/>
  <c r="U170" i="16"/>
  <c r="S170" i="16"/>
  <c r="R170" i="16"/>
  <c r="P170" i="16"/>
  <c r="O170" i="16"/>
  <c r="U169" i="16"/>
  <c r="P169" i="16"/>
  <c r="O169" i="16"/>
  <c r="U168" i="16"/>
  <c r="P168" i="16"/>
  <c r="O168" i="16"/>
  <c r="U167" i="16"/>
  <c r="P167" i="16"/>
  <c r="S167" i="16" s="1"/>
  <c r="O167" i="16"/>
  <c r="U166" i="16"/>
  <c r="S166" i="16"/>
  <c r="P166" i="16"/>
  <c r="R166" i="16" s="1"/>
  <c r="O166" i="16"/>
  <c r="U165" i="16"/>
  <c r="P165" i="16"/>
  <c r="S165" i="16" s="1"/>
  <c r="O165" i="16"/>
  <c r="U164" i="16"/>
  <c r="P164" i="16"/>
  <c r="S164" i="16" s="1"/>
  <c r="O164" i="16"/>
  <c r="U163" i="16"/>
  <c r="S163" i="16"/>
  <c r="P163" i="16"/>
  <c r="R163" i="16" s="1"/>
  <c r="O163" i="16"/>
  <c r="U162" i="16"/>
  <c r="P162" i="16"/>
  <c r="R162" i="16" s="1"/>
  <c r="O162" i="16"/>
  <c r="U161" i="16"/>
  <c r="P161" i="16"/>
  <c r="O161" i="16"/>
  <c r="U160" i="16"/>
  <c r="P160" i="16"/>
  <c r="O160" i="16"/>
  <c r="U159" i="16"/>
  <c r="S159" i="16"/>
  <c r="R159" i="16"/>
  <c r="P159" i="16"/>
  <c r="O159" i="16"/>
  <c r="U158" i="16"/>
  <c r="S158" i="16"/>
  <c r="P158" i="16"/>
  <c r="R158" i="16" s="1"/>
  <c r="O158" i="16"/>
  <c r="U157" i="16"/>
  <c r="P157" i="16"/>
  <c r="S157" i="16" s="1"/>
  <c r="O157" i="16"/>
  <c r="U156" i="16"/>
  <c r="P156" i="16"/>
  <c r="S156" i="16" s="1"/>
  <c r="O156" i="16"/>
  <c r="U155" i="16"/>
  <c r="S155" i="16"/>
  <c r="R155" i="16"/>
  <c r="P155" i="16"/>
  <c r="O155" i="16"/>
  <c r="U154" i="16"/>
  <c r="S154" i="16"/>
  <c r="P154" i="16"/>
  <c r="R154" i="16" s="1"/>
  <c r="O154" i="16"/>
  <c r="U153" i="16"/>
  <c r="P153" i="16"/>
  <c r="O153" i="16"/>
  <c r="U152" i="16"/>
  <c r="P152" i="16"/>
  <c r="O152" i="16"/>
  <c r="U151" i="16"/>
  <c r="S151" i="16"/>
  <c r="R151" i="16"/>
  <c r="P151" i="16"/>
  <c r="O151" i="16"/>
  <c r="U150" i="16"/>
  <c r="P150" i="16"/>
  <c r="R150" i="16" s="1"/>
  <c r="O150" i="16"/>
  <c r="U149" i="16"/>
  <c r="P149" i="16"/>
  <c r="S149" i="16" s="1"/>
  <c r="O149" i="16"/>
  <c r="U148" i="16"/>
  <c r="P148" i="16"/>
  <c r="S148" i="16" s="1"/>
  <c r="O148" i="16"/>
  <c r="U147" i="16"/>
  <c r="R147" i="16"/>
  <c r="P147" i="16"/>
  <c r="S147" i="16" s="1"/>
  <c r="O147" i="16"/>
  <c r="U146" i="16"/>
  <c r="P146" i="16"/>
  <c r="R146" i="16" s="1"/>
  <c r="O146" i="16"/>
  <c r="U145" i="16"/>
  <c r="P145" i="16"/>
  <c r="O145" i="16"/>
  <c r="U144" i="16"/>
  <c r="P144" i="16"/>
  <c r="O144" i="16"/>
  <c r="U143" i="16"/>
  <c r="P143" i="16"/>
  <c r="S143" i="16" s="1"/>
  <c r="O143" i="16"/>
  <c r="U142" i="16"/>
  <c r="P142" i="16"/>
  <c r="R142" i="16" s="1"/>
  <c r="O142" i="16"/>
  <c r="U141" i="16"/>
  <c r="P141" i="16"/>
  <c r="S141" i="16" s="1"/>
  <c r="O141" i="16"/>
  <c r="U140" i="16"/>
  <c r="P140" i="16"/>
  <c r="S140" i="16" s="1"/>
  <c r="O140" i="16"/>
  <c r="U139" i="16"/>
  <c r="S139" i="16"/>
  <c r="R139" i="16"/>
  <c r="P139" i="16"/>
  <c r="O139" i="16"/>
  <c r="U138" i="16"/>
  <c r="S138" i="16"/>
  <c r="P138" i="16"/>
  <c r="R138" i="16" s="1"/>
  <c r="O138" i="16"/>
  <c r="U137" i="16"/>
  <c r="P137" i="16"/>
  <c r="O137" i="16"/>
  <c r="U136" i="16"/>
  <c r="P136" i="16"/>
  <c r="O136" i="16"/>
  <c r="U135" i="16"/>
  <c r="P135" i="16"/>
  <c r="S135" i="16" s="1"/>
  <c r="O135" i="16"/>
  <c r="U134" i="16"/>
  <c r="S134" i="16"/>
  <c r="P134" i="16"/>
  <c r="R134" i="16" s="1"/>
  <c r="O134" i="16"/>
  <c r="U133" i="16"/>
  <c r="P133" i="16"/>
  <c r="S133" i="16" s="1"/>
  <c r="O133" i="16"/>
  <c r="U132" i="16"/>
  <c r="P132" i="16"/>
  <c r="S132" i="16" s="1"/>
  <c r="O132" i="16"/>
  <c r="U131" i="16"/>
  <c r="P131" i="16"/>
  <c r="S131" i="16" s="1"/>
  <c r="O131" i="16"/>
  <c r="U130" i="16"/>
  <c r="S130" i="16"/>
  <c r="P130" i="16"/>
  <c r="R130" i="16" s="1"/>
  <c r="O130" i="16"/>
  <c r="U129" i="16"/>
  <c r="P129" i="16"/>
  <c r="O129" i="16"/>
  <c r="U128" i="16"/>
  <c r="P128" i="16"/>
  <c r="O128" i="16"/>
  <c r="U127" i="16"/>
  <c r="S127" i="16"/>
  <c r="P127" i="16"/>
  <c r="R127" i="16" s="1"/>
  <c r="O127" i="16"/>
  <c r="U126" i="16"/>
  <c r="P126" i="16"/>
  <c r="R126" i="16" s="1"/>
  <c r="O126" i="16"/>
  <c r="U125" i="16"/>
  <c r="P125" i="16"/>
  <c r="S125" i="16" s="1"/>
  <c r="O125" i="16"/>
  <c r="U124" i="16"/>
  <c r="P124" i="16"/>
  <c r="S124" i="16" s="1"/>
  <c r="O124" i="16"/>
  <c r="U123" i="16"/>
  <c r="S123" i="16"/>
  <c r="R123" i="16"/>
  <c r="P123" i="16"/>
  <c r="O123" i="16"/>
  <c r="U122" i="16"/>
  <c r="S122" i="16"/>
  <c r="P122" i="16"/>
  <c r="R122" i="16" s="1"/>
  <c r="O122" i="16"/>
  <c r="U121" i="16"/>
  <c r="P121" i="16"/>
  <c r="O121" i="16"/>
  <c r="U120" i="16"/>
  <c r="P120" i="16"/>
  <c r="O120" i="16"/>
  <c r="U119" i="16"/>
  <c r="S119" i="16"/>
  <c r="R119" i="16"/>
  <c r="P119" i="16"/>
  <c r="O119" i="16"/>
  <c r="U118" i="16"/>
  <c r="P118" i="16"/>
  <c r="R118" i="16" s="1"/>
  <c r="O118" i="16"/>
  <c r="U117" i="16"/>
  <c r="P117" i="16"/>
  <c r="S117" i="16" s="1"/>
  <c r="O117" i="16"/>
  <c r="U116" i="16"/>
  <c r="P116" i="16"/>
  <c r="S116" i="16" s="1"/>
  <c r="O116" i="16"/>
  <c r="U115" i="16"/>
  <c r="R115" i="16"/>
  <c r="P115" i="16"/>
  <c r="S115" i="16" s="1"/>
  <c r="O115" i="16"/>
  <c r="U114" i="16"/>
  <c r="P114" i="16"/>
  <c r="R114" i="16" s="1"/>
  <c r="O114" i="16"/>
  <c r="U113" i="16"/>
  <c r="P113" i="16"/>
  <c r="O113" i="16"/>
  <c r="U112" i="16"/>
  <c r="P112" i="16"/>
  <c r="O112" i="16"/>
  <c r="U111" i="16"/>
  <c r="P111" i="16"/>
  <c r="S111" i="16" s="1"/>
  <c r="O111" i="16"/>
  <c r="U110" i="16"/>
  <c r="P110" i="16"/>
  <c r="R110" i="16" s="1"/>
  <c r="O110" i="16"/>
  <c r="U109" i="16"/>
  <c r="P109" i="16"/>
  <c r="S109" i="16" s="1"/>
  <c r="O109" i="16"/>
  <c r="U108" i="16"/>
  <c r="R108" i="16"/>
  <c r="P108" i="16"/>
  <c r="S108" i="16" s="1"/>
  <c r="O108" i="16"/>
  <c r="U107" i="16"/>
  <c r="P107" i="16"/>
  <c r="S107" i="16" s="1"/>
  <c r="O107" i="16"/>
  <c r="U106" i="16"/>
  <c r="P106" i="16"/>
  <c r="R106" i="16" s="1"/>
  <c r="O106" i="16"/>
  <c r="U105" i="16"/>
  <c r="P105" i="16"/>
  <c r="O105" i="16"/>
  <c r="U104" i="16"/>
  <c r="P104" i="16"/>
  <c r="O104" i="16"/>
  <c r="U103" i="16"/>
  <c r="S103" i="16"/>
  <c r="R103" i="16"/>
  <c r="P103" i="16"/>
  <c r="O103" i="16"/>
  <c r="U102" i="16"/>
  <c r="S102" i="16"/>
  <c r="P102" i="16"/>
  <c r="R102" i="16" s="1"/>
  <c r="O102" i="16"/>
  <c r="U101" i="16"/>
  <c r="P101" i="16"/>
  <c r="S101" i="16" s="1"/>
  <c r="O101" i="16"/>
  <c r="U100" i="16"/>
  <c r="P100" i="16"/>
  <c r="S100" i="16" s="1"/>
  <c r="O100" i="16"/>
  <c r="U99" i="16"/>
  <c r="P99" i="16"/>
  <c r="S99" i="16" s="1"/>
  <c r="O99" i="16"/>
  <c r="U98" i="16"/>
  <c r="S98" i="16"/>
  <c r="P98" i="16"/>
  <c r="R98" i="16" s="1"/>
  <c r="O98" i="16"/>
  <c r="U97" i="16"/>
  <c r="P97" i="16"/>
  <c r="O97" i="16"/>
  <c r="U96" i="16"/>
  <c r="P96" i="16"/>
  <c r="O96" i="16"/>
  <c r="U95" i="16"/>
  <c r="P95" i="16"/>
  <c r="S95" i="16" s="1"/>
  <c r="O95" i="16"/>
  <c r="U94" i="16"/>
  <c r="S94" i="16"/>
  <c r="P94" i="16"/>
  <c r="R94" i="16" s="1"/>
  <c r="O94" i="16"/>
  <c r="U93" i="16"/>
  <c r="P93" i="16"/>
  <c r="S93" i="16" s="1"/>
  <c r="O93" i="16"/>
  <c r="U92" i="16"/>
  <c r="P92" i="16"/>
  <c r="S92" i="16" s="1"/>
  <c r="O92" i="16"/>
  <c r="U91" i="16"/>
  <c r="P91" i="16"/>
  <c r="S91" i="16" s="1"/>
  <c r="O91" i="16"/>
  <c r="U90" i="16"/>
  <c r="S90" i="16"/>
  <c r="P90" i="16"/>
  <c r="R90" i="16" s="1"/>
  <c r="O90" i="16"/>
  <c r="U89" i="16"/>
  <c r="P89" i="16"/>
  <c r="O89" i="16"/>
  <c r="U88" i="16"/>
  <c r="P88" i="16"/>
  <c r="O88" i="16"/>
  <c r="U87" i="16"/>
  <c r="S87" i="16"/>
  <c r="P87" i="16"/>
  <c r="R87" i="16" s="1"/>
  <c r="O87" i="16"/>
  <c r="U86" i="16"/>
  <c r="P86" i="16"/>
  <c r="R86" i="16" s="1"/>
  <c r="O86" i="16"/>
  <c r="U85" i="16"/>
  <c r="P85" i="16"/>
  <c r="S85" i="16" s="1"/>
  <c r="O85" i="16"/>
  <c r="U84" i="16"/>
  <c r="P84" i="16"/>
  <c r="S84" i="16" s="1"/>
  <c r="O84" i="16"/>
  <c r="U83" i="16"/>
  <c r="S83" i="16"/>
  <c r="R83" i="16"/>
  <c r="P83" i="16"/>
  <c r="O83" i="16"/>
  <c r="U82" i="16"/>
  <c r="S82" i="16"/>
  <c r="P82" i="16"/>
  <c r="R82" i="16" s="1"/>
  <c r="O82" i="16"/>
  <c r="U81" i="16"/>
  <c r="P81" i="16"/>
  <c r="O81" i="16"/>
  <c r="U80" i="16"/>
  <c r="P80" i="16"/>
  <c r="O80" i="16"/>
  <c r="U79" i="16"/>
  <c r="S79" i="16"/>
  <c r="R79" i="16"/>
  <c r="P79" i="16"/>
  <c r="O79" i="16"/>
  <c r="U78" i="16"/>
  <c r="P78" i="16"/>
  <c r="R78" i="16" s="1"/>
  <c r="O78" i="16"/>
  <c r="U77" i="16"/>
  <c r="P77" i="16"/>
  <c r="S77" i="16" s="1"/>
  <c r="O77" i="16"/>
  <c r="U76" i="16"/>
  <c r="P76" i="16"/>
  <c r="S76" i="16" s="1"/>
  <c r="O76" i="16"/>
  <c r="U75" i="16"/>
  <c r="R75" i="16"/>
  <c r="P75" i="16"/>
  <c r="S75" i="16" s="1"/>
  <c r="O75" i="16"/>
  <c r="U74" i="16"/>
  <c r="P74" i="16"/>
  <c r="R74" i="16" s="1"/>
  <c r="O74" i="16"/>
  <c r="U73" i="16"/>
  <c r="P73" i="16"/>
  <c r="O73" i="16"/>
  <c r="U72" i="16"/>
  <c r="P72" i="16"/>
  <c r="O72" i="16"/>
  <c r="U71" i="16"/>
  <c r="P71" i="16"/>
  <c r="S71" i="16" s="1"/>
  <c r="O71" i="16"/>
  <c r="U70" i="16"/>
  <c r="P70" i="16"/>
  <c r="R70" i="16" s="1"/>
  <c r="O70" i="16"/>
  <c r="U69" i="16"/>
  <c r="P69" i="16"/>
  <c r="S69" i="16" s="1"/>
  <c r="O69" i="16"/>
  <c r="U68" i="16"/>
  <c r="P68" i="16"/>
  <c r="S68" i="16" s="1"/>
  <c r="O68" i="16"/>
  <c r="U67" i="16"/>
  <c r="P67" i="16"/>
  <c r="S67" i="16" s="1"/>
  <c r="O67" i="16"/>
  <c r="U66" i="16"/>
  <c r="P66" i="16"/>
  <c r="R66" i="16" s="1"/>
  <c r="O66" i="16"/>
  <c r="U65" i="16"/>
  <c r="P65" i="16"/>
  <c r="O65" i="16"/>
  <c r="U64" i="16"/>
  <c r="P64" i="16"/>
  <c r="O64" i="16"/>
  <c r="U63" i="16"/>
  <c r="P63" i="16"/>
  <c r="S63" i="16" s="1"/>
  <c r="O63" i="16"/>
  <c r="U62" i="16"/>
  <c r="P62" i="16"/>
  <c r="R62" i="16" s="1"/>
  <c r="O62" i="16"/>
  <c r="U61" i="16"/>
  <c r="P61" i="16"/>
  <c r="S61" i="16" s="1"/>
  <c r="O61" i="16"/>
  <c r="U60" i="16"/>
  <c r="P60" i="16"/>
  <c r="S60" i="16" s="1"/>
  <c r="O60" i="16"/>
  <c r="U59" i="16"/>
  <c r="S59" i="16"/>
  <c r="P59" i="16"/>
  <c r="R59" i="16" s="1"/>
  <c r="O59" i="16"/>
  <c r="U58" i="16"/>
  <c r="P58" i="16"/>
  <c r="R58" i="16" s="1"/>
  <c r="O58" i="16"/>
  <c r="U57" i="16"/>
  <c r="P57" i="16"/>
  <c r="O57" i="16"/>
  <c r="U56" i="16"/>
  <c r="P56" i="16"/>
  <c r="O56" i="16"/>
  <c r="U55" i="16"/>
  <c r="P55" i="16"/>
  <c r="S55" i="16" s="1"/>
  <c r="O55" i="16"/>
  <c r="U54" i="16"/>
  <c r="P54" i="16"/>
  <c r="R54" i="16" s="1"/>
  <c r="O54" i="16"/>
  <c r="U53" i="16"/>
  <c r="P53" i="16"/>
  <c r="S53" i="16" s="1"/>
  <c r="O53" i="16"/>
  <c r="U52" i="16"/>
  <c r="P52" i="16"/>
  <c r="S52" i="16" s="1"/>
  <c r="O52" i="16"/>
  <c r="U51" i="16"/>
  <c r="P51" i="16"/>
  <c r="S51" i="16" s="1"/>
  <c r="O51" i="16"/>
  <c r="U50" i="16"/>
  <c r="P50" i="16"/>
  <c r="R50" i="16" s="1"/>
  <c r="O50" i="16"/>
  <c r="U49" i="16"/>
  <c r="P49" i="16"/>
  <c r="O49" i="16"/>
  <c r="U48" i="16"/>
  <c r="P48" i="16"/>
  <c r="O48" i="16"/>
  <c r="U47" i="16"/>
  <c r="P47" i="16"/>
  <c r="S47" i="16" s="1"/>
  <c r="O47" i="16"/>
  <c r="U46" i="16"/>
  <c r="P46" i="16"/>
  <c r="R46" i="16" s="1"/>
  <c r="O46" i="16"/>
  <c r="U45" i="16"/>
  <c r="P45" i="16"/>
  <c r="S45" i="16" s="1"/>
  <c r="O45" i="16"/>
  <c r="U44" i="16"/>
  <c r="P44" i="16"/>
  <c r="S44" i="16" s="1"/>
  <c r="O44" i="16"/>
  <c r="U43" i="16"/>
  <c r="P43" i="16"/>
  <c r="R43" i="16" s="1"/>
  <c r="O43" i="16"/>
  <c r="U42" i="16"/>
  <c r="P42" i="16"/>
  <c r="R42" i="16" s="1"/>
  <c r="O42" i="16"/>
  <c r="U41" i="16"/>
  <c r="P41" i="16"/>
  <c r="O41" i="16"/>
  <c r="U40" i="16"/>
  <c r="P40" i="16"/>
  <c r="O40" i="16"/>
  <c r="U39" i="16"/>
  <c r="P39" i="16"/>
  <c r="S39" i="16" s="1"/>
  <c r="O39" i="16"/>
  <c r="U38" i="16"/>
  <c r="P38" i="16"/>
  <c r="R38" i="16" s="1"/>
  <c r="O38" i="16"/>
  <c r="U37" i="16"/>
  <c r="P37" i="16"/>
  <c r="S37" i="16" s="1"/>
  <c r="O37" i="16"/>
  <c r="U36" i="16"/>
  <c r="P36" i="16"/>
  <c r="R36" i="16" s="1"/>
  <c r="O36" i="16"/>
  <c r="U35" i="16"/>
  <c r="P35" i="16"/>
  <c r="S35" i="16" s="1"/>
  <c r="O35" i="16"/>
  <c r="U34" i="16"/>
  <c r="P34" i="16"/>
  <c r="R34" i="16" s="1"/>
  <c r="O34" i="16"/>
  <c r="U33" i="16"/>
  <c r="P33" i="16"/>
  <c r="S33" i="16" s="1"/>
  <c r="O33" i="16"/>
  <c r="U32" i="16"/>
  <c r="P32" i="16"/>
  <c r="O32" i="16"/>
  <c r="U31" i="16"/>
  <c r="P31" i="16"/>
  <c r="S31" i="16" s="1"/>
  <c r="O31" i="16"/>
  <c r="U30" i="16"/>
  <c r="P30" i="16"/>
  <c r="R30" i="16" s="1"/>
  <c r="O30" i="16"/>
  <c r="U29" i="16"/>
  <c r="P29" i="16"/>
  <c r="S29" i="16" s="1"/>
  <c r="O29" i="16"/>
  <c r="U28" i="16"/>
  <c r="P28" i="16"/>
  <c r="R28" i="16" s="1"/>
  <c r="O28" i="16"/>
  <c r="U27" i="16"/>
  <c r="S27" i="16"/>
  <c r="R27" i="16"/>
  <c r="O27" i="16"/>
  <c r="U26" i="16"/>
  <c r="P26" i="16"/>
  <c r="R26" i="16" s="1"/>
  <c r="O26" i="16"/>
  <c r="U25" i="16"/>
  <c r="R25" i="16"/>
  <c r="P25" i="16"/>
  <c r="S25" i="16" s="1"/>
  <c r="O25" i="16"/>
  <c r="U24" i="16"/>
  <c r="P24" i="16"/>
  <c r="O24" i="16"/>
  <c r="U23" i="16"/>
  <c r="R23" i="16"/>
  <c r="P23" i="16"/>
  <c r="S23" i="16" s="1"/>
  <c r="O23" i="16"/>
  <c r="U22" i="16"/>
  <c r="P22" i="16"/>
  <c r="R22" i="16" s="1"/>
  <c r="O22" i="16"/>
  <c r="U21" i="16"/>
  <c r="P21" i="16"/>
  <c r="S21" i="16" s="1"/>
  <c r="O21" i="16"/>
  <c r="U20" i="16"/>
  <c r="P20" i="16"/>
  <c r="S20" i="16" s="1"/>
  <c r="O20" i="16"/>
  <c r="U19" i="16"/>
  <c r="S19" i="16"/>
  <c r="P19" i="16"/>
  <c r="R19" i="16" s="1"/>
  <c r="O19" i="16"/>
  <c r="U18" i="16"/>
  <c r="P18" i="16"/>
  <c r="R18" i="16" s="1"/>
  <c r="O18" i="16"/>
  <c r="U17" i="16"/>
  <c r="P17" i="16"/>
  <c r="S17" i="16" s="1"/>
  <c r="O17" i="16"/>
  <c r="U16" i="16"/>
  <c r="P16" i="16"/>
  <c r="S16" i="16" s="1"/>
  <c r="O16" i="16"/>
  <c r="U15" i="16"/>
  <c r="P15" i="16"/>
  <c r="S15" i="16" s="1"/>
  <c r="O15" i="16"/>
  <c r="U14" i="16"/>
  <c r="P14" i="16"/>
  <c r="R14" i="16" s="1"/>
  <c r="O14" i="16"/>
  <c r="U13" i="16"/>
  <c r="P13" i="16"/>
  <c r="O13" i="16"/>
  <c r="U12" i="16"/>
  <c r="P12" i="16"/>
  <c r="R12" i="16" s="1"/>
  <c r="O12" i="16"/>
  <c r="U11" i="16"/>
  <c r="P11" i="16"/>
  <c r="S11" i="16" s="1"/>
  <c r="O11" i="16"/>
  <c r="U10" i="16"/>
  <c r="P10" i="16"/>
  <c r="R10" i="16" s="1"/>
  <c r="O10" i="16"/>
  <c r="U9" i="16"/>
  <c r="P9" i="16"/>
  <c r="S9" i="16" s="1"/>
  <c r="O9" i="16"/>
  <c r="U8" i="16"/>
  <c r="P8" i="16"/>
  <c r="S8" i="16" s="1"/>
  <c r="O8" i="16"/>
  <c r="U7" i="16"/>
  <c r="P7" i="16"/>
  <c r="S7" i="16" s="1"/>
  <c r="O7" i="16"/>
  <c r="U6" i="16"/>
  <c r="S6" i="16"/>
  <c r="P6" i="16"/>
  <c r="R6" i="16" s="1"/>
  <c r="O6" i="16"/>
  <c r="U5" i="16"/>
  <c r="P5" i="16"/>
  <c r="O5" i="16"/>
  <c r="S281" i="16" l="1"/>
  <c r="R281" i="16"/>
  <c r="S318" i="16"/>
  <c r="R318" i="16"/>
  <c r="S326" i="16"/>
  <c r="R326" i="16"/>
  <c r="R108" i="18"/>
  <c r="U108" i="18"/>
  <c r="R122" i="18"/>
  <c r="U122" i="18"/>
  <c r="S36" i="16"/>
  <c r="R71" i="16"/>
  <c r="S86" i="16"/>
  <c r="R92" i="16"/>
  <c r="R107" i="16"/>
  <c r="R111" i="16"/>
  <c r="S126" i="16"/>
  <c r="R143" i="16"/>
  <c r="S162" i="16"/>
  <c r="R191" i="16"/>
  <c r="S249" i="16"/>
  <c r="S276" i="16"/>
  <c r="R276" i="16"/>
  <c r="S284" i="16"/>
  <c r="R284" i="16"/>
  <c r="S292" i="16"/>
  <c r="R292" i="16"/>
  <c r="S321" i="16"/>
  <c r="R321" i="16"/>
  <c r="S329" i="16"/>
  <c r="R329" i="16"/>
  <c r="R127" i="18"/>
  <c r="U127" i="18"/>
  <c r="S289" i="16"/>
  <c r="R289" i="16"/>
  <c r="S251" i="16"/>
  <c r="R251" i="16"/>
  <c r="S279" i="16"/>
  <c r="R279" i="16"/>
  <c r="S287" i="16"/>
  <c r="R287" i="16"/>
  <c r="S324" i="16"/>
  <c r="R324" i="16"/>
  <c r="S332" i="16"/>
  <c r="R332" i="16"/>
  <c r="R106" i="18"/>
  <c r="U106" i="18"/>
  <c r="R120" i="18"/>
  <c r="U120" i="18"/>
  <c r="R99" i="16"/>
  <c r="S150" i="16"/>
  <c r="R179" i="16"/>
  <c r="S253" i="16"/>
  <c r="R253" i="16"/>
  <c r="S282" i="16"/>
  <c r="R282" i="16"/>
  <c r="S290" i="16"/>
  <c r="R290" i="16"/>
  <c r="S319" i="16"/>
  <c r="R319" i="16"/>
  <c r="S327" i="16"/>
  <c r="R327" i="16"/>
  <c r="R109" i="18"/>
  <c r="U109" i="18"/>
  <c r="R125" i="18"/>
  <c r="U125" i="18"/>
  <c r="R143" i="17"/>
  <c r="V143" i="17"/>
  <c r="S78" i="16"/>
  <c r="S118" i="16"/>
  <c r="R135" i="16"/>
  <c r="R175" i="16"/>
  <c r="R15" i="16"/>
  <c r="S50" i="16"/>
  <c r="R91" i="16"/>
  <c r="R95" i="16"/>
  <c r="S114" i="16"/>
  <c r="R167" i="16"/>
  <c r="R215" i="16"/>
  <c r="S234" i="16"/>
  <c r="R234" i="16"/>
  <c r="S277" i="16"/>
  <c r="R277" i="16"/>
  <c r="S285" i="16"/>
  <c r="R285" i="16"/>
  <c r="S293" i="16"/>
  <c r="R293" i="16"/>
  <c r="S322" i="16"/>
  <c r="R322" i="16"/>
  <c r="S330" i="16"/>
  <c r="R330" i="16"/>
  <c r="R128" i="18"/>
  <c r="U128" i="18"/>
  <c r="R67" i="16"/>
  <c r="R156" i="16"/>
  <c r="R55" i="16"/>
  <c r="S74" i="16"/>
  <c r="R131" i="16"/>
  <c r="S146" i="16"/>
  <c r="R171" i="16"/>
  <c r="R217" i="16"/>
  <c r="S70" i="16"/>
  <c r="S106" i="16"/>
  <c r="S110" i="16"/>
  <c r="S142" i="16"/>
  <c r="S190" i="16"/>
  <c r="S250" i="16"/>
  <c r="S248" i="16"/>
  <c r="R248" i="16"/>
  <c r="S280" i="16"/>
  <c r="R280" i="16"/>
  <c r="S288" i="16"/>
  <c r="R288" i="16"/>
  <c r="S325" i="16"/>
  <c r="R325" i="16"/>
  <c r="S333" i="16"/>
  <c r="R333" i="16"/>
  <c r="R107" i="18"/>
  <c r="U107" i="18"/>
  <c r="R116" i="18"/>
  <c r="U116" i="18"/>
  <c r="S4" i="16"/>
  <c r="S262" i="16"/>
  <c r="S252" i="16"/>
  <c r="S275" i="16"/>
  <c r="R275" i="16"/>
  <c r="S283" i="16"/>
  <c r="R283" i="16"/>
  <c r="S291" i="16"/>
  <c r="R291" i="16"/>
  <c r="R116" i="17"/>
  <c r="V116" i="17"/>
  <c r="S320" i="16"/>
  <c r="R320" i="16"/>
  <c r="S328" i="16"/>
  <c r="R328" i="16"/>
  <c r="S260" i="16"/>
  <c r="S258" i="16"/>
  <c r="S254" i="16"/>
  <c r="S278" i="16"/>
  <c r="R278" i="16"/>
  <c r="S286" i="16"/>
  <c r="R286" i="16"/>
  <c r="R110" i="17"/>
  <c r="V110" i="17"/>
  <c r="S323" i="16"/>
  <c r="R323" i="16"/>
  <c r="S331" i="16"/>
  <c r="R331" i="16"/>
  <c r="R18" i="18"/>
  <c r="U18" i="18"/>
  <c r="R26" i="18"/>
  <c r="U26" i="18"/>
  <c r="Q54" i="18"/>
  <c r="U54" i="18"/>
  <c r="R62" i="18"/>
  <c r="U62" i="18"/>
  <c r="R70" i="18"/>
  <c r="U70" i="18"/>
  <c r="Q94" i="18"/>
  <c r="U94" i="18"/>
  <c r="Q21" i="18"/>
  <c r="U21" i="18"/>
  <c r="R38" i="18"/>
  <c r="U38" i="18"/>
  <c r="Q52" i="18"/>
  <c r="U52" i="18"/>
  <c r="Q8" i="18"/>
  <c r="U8" i="18"/>
  <c r="R16" i="18"/>
  <c r="U16" i="18"/>
  <c r="R24" i="18"/>
  <c r="U24" i="18"/>
  <c r="R71" i="18"/>
  <c r="U71" i="18"/>
  <c r="R92" i="18"/>
  <c r="U92" i="18"/>
  <c r="Q121" i="18"/>
  <c r="U121" i="18"/>
  <c r="Q11" i="18"/>
  <c r="U11" i="18"/>
  <c r="Q19" i="18"/>
  <c r="U19" i="18"/>
  <c r="R36" i="18"/>
  <c r="U36" i="18"/>
  <c r="Q55" i="18"/>
  <c r="U55" i="18"/>
  <c r="R74" i="18"/>
  <c r="U74" i="18"/>
  <c r="R79" i="18"/>
  <c r="U79" i="18"/>
  <c r="R14" i="18"/>
  <c r="U14" i="18"/>
  <c r="Q22" i="18"/>
  <c r="U22" i="18"/>
  <c r="R30" i="18"/>
  <c r="U30" i="18"/>
  <c r="R39" i="18"/>
  <c r="U39" i="18"/>
  <c r="Q45" i="18"/>
  <c r="U45" i="18"/>
  <c r="Q53" i="18"/>
  <c r="U53" i="18"/>
  <c r="R82" i="18"/>
  <c r="U82" i="18"/>
  <c r="R119" i="18"/>
  <c r="U119" i="18"/>
  <c r="R129" i="18"/>
  <c r="U129" i="18"/>
  <c r="Q9" i="18"/>
  <c r="U9" i="18"/>
  <c r="Q17" i="18"/>
  <c r="U17" i="18"/>
  <c r="Q25" i="18"/>
  <c r="U25" i="18"/>
  <c r="Q33" i="18"/>
  <c r="U33" i="18"/>
  <c r="R43" i="18"/>
  <c r="U43" i="18"/>
  <c r="R48" i="18"/>
  <c r="U48" i="18"/>
  <c r="R53" i="18"/>
  <c r="R61" i="18"/>
  <c r="U61" i="18"/>
  <c r="R69" i="18"/>
  <c r="U69" i="18"/>
  <c r="R72" i="18"/>
  <c r="U72" i="18"/>
  <c r="R77" i="18"/>
  <c r="U77" i="18"/>
  <c r="R93" i="18"/>
  <c r="U93" i="18"/>
  <c r="Q117" i="18"/>
  <c r="U117" i="18"/>
  <c r="R5" i="18"/>
  <c r="U5" i="18"/>
  <c r="Q10" i="18"/>
  <c r="U10" i="18"/>
  <c r="R35" i="18"/>
  <c r="U35" i="18"/>
  <c r="R44" i="18"/>
  <c r="U44" i="18"/>
  <c r="Q49" i="18"/>
  <c r="U49" i="18"/>
  <c r="Q78" i="18"/>
  <c r="U78" i="18"/>
  <c r="R13" i="18"/>
  <c r="U13" i="18"/>
  <c r="R29" i="18"/>
  <c r="U29" i="18"/>
  <c r="R34" i="18"/>
  <c r="U34" i="18"/>
  <c r="Q44" i="18"/>
  <c r="R32" i="18"/>
  <c r="U32" i="18"/>
  <c r="R42" i="18"/>
  <c r="U42" i="18"/>
  <c r="Q47" i="18"/>
  <c r="U47" i="18"/>
  <c r="Q60" i="18"/>
  <c r="U60" i="18"/>
  <c r="R68" i="18"/>
  <c r="U68" i="18"/>
  <c r="R76" i="18"/>
  <c r="U76" i="18"/>
  <c r="Q6" i="18"/>
  <c r="U6" i="18"/>
  <c r="Q27" i="18"/>
  <c r="U27" i="18"/>
  <c r="R50" i="18"/>
  <c r="U50" i="18"/>
  <c r="Q63" i="18"/>
  <c r="U63" i="18"/>
  <c r="R95" i="18"/>
  <c r="U95" i="18"/>
  <c r="R12" i="18"/>
  <c r="U12" i="18"/>
  <c r="R20" i="18"/>
  <c r="U20" i="18"/>
  <c r="R28" i="18"/>
  <c r="U28" i="18"/>
  <c r="R37" i="18"/>
  <c r="U37" i="18"/>
  <c r="R51" i="18"/>
  <c r="U51" i="18"/>
  <c r="R64" i="18"/>
  <c r="U64" i="18"/>
  <c r="R80" i="18"/>
  <c r="U80" i="18"/>
  <c r="R96" i="18"/>
  <c r="U96" i="18"/>
  <c r="R7" i="18"/>
  <c r="U7" i="18"/>
  <c r="Q15" i="18"/>
  <c r="U15" i="18"/>
  <c r="Q23" i="18"/>
  <c r="U23" i="18"/>
  <c r="Q31" i="18"/>
  <c r="U31" i="18"/>
  <c r="R40" i="18"/>
  <c r="U40" i="18"/>
  <c r="Q41" i="18"/>
  <c r="U41" i="18"/>
  <c r="Q46" i="18"/>
  <c r="U46" i="18"/>
  <c r="R59" i="18"/>
  <c r="U59" i="18"/>
  <c r="Q75" i="18"/>
  <c r="R91" i="18"/>
  <c r="U91" i="18"/>
  <c r="Q11" i="19"/>
  <c r="U11" i="19"/>
  <c r="R49" i="19"/>
  <c r="U49" i="19"/>
  <c r="Q12" i="19"/>
  <c r="U12" i="19"/>
  <c r="R7" i="19"/>
  <c r="U7" i="19"/>
  <c r="R15" i="19"/>
  <c r="U15" i="19"/>
  <c r="Q22" i="19"/>
  <c r="U22" i="19"/>
  <c r="R25" i="19"/>
  <c r="U25" i="19"/>
  <c r="Q9" i="19"/>
  <c r="U9" i="19"/>
  <c r="Q20" i="19"/>
  <c r="U20" i="19"/>
  <c r="R23" i="19"/>
  <c r="U23" i="19"/>
  <c r="R10" i="19"/>
  <c r="U10" i="19"/>
  <c r="R18" i="19"/>
  <c r="U18" i="19"/>
  <c r="Q21" i="19"/>
  <c r="U21" i="19"/>
  <c r="Q19" i="19"/>
  <c r="U19" i="19"/>
  <c r="Q14" i="19"/>
  <c r="U14" i="19"/>
  <c r="R17" i="19"/>
  <c r="U17" i="19"/>
  <c r="R13" i="19"/>
  <c r="U13" i="19"/>
  <c r="Q24" i="19"/>
  <c r="U24" i="19"/>
  <c r="R8" i="19"/>
  <c r="U8" i="19"/>
  <c r="R16" i="19"/>
  <c r="U16" i="19"/>
  <c r="R26" i="19"/>
  <c r="U26" i="19"/>
  <c r="Q30" i="19"/>
  <c r="U30" i="19"/>
  <c r="R34" i="19"/>
  <c r="U34" i="19"/>
  <c r="R38" i="19"/>
  <c r="U38" i="19"/>
  <c r="R42" i="19"/>
  <c r="U42" i="19"/>
  <c r="R46" i="19"/>
  <c r="U46" i="19"/>
  <c r="R29" i="19"/>
  <c r="U29" i="19"/>
  <c r="R33" i="19"/>
  <c r="U33" i="19"/>
  <c r="R37" i="19"/>
  <c r="U37" i="19"/>
  <c r="R41" i="19"/>
  <c r="U41" i="19"/>
  <c r="R45" i="19"/>
  <c r="U45" i="19"/>
  <c r="R28" i="19"/>
  <c r="U28" i="19"/>
  <c r="Q32" i="19"/>
  <c r="U32" i="19"/>
  <c r="R36" i="19"/>
  <c r="U36" i="19"/>
  <c r="R40" i="19"/>
  <c r="U40" i="19"/>
  <c r="R44" i="19"/>
  <c r="U44" i="19"/>
  <c r="R48" i="19"/>
  <c r="U48" i="19"/>
  <c r="R27" i="19"/>
  <c r="U27" i="19"/>
  <c r="Q31" i="19"/>
  <c r="U31" i="19"/>
  <c r="R35" i="19"/>
  <c r="U35" i="19"/>
  <c r="R43" i="19"/>
  <c r="U43" i="19"/>
  <c r="R47" i="19"/>
  <c r="U47" i="19"/>
  <c r="R126" i="18"/>
  <c r="U126" i="18"/>
  <c r="R123" i="18"/>
  <c r="U123" i="18"/>
  <c r="R124" i="18"/>
  <c r="U124" i="18"/>
  <c r="R130" i="18"/>
  <c r="U130" i="18"/>
  <c r="R99" i="18"/>
  <c r="U99" i="18"/>
  <c r="R102" i="18"/>
  <c r="U102" i="18"/>
  <c r="R112" i="18"/>
  <c r="U112" i="18"/>
  <c r="R113" i="18"/>
  <c r="U113" i="18"/>
  <c r="R114" i="18"/>
  <c r="U114" i="18"/>
  <c r="R115" i="18"/>
  <c r="U115" i="18"/>
  <c r="R98" i="18"/>
  <c r="U98" i="18"/>
  <c r="R101" i="18"/>
  <c r="U101" i="18"/>
  <c r="R110" i="18"/>
  <c r="U110" i="18"/>
  <c r="R97" i="18"/>
  <c r="U97" i="18"/>
  <c r="Q104" i="18"/>
  <c r="U104" i="18"/>
  <c r="R105" i="18"/>
  <c r="R100" i="18"/>
  <c r="U100" i="18"/>
  <c r="R103" i="18"/>
  <c r="U103" i="18"/>
  <c r="R104" i="18"/>
  <c r="R84" i="18"/>
  <c r="U84" i="18"/>
  <c r="R87" i="18"/>
  <c r="U87" i="18"/>
  <c r="R85" i="18"/>
  <c r="U85" i="18"/>
  <c r="R89" i="18"/>
  <c r="U89" i="18"/>
  <c r="Q83" i="18"/>
  <c r="U83" i="18"/>
  <c r="R88" i="18"/>
  <c r="U88" i="18"/>
  <c r="Q86" i="18"/>
  <c r="U86" i="18"/>
  <c r="R90" i="18"/>
  <c r="U90" i="18"/>
  <c r="R81" i="18"/>
  <c r="U81" i="18"/>
  <c r="R75" i="18"/>
  <c r="R73" i="18"/>
  <c r="U73" i="18"/>
  <c r="Q67" i="18"/>
  <c r="U67" i="18"/>
  <c r="R66" i="18"/>
  <c r="U66" i="18"/>
  <c r="Q65" i="18"/>
  <c r="U65" i="18"/>
  <c r="R56" i="18"/>
  <c r="U56" i="18"/>
  <c r="R58" i="18"/>
  <c r="U58" i="18"/>
  <c r="R57" i="18"/>
  <c r="U57" i="18"/>
  <c r="Q58" i="18"/>
  <c r="R6" i="17"/>
  <c r="V6" i="17"/>
  <c r="Q10" i="17"/>
  <c r="V10" i="17"/>
  <c r="R14" i="17"/>
  <c r="V14" i="17"/>
  <c r="Q5" i="17"/>
  <c r="V5" i="17"/>
  <c r="R9" i="17"/>
  <c r="V9" i="17"/>
  <c r="Q13" i="17"/>
  <c r="V13" i="17"/>
  <c r="R17" i="17"/>
  <c r="V17" i="17"/>
  <c r="Q4" i="17"/>
  <c r="V4" i="17"/>
  <c r="R8" i="17"/>
  <c r="V8" i="17"/>
  <c r="R12" i="17"/>
  <c r="V12" i="17"/>
  <c r="R16" i="17"/>
  <c r="V16" i="17"/>
  <c r="R7" i="17"/>
  <c r="V7" i="17"/>
  <c r="Q11" i="17"/>
  <c r="V11" i="17"/>
  <c r="R15" i="17"/>
  <c r="V15" i="17"/>
  <c r="AH3" i="12"/>
  <c r="U3" i="12"/>
  <c r="R49" i="17"/>
  <c r="V49" i="17"/>
  <c r="R57" i="17"/>
  <c r="V57" i="17"/>
  <c r="R65" i="17"/>
  <c r="V65" i="17"/>
  <c r="R69" i="17"/>
  <c r="V69" i="17"/>
  <c r="R81" i="17"/>
  <c r="V81" i="17"/>
  <c r="R85" i="17"/>
  <c r="V85" i="17"/>
  <c r="R125" i="17"/>
  <c r="V125" i="17"/>
  <c r="R146" i="17"/>
  <c r="V146" i="17"/>
  <c r="R18" i="17"/>
  <c r="V18" i="17"/>
  <c r="R22" i="17"/>
  <c r="V22" i="17"/>
  <c r="Q48" i="17"/>
  <c r="V48" i="17"/>
  <c r="Q68" i="17"/>
  <c r="V68" i="17"/>
  <c r="R70" i="17"/>
  <c r="V70" i="17"/>
  <c r="R76" i="17"/>
  <c r="V76" i="17"/>
  <c r="R84" i="17"/>
  <c r="V84" i="17"/>
  <c r="R88" i="17"/>
  <c r="V88" i="17"/>
  <c r="R100" i="17"/>
  <c r="V100" i="17"/>
  <c r="Q107" i="17"/>
  <c r="V107" i="17"/>
  <c r="Q145" i="17"/>
  <c r="V145" i="17"/>
  <c r="Q21" i="17"/>
  <c r="V21" i="17"/>
  <c r="R33" i="17"/>
  <c r="V33" i="17"/>
  <c r="Q51" i="17"/>
  <c r="V51" i="17"/>
  <c r="R55" i="17"/>
  <c r="V55" i="17"/>
  <c r="R63" i="17"/>
  <c r="V63" i="17"/>
  <c r="R67" i="17"/>
  <c r="V67" i="17"/>
  <c r="R73" i="17"/>
  <c r="V73" i="17"/>
  <c r="R75" i="17"/>
  <c r="R79" i="17"/>
  <c r="V79" i="17"/>
  <c r="Q83" i="17"/>
  <c r="V83" i="17"/>
  <c r="R87" i="17"/>
  <c r="V87" i="17"/>
  <c r="Q91" i="17"/>
  <c r="V91" i="17"/>
  <c r="R99" i="17"/>
  <c r="V99" i="17"/>
  <c r="R106" i="17"/>
  <c r="V106" i="17"/>
  <c r="Q121" i="17"/>
  <c r="V121" i="17"/>
  <c r="R127" i="17"/>
  <c r="V127" i="17"/>
  <c r="R128" i="17"/>
  <c r="V128" i="17"/>
  <c r="R129" i="17"/>
  <c r="V129" i="17"/>
  <c r="R130" i="17"/>
  <c r="V130" i="17"/>
  <c r="R131" i="17"/>
  <c r="V131" i="17"/>
  <c r="Q46" i="17"/>
  <c r="V46" i="17"/>
  <c r="R50" i="17"/>
  <c r="V50" i="17"/>
  <c r="R62" i="17"/>
  <c r="V62" i="17"/>
  <c r="R66" i="17"/>
  <c r="V66" i="17"/>
  <c r="Q72" i="17"/>
  <c r="V72" i="17"/>
  <c r="R78" i="17"/>
  <c r="V78" i="17"/>
  <c r="R82" i="17"/>
  <c r="V82" i="17"/>
  <c r="Q86" i="17"/>
  <c r="V86" i="17"/>
  <c r="R90" i="17"/>
  <c r="V90" i="17"/>
  <c r="R98" i="17"/>
  <c r="V98" i="17"/>
  <c r="Q120" i="17"/>
  <c r="V120" i="17"/>
  <c r="Q126" i="17"/>
  <c r="V126" i="17"/>
  <c r="R147" i="17"/>
  <c r="V147" i="17"/>
  <c r="R71" i="17"/>
  <c r="V71" i="17"/>
  <c r="Q77" i="17"/>
  <c r="V77" i="17"/>
  <c r="R89" i="17"/>
  <c r="V89" i="17"/>
  <c r="Q56" i="17"/>
  <c r="V56" i="17"/>
  <c r="R60" i="17"/>
  <c r="V60" i="17"/>
  <c r="R64" i="17"/>
  <c r="V64" i="17"/>
  <c r="R74" i="17"/>
  <c r="V74" i="17"/>
  <c r="Q75" i="17"/>
  <c r="R80" i="17"/>
  <c r="V80" i="17"/>
  <c r="R122" i="17"/>
  <c r="V122" i="17"/>
  <c r="Q150" i="17"/>
  <c r="V150" i="17"/>
  <c r="Q148" i="17"/>
  <c r="V148" i="17"/>
  <c r="Q105" i="17"/>
  <c r="V105" i="17"/>
  <c r="R102" i="17"/>
  <c r="V102" i="17"/>
  <c r="R104" i="17"/>
  <c r="V104" i="17"/>
  <c r="Q103" i="17"/>
  <c r="V103" i="17"/>
  <c r="R94" i="17"/>
  <c r="V94" i="17"/>
  <c r="R95" i="17"/>
  <c r="V95" i="17"/>
  <c r="R93" i="17"/>
  <c r="V93" i="17"/>
  <c r="R97" i="17"/>
  <c r="V97" i="17"/>
  <c r="R92" i="17"/>
  <c r="V92" i="17"/>
  <c r="Q96" i="17"/>
  <c r="V96" i="17"/>
  <c r="Q61" i="17"/>
  <c r="V61" i="17"/>
  <c r="Q59" i="17"/>
  <c r="V59" i="17"/>
  <c r="R58" i="17"/>
  <c r="V58" i="17"/>
  <c r="Q53" i="17"/>
  <c r="V53" i="17"/>
  <c r="Q54" i="17"/>
  <c r="V54" i="17"/>
  <c r="R52" i="17"/>
  <c r="V52" i="17"/>
  <c r="R47" i="17"/>
  <c r="V47" i="17"/>
  <c r="R37" i="17"/>
  <c r="V37" i="17"/>
  <c r="R41" i="17"/>
  <c r="V41" i="17"/>
  <c r="R34" i="17"/>
  <c r="V34" i="17"/>
  <c r="R39" i="17"/>
  <c r="V39" i="17"/>
  <c r="R43" i="17"/>
  <c r="V43" i="17"/>
  <c r="R38" i="17"/>
  <c r="V38" i="17"/>
  <c r="R42" i="17"/>
  <c r="V42" i="17"/>
  <c r="Q35" i="17"/>
  <c r="V35" i="17"/>
  <c r="R45" i="17"/>
  <c r="V45" i="17"/>
  <c r="R36" i="17"/>
  <c r="V36" i="17"/>
  <c r="R40" i="17"/>
  <c r="V40" i="17"/>
  <c r="Q44" i="17"/>
  <c r="V44" i="17"/>
  <c r="R24" i="17"/>
  <c r="V24" i="17"/>
  <c r="R32" i="17"/>
  <c r="V32" i="17"/>
  <c r="Q23" i="17"/>
  <c r="V23" i="17"/>
  <c r="Q27" i="17"/>
  <c r="V27" i="17"/>
  <c r="R31" i="17"/>
  <c r="V31" i="17"/>
  <c r="R25" i="17"/>
  <c r="V25" i="17"/>
  <c r="Q29" i="17"/>
  <c r="V29" i="17"/>
  <c r="R28" i="17"/>
  <c r="V28" i="17"/>
  <c r="R26" i="17"/>
  <c r="V26" i="17"/>
  <c r="R30" i="17"/>
  <c r="V30" i="17"/>
  <c r="Q19" i="17"/>
  <c r="V19" i="17"/>
  <c r="R20" i="17"/>
  <c r="V20" i="17"/>
  <c r="Q17" i="19"/>
  <c r="R19" i="19"/>
  <c r="Q66" i="18"/>
  <c r="R86" i="18"/>
  <c r="R8" i="18"/>
  <c r="R25" i="18"/>
  <c r="R94" i="18"/>
  <c r="Q99" i="18"/>
  <c r="Q14" i="18"/>
  <c r="Q16" i="18"/>
  <c r="R60" i="18"/>
  <c r="R35" i="17"/>
  <c r="R134" i="17"/>
  <c r="Q34" i="19"/>
  <c r="R9" i="19"/>
  <c r="R11" i="19"/>
  <c r="R6" i="19"/>
  <c r="R14" i="19"/>
  <c r="R21" i="19"/>
  <c r="R121" i="18"/>
  <c r="Q91" i="18"/>
  <c r="R78" i="18"/>
  <c r="Q68" i="18"/>
  <c r="R63" i="18"/>
  <c r="Q32" i="18"/>
  <c r="Q24" i="18"/>
  <c r="R9" i="18"/>
  <c r="R22" i="18"/>
  <c r="Q39" i="18"/>
  <c r="Q50" i="18"/>
  <c r="R52" i="18"/>
  <c r="R19" i="18"/>
  <c r="Q30" i="18"/>
  <c r="Q40" i="18"/>
  <c r="R17" i="18"/>
  <c r="R47" i="18"/>
  <c r="R11" i="18"/>
  <c r="R45" i="18"/>
  <c r="R27" i="18"/>
  <c r="Q42" i="18"/>
  <c r="R55" i="18"/>
  <c r="R44" i="17"/>
  <c r="Q26" i="17"/>
  <c r="R126" i="17"/>
  <c r="R19" i="17"/>
  <c r="Q24" i="17"/>
  <c r="Q60" i="17"/>
  <c r="Q84" i="17"/>
  <c r="R91" i="17"/>
  <c r="Q102" i="17"/>
  <c r="R148" i="17"/>
  <c r="R150" i="17"/>
  <c r="R86" i="17"/>
  <c r="R121" i="17"/>
  <c r="Q140" i="17"/>
  <c r="R13" i="17"/>
  <c r="R105" i="17"/>
  <c r="R103" i="17"/>
  <c r="R113" i="17"/>
  <c r="R145" i="17"/>
  <c r="S26" i="16"/>
  <c r="R35" i="16"/>
  <c r="R47" i="16"/>
  <c r="S62" i="16"/>
  <c r="R7" i="16"/>
  <c r="S18" i="16"/>
  <c r="R31" i="16"/>
  <c r="R39" i="16"/>
  <c r="S43" i="16"/>
  <c r="S58" i="16"/>
  <c r="S54" i="16"/>
  <c r="S10" i="16"/>
  <c r="S34" i="16"/>
  <c r="S42" i="16"/>
  <c r="S46" i="16"/>
  <c r="R63" i="16"/>
  <c r="S28" i="16"/>
  <c r="R51" i="16"/>
  <c r="S66" i="16"/>
  <c r="R11" i="16"/>
  <c r="S38" i="16"/>
  <c r="R44" i="16"/>
  <c r="R12" i="19"/>
  <c r="R32" i="19"/>
  <c r="Q26" i="19"/>
  <c r="R24" i="19"/>
  <c r="Q29" i="19"/>
  <c r="R20" i="19"/>
  <c r="Q105" i="18"/>
  <c r="R117" i="18"/>
  <c r="Q103" i="18"/>
  <c r="Q102" i="18"/>
  <c r="Q119" i="18"/>
  <c r="Q101" i="18"/>
  <c r="Q110" i="18"/>
  <c r="Q23" i="19"/>
  <c r="R22" i="19"/>
  <c r="Q27" i="19"/>
  <c r="R30" i="19"/>
  <c r="Q35" i="19"/>
  <c r="Q28" i="19"/>
  <c r="R31" i="19"/>
  <c r="Q25" i="19"/>
  <c r="Q33" i="19"/>
  <c r="Q72" i="18"/>
  <c r="Q80" i="18"/>
  <c r="Q88" i="18"/>
  <c r="Q96" i="18"/>
  <c r="Q77" i="18"/>
  <c r="Q85" i="18"/>
  <c r="Q93" i="18"/>
  <c r="Q74" i="18"/>
  <c r="Q82" i="18"/>
  <c r="Q90" i="18"/>
  <c r="Q98" i="18"/>
  <c r="Q71" i="18"/>
  <c r="Q79" i="18"/>
  <c r="Q87" i="18"/>
  <c r="Q95" i="18"/>
  <c r="Q76" i="18"/>
  <c r="Q84" i="18"/>
  <c r="Q92" i="18"/>
  <c r="Q100" i="18"/>
  <c r="Q73" i="18"/>
  <c r="Q81" i="18"/>
  <c r="Q89" i="18"/>
  <c r="Q97" i="18"/>
  <c r="Q131" i="17"/>
  <c r="Q139" i="17"/>
  <c r="Q104" i="17"/>
  <c r="R107" i="17"/>
  <c r="R120" i="17"/>
  <c r="Q125" i="17"/>
  <c r="Q141" i="17"/>
  <c r="Q106" i="17"/>
  <c r="Q122" i="17"/>
  <c r="Q146" i="17"/>
  <c r="Q147" i="17"/>
  <c r="R273" i="16"/>
  <c r="R274" i="16"/>
  <c r="Q70" i="18"/>
  <c r="R41" i="18"/>
  <c r="R49" i="18"/>
  <c r="Q62" i="18"/>
  <c r="R65" i="18"/>
  <c r="Q43" i="18"/>
  <c r="R46" i="18"/>
  <c r="Q51" i="18"/>
  <c r="R54" i="18"/>
  <c r="Q59" i="18"/>
  <c r="Q48" i="18"/>
  <c r="Q56" i="18"/>
  <c r="Q64" i="18"/>
  <c r="R67" i="18"/>
  <c r="Q61" i="18"/>
  <c r="Q69" i="18"/>
  <c r="Q57" i="18"/>
  <c r="Q47" i="17"/>
  <c r="Q78" i="17"/>
  <c r="R5" i="17"/>
  <c r="R27" i="17"/>
  <c r="Q34" i="17"/>
  <c r="Q76" i="17"/>
  <c r="Q32" i="17"/>
  <c r="R83" i="17"/>
  <c r="Q94" i="17"/>
  <c r="Q8" i="17"/>
  <c r="R10" i="17"/>
  <c r="R21" i="17"/>
  <c r="Q39" i="17"/>
  <c r="Q55" i="17"/>
  <c r="Q70" i="17"/>
  <c r="Q92" i="17"/>
  <c r="Q99" i="17"/>
  <c r="R11" i="17"/>
  <c r="Q18" i="17"/>
  <c r="Q52" i="17"/>
  <c r="Q100" i="17"/>
  <c r="Q63" i="17"/>
  <c r="Q16" i="17"/>
  <c r="R29" i="17"/>
  <c r="Q36" i="17"/>
  <c r="R68" i="17"/>
  <c r="S243" i="16"/>
  <c r="S264" i="16"/>
  <c r="S256" i="16"/>
  <c r="Q80" i="17"/>
  <c r="Q88" i="17"/>
  <c r="Q85" i="17"/>
  <c r="Q93" i="17"/>
  <c r="R199" i="16"/>
  <c r="R201" i="16"/>
  <c r="S212" i="16"/>
  <c r="S223" i="16"/>
  <c r="S225" i="16"/>
  <c r="Q74" i="17"/>
  <c r="R77" i="17"/>
  <c r="Q82" i="17"/>
  <c r="Q90" i="17"/>
  <c r="Q98" i="17"/>
  <c r="R239" i="16"/>
  <c r="R241" i="16"/>
  <c r="Q71" i="17"/>
  <c r="Q79" i="17"/>
  <c r="Q87" i="17"/>
  <c r="Q95" i="17"/>
  <c r="S196" i="16"/>
  <c r="R72" i="17"/>
  <c r="R96" i="17"/>
  <c r="S204" i="16"/>
  <c r="Q73" i="17"/>
  <c r="Q81" i="17"/>
  <c r="Q89" i="17"/>
  <c r="Q97" i="17"/>
  <c r="S236" i="16"/>
  <c r="Q38" i="18"/>
  <c r="Q35" i="18"/>
  <c r="Q36" i="18"/>
  <c r="Q37" i="18"/>
  <c r="Q41" i="17"/>
  <c r="Q49" i="17"/>
  <c r="Q57" i="17"/>
  <c r="Q38" i="17"/>
  <c r="Q43" i="17"/>
  <c r="R46" i="17"/>
  <c r="R54" i="17"/>
  <c r="Q67" i="17"/>
  <c r="Q40" i="17"/>
  <c r="R51" i="17"/>
  <c r="R59" i="17"/>
  <c r="Q37" i="17"/>
  <c r="Q45" i="17"/>
  <c r="R48" i="17"/>
  <c r="R56" i="17"/>
  <c r="Q69" i="17"/>
  <c r="Q42" i="17"/>
  <c r="Q50" i="17"/>
  <c r="R53" i="17"/>
  <c r="Q58" i="17"/>
  <c r="R61" i="17"/>
  <c r="Q66" i="17"/>
  <c r="Q65" i="17"/>
  <c r="Q62" i="17"/>
  <c r="Q64" i="17"/>
  <c r="R222" i="16"/>
  <c r="R203" i="16"/>
  <c r="S206" i="16"/>
  <c r="R227" i="16"/>
  <c r="S230" i="16"/>
  <c r="R235" i="16"/>
  <c r="S238" i="16"/>
  <c r="R200" i="16"/>
  <c r="R208" i="16"/>
  <c r="S211" i="16"/>
  <c r="R224" i="16"/>
  <c r="R197" i="16"/>
  <c r="R205" i="16"/>
  <c r="R213" i="16"/>
  <c r="S216" i="16"/>
  <c r="R221" i="16"/>
  <c r="R229" i="16"/>
  <c r="S232" i="16"/>
  <c r="R237" i="16"/>
  <c r="S240" i="16"/>
  <c r="R194" i="16"/>
  <c r="R202" i="16"/>
  <c r="R210" i="16"/>
  <c r="R218" i="16"/>
  <c r="R226" i="16"/>
  <c r="R242" i="16"/>
  <c r="R198" i="16"/>
  <c r="R195" i="16"/>
  <c r="Q16" i="19"/>
  <c r="Q13" i="19"/>
  <c r="Q10" i="19"/>
  <c r="Q18" i="19"/>
  <c r="Q7" i="19"/>
  <c r="Q15" i="19"/>
  <c r="Q8" i="19"/>
  <c r="Q34" i="18"/>
  <c r="Q13" i="18"/>
  <c r="Q18" i="18"/>
  <c r="Q7" i="18"/>
  <c r="R10" i="18"/>
  <c r="Q12" i="18"/>
  <c r="R15" i="18"/>
  <c r="Q20" i="18"/>
  <c r="R23" i="18"/>
  <c r="Q28" i="18"/>
  <c r="R31" i="18"/>
  <c r="Q5" i="18"/>
  <c r="Q29" i="18"/>
  <c r="R21" i="18"/>
  <c r="Q26" i="18"/>
  <c r="Q31" i="17"/>
  <c r="Q7" i="17"/>
  <c r="Q15" i="17"/>
  <c r="Q12" i="17"/>
  <c r="Q20" i="17"/>
  <c r="R23" i="17"/>
  <c r="Q28" i="17"/>
  <c r="R4" i="17"/>
  <c r="Q9" i="17"/>
  <c r="Q17" i="17"/>
  <c r="Q25" i="17"/>
  <c r="Q33" i="17"/>
  <c r="Q6" i="17"/>
  <c r="Q14" i="17"/>
  <c r="Q22" i="17"/>
  <c r="Q30" i="17"/>
  <c r="S88" i="16"/>
  <c r="R88" i="16"/>
  <c r="R152" i="16"/>
  <c r="S152" i="16"/>
  <c r="R33" i="16"/>
  <c r="R148" i="16"/>
  <c r="S169" i="16"/>
  <c r="R169" i="16"/>
  <c r="S12" i="16"/>
  <c r="R16" i="16"/>
  <c r="S64" i="16"/>
  <c r="R64" i="16"/>
  <c r="S89" i="16"/>
  <c r="R89" i="16"/>
  <c r="S128" i="16"/>
  <c r="R128" i="16"/>
  <c r="R132" i="16"/>
  <c r="S153" i="16"/>
  <c r="R153" i="16"/>
  <c r="S5" i="16"/>
  <c r="R5" i="16"/>
  <c r="R20" i="16"/>
  <c r="S22" i="16"/>
  <c r="R24" i="16"/>
  <c r="S24" i="16"/>
  <c r="S56" i="16"/>
  <c r="R56" i="16"/>
  <c r="R60" i="16"/>
  <c r="S81" i="16"/>
  <c r="R81" i="16"/>
  <c r="R120" i="16"/>
  <c r="S120" i="16"/>
  <c r="R124" i="16"/>
  <c r="S145" i="16"/>
  <c r="R145" i="16"/>
  <c r="R9" i="16"/>
  <c r="S30" i="16"/>
  <c r="S32" i="16"/>
  <c r="R32" i="16"/>
  <c r="S48" i="16"/>
  <c r="R48" i="16"/>
  <c r="R52" i="16"/>
  <c r="S73" i="16"/>
  <c r="R73" i="16"/>
  <c r="R112" i="16"/>
  <c r="S112" i="16"/>
  <c r="R116" i="16"/>
  <c r="S137" i="16"/>
  <c r="R137" i="16"/>
  <c r="S49" i="16"/>
  <c r="R49" i="16"/>
  <c r="R8" i="16"/>
  <c r="S41" i="16"/>
  <c r="R41" i="16"/>
  <c r="R84" i="16"/>
  <c r="S177" i="16"/>
  <c r="R177" i="16"/>
  <c r="S185" i="16"/>
  <c r="R185" i="16"/>
  <c r="S97" i="16"/>
  <c r="R97" i="16"/>
  <c r="R140" i="16"/>
  <c r="S65" i="16"/>
  <c r="R65" i="16"/>
  <c r="S104" i="16"/>
  <c r="R104" i="16"/>
  <c r="S129" i="16"/>
  <c r="R129" i="16"/>
  <c r="R168" i="16"/>
  <c r="S168" i="16"/>
  <c r="R176" i="16"/>
  <c r="S176" i="16"/>
  <c r="S184" i="16"/>
  <c r="R184" i="16"/>
  <c r="S192" i="16"/>
  <c r="R192" i="16"/>
  <c r="S113" i="16"/>
  <c r="R113" i="16"/>
  <c r="R80" i="16"/>
  <c r="S80" i="16"/>
  <c r="S105" i="16"/>
  <c r="R105" i="16"/>
  <c r="S144" i="16"/>
  <c r="R144" i="16"/>
  <c r="S14" i="16"/>
  <c r="S72" i="16"/>
  <c r="R72" i="16"/>
  <c r="R76" i="16"/>
  <c r="S136" i="16"/>
  <c r="R136" i="16"/>
  <c r="S161" i="16"/>
  <c r="R161" i="16"/>
  <c r="R68" i="16"/>
  <c r="S13" i="16"/>
  <c r="R13" i="16"/>
  <c r="S40" i="16"/>
  <c r="R40" i="16"/>
  <c r="R17" i="16"/>
  <c r="S57" i="16"/>
  <c r="R57" i="16"/>
  <c r="S96" i="16"/>
  <c r="R96" i="16"/>
  <c r="R100" i="16"/>
  <c r="S121" i="16"/>
  <c r="R121" i="16"/>
  <c r="R160" i="16"/>
  <c r="S160" i="16"/>
  <c r="R164" i="16"/>
  <c r="R172" i="16"/>
  <c r="R180" i="16"/>
  <c r="R188" i="16"/>
  <c r="R21" i="16"/>
  <c r="R29" i="16"/>
  <c r="R37" i="16"/>
  <c r="R45" i="16"/>
  <c r="R53" i="16"/>
  <c r="R61" i="16"/>
  <c r="R69" i="16"/>
  <c r="R77" i="16"/>
  <c r="R85" i="16"/>
  <c r="R93" i="16"/>
  <c r="R101" i="16"/>
  <c r="R109" i="16"/>
  <c r="R117" i="16"/>
  <c r="R125" i="16"/>
  <c r="R133" i="16"/>
  <c r="R141" i="16"/>
  <c r="R149" i="16"/>
  <c r="R157" i="16"/>
  <c r="R165" i="16"/>
  <c r="R173" i="16"/>
  <c r="R181" i="16"/>
  <c r="R189" i="16"/>
  <c r="AF3" i="12" l="1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3" i="12"/>
  <c r="AF54" i="12"/>
  <c r="AF56" i="12"/>
  <c r="AF60" i="12"/>
  <c r="AF61" i="12"/>
  <c r="AF62" i="12"/>
  <c r="AF63" i="12"/>
  <c r="AF64" i="12"/>
  <c r="AF65" i="12"/>
  <c r="AF66" i="12"/>
  <c r="AF67" i="12"/>
  <c r="AF68" i="12"/>
  <c r="AF69" i="12"/>
  <c r="AF70" i="12"/>
  <c r="AF71" i="12"/>
  <c r="AF72" i="12"/>
  <c r="AF73" i="12"/>
  <c r="AF74" i="12"/>
  <c r="AF75" i="12"/>
  <c r="AF76" i="12"/>
  <c r="AF77" i="12"/>
  <c r="AF78" i="12"/>
  <c r="AF79" i="12"/>
  <c r="AF80" i="12"/>
  <c r="AF81" i="12"/>
  <c r="AF82" i="12"/>
  <c r="AF83" i="12"/>
  <c r="AF85" i="12"/>
  <c r="AF86" i="12"/>
  <c r="AF87" i="12"/>
  <c r="AF88" i="12"/>
  <c r="AF89" i="12"/>
  <c r="AF90" i="12"/>
  <c r="AF91" i="12"/>
  <c r="AF92" i="12"/>
  <c r="AF93" i="12"/>
  <c r="AF94" i="12"/>
  <c r="AF95" i="12"/>
  <c r="AF96" i="12"/>
  <c r="AF97" i="12"/>
  <c r="AF99" i="12"/>
  <c r="AF100" i="12"/>
  <c r="AF101" i="12"/>
  <c r="AF102" i="12"/>
  <c r="AF103" i="12"/>
  <c r="AF104" i="12"/>
  <c r="AF105" i="12"/>
  <c r="AF106" i="12"/>
  <c r="AF107" i="12"/>
  <c r="AF108" i="12"/>
  <c r="AF109" i="12"/>
  <c r="AF110" i="12"/>
  <c r="AF111" i="12"/>
  <c r="AF112" i="12"/>
  <c r="AF113" i="12"/>
  <c r="AF114" i="12"/>
  <c r="AF115" i="12"/>
  <c r="AF116" i="12"/>
  <c r="AF117" i="12"/>
  <c r="AF118" i="12"/>
  <c r="AF119" i="12"/>
  <c r="AF120" i="12"/>
  <c r="AF121" i="12"/>
  <c r="AF122" i="12"/>
  <c r="AF123" i="12"/>
  <c r="AF124" i="12"/>
  <c r="AF125" i="12"/>
  <c r="AF126" i="12"/>
  <c r="AF127" i="12"/>
  <c r="AF128" i="12"/>
  <c r="AF129" i="12"/>
  <c r="AF130" i="12"/>
  <c r="AF131" i="12"/>
  <c r="AF132" i="12"/>
  <c r="AF133" i="12"/>
  <c r="AF134" i="12"/>
  <c r="AF135" i="12"/>
  <c r="AF136" i="12"/>
  <c r="AF137" i="12"/>
  <c r="AF138" i="12"/>
  <c r="AF139" i="12"/>
  <c r="AF140" i="12"/>
  <c r="AF141" i="12"/>
  <c r="AF142" i="12"/>
  <c r="AE3" i="12"/>
  <c r="AG4" i="12" l="1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3" i="12"/>
  <c r="AG54" i="12"/>
  <c r="AG56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4" i="12"/>
  <c r="AG75" i="12"/>
  <c r="AG76" i="12"/>
  <c r="AG78" i="12"/>
  <c r="AG79" i="12"/>
  <c r="AG80" i="12"/>
  <c r="AG81" i="12"/>
  <c r="AG82" i="12"/>
  <c r="AG83" i="12"/>
  <c r="AG85" i="12"/>
  <c r="AG86" i="12"/>
  <c r="AG87" i="12"/>
  <c r="AG88" i="12"/>
  <c r="AG89" i="12"/>
  <c r="AG90" i="12"/>
  <c r="AG91" i="12"/>
  <c r="AG92" i="12"/>
  <c r="AG93" i="12"/>
  <c r="AG94" i="12"/>
  <c r="AG95" i="12"/>
  <c r="AG96" i="12"/>
  <c r="AG97" i="12"/>
  <c r="AG99" i="12"/>
  <c r="AG100" i="12"/>
  <c r="AG101" i="12"/>
  <c r="AG102" i="12"/>
  <c r="AG103" i="12"/>
  <c r="AG104" i="12"/>
  <c r="AG105" i="12"/>
  <c r="AG106" i="12"/>
  <c r="AG107" i="12"/>
  <c r="AG108" i="12"/>
  <c r="AG109" i="12"/>
  <c r="AG110" i="12"/>
  <c r="AG111" i="12"/>
  <c r="AG112" i="12"/>
  <c r="AG113" i="12"/>
  <c r="AG114" i="12"/>
  <c r="AG115" i="12"/>
  <c r="AG116" i="12"/>
  <c r="AG117" i="12"/>
  <c r="AG118" i="12"/>
  <c r="AG119" i="12"/>
  <c r="AG120" i="12"/>
  <c r="AG121" i="12"/>
  <c r="AG122" i="12"/>
  <c r="AG123" i="12"/>
  <c r="AG124" i="12"/>
  <c r="AG125" i="12"/>
  <c r="AG126" i="12"/>
  <c r="AG127" i="12"/>
  <c r="AG128" i="12"/>
  <c r="AG129" i="12"/>
  <c r="AG130" i="12"/>
  <c r="AG131" i="12"/>
  <c r="AG132" i="12"/>
  <c r="AG133" i="12"/>
  <c r="AG134" i="12"/>
  <c r="AG135" i="12"/>
  <c r="AG136" i="12"/>
  <c r="AG137" i="12"/>
  <c r="AG138" i="12"/>
  <c r="AG139" i="12"/>
  <c r="AG140" i="12"/>
  <c r="AG141" i="12"/>
  <c r="AG142" i="12"/>
  <c r="AG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74" i="12"/>
  <c r="AE75" i="12"/>
  <c r="AE76" i="12"/>
  <c r="AE77" i="12"/>
  <c r="AE78" i="12"/>
  <c r="AE79" i="12"/>
  <c r="AE80" i="12"/>
  <c r="AE81" i="12"/>
  <c r="AE82" i="12"/>
  <c r="AE83" i="12"/>
  <c r="AE84" i="12"/>
  <c r="AE85" i="12"/>
  <c r="AE86" i="12"/>
  <c r="AE87" i="12"/>
  <c r="AE88" i="12"/>
  <c r="AE89" i="12"/>
  <c r="AE90" i="12"/>
  <c r="AE91" i="12"/>
  <c r="AE92" i="12"/>
  <c r="AE93" i="12"/>
  <c r="AE94" i="12"/>
  <c r="AE95" i="12"/>
  <c r="AE96" i="12"/>
  <c r="AE97" i="12"/>
  <c r="AE98" i="12"/>
  <c r="AE99" i="12"/>
  <c r="AE100" i="12"/>
  <c r="AE101" i="12"/>
  <c r="AE102" i="12"/>
  <c r="AE103" i="12"/>
  <c r="AE104" i="12"/>
  <c r="AE105" i="12"/>
  <c r="AE106" i="12"/>
  <c r="AE107" i="12"/>
  <c r="AE108" i="12"/>
  <c r="AE109" i="12"/>
  <c r="AE110" i="12"/>
  <c r="AE111" i="12"/>
  <c r="AE112" i="12"/>
  <c r="AE113" i="12"/>
  <c r="AE114" i="12"/>
  <c r="AE115" i="12"/>
  <c r="AE116" i="12"/>
  <c r="AE117" i="12"/>
  <c r="AE118" i="12"/>
  <c r="AE119" i="12"/>
  <c r="AE120" i="12"/>
  <c r="AE121" i="12"/>
  <c r="AE122" i="12"/>
  <c r="AE123" i="12"/>
  <c r="AE124" i="12"/>
  <c r="AE125" i="12"/>
  <c r="AE126" i="12"/>
  <c r="AE127" i="12"/>
  <c r="AE128" i="12"/>
  <c r="AE129" i="12"/>
  <c r="AE130" i="12"/>
  <c r="AE131" i="12"/>
  <c r="AE132" i="12"/>
  <c r="AE133" i="12"/>
  <c r="AE134" i="12"/>
  <c r="AE135" i="12"/>
  <c r="AE136" i="12"/>
  <c r="AE137" i="12"/>
  <c r="AE138" i="12"/>
  <c r="AE139" i="12"/>
  <c r="AE140" i="12"/>
  <c r="AE141" i="12"/>
  <c r="AE142" i="12"/>
  <c r="AA4" i="12" l="1"/>
  <c r="AA5" i="12"/>
  <c r="AB5" i="12" s="1"/>
  <c r="AC5" i="12" s="1"/>
  <c r="AA6" i="12"/>
  <c r="AB6" i="12" s="1"/>
  <c r="AC6" i="12" s="1"/>
  <c r="AA7" i="12"/>
  <c r="AB7" i="12" s="1"/>
  <c r="AC7" i="12" s="1"/>
  <c r="AA8" i="12"/>
  <c r="AB8" i="12" s="1"/>
  <c r="AC8" i="12" s="1"/>
  <c r="AA9" i="12"/>
  <c r="AB9" i="12" s="1"/>
  <c r="AC9" i="12" s="1"/>
  <c r="AA10" i="12"/>
  <c r="AB10" i="12" s="1"/>
  <c r="AC10" i="12" s="1"/>
  <c r="AA11" i="12"/>
  <c r="AB11" i="12" s="1"/>
  <c r="AC11" i="12" s="1"/>
  <c r="AA12" i="12"/>
  <c r="AB12" i="12" s="1"/>
  <c r="AC12" i="12" s="1"/>
  <c r="AA13" i="12"/>
  <c r="AB13" i="12" s="1"/>
  <c r="AC13" i="12" s="1"/>
  <c r="AA14" i="12"/>
  <c r="AB14" i="12" s="1"/>
  <c r="AC14" i="12" s="1"/>
  <c r="AA15" i="12"/>
  <c r="AB15" i="12" s="1"/>
  <c r="AC15" i="12" s="1"/>
  <c r="AA16" i="12"/>
  <c r="AB16" i="12" s="1"/>
  <c r="AC16" i="12" s="1"/>
  <c r="AA17" i="12"/>
  <c r="AB17" i="12" s="1"/>
  <c r="AC17" i="12" s="1"/>
  <c r="AA18" i="12"/>
  <c r="AB18" i="12" s="1"/>
  <c r="AC18" i="12" s="1"/>
  <c r="AD18" i="12" s="1"/>
  <c r="AA19" i="12"/>
  <c r="AB19" i="12" s="1"/>
  <c r="AC19" i="12" s="1"/>
  <c r="AA20" i="12"/>
  <c r="AA21" i="12"/>
  <c r="AB21" i="12" s="1"/>
  <c r="AC21" i="12" s="1"/>
  <c r="AA22" i="12"/>
  <c r="AB22" i="12" s="1"/>
  <c r="AC22" i="12" s="1"/>
  <c r="AA23" i="12"/>
  <c r="AB23" i="12" s="1"/>
  <c r="AC23" i="12" s="1"/>
  <c r="AA24" i="12"/>
  <c r="AB24" i="12" s="1"/>
  <c r="AC24" i="12" s="1"/>
  <c r="AA25" i="12"/>
  <c r="AB25" i="12" s="1"/>
  <c r="AC25" i="12" s="1"/>
  <c r="AD25" i="12" s="1"/>
  <c r="AA26" i="12"/>
  <c r="AB26" i="12" s="1"/>
  <c r="AC26" i="12" s="1"/>
  <c r="AA27" i="12"/>
  <c r="AB27" i="12" s="1"/>
  <c r="AC27" i="12" s="1"/>
  <c r="AA28" i="12"/>
  <c r="AA29" i="12"/>
  <c r="AB29" i="12" s="1"/>
  <c r="AC29" i="12" s="1"/>
  <c r="AA30" i="12"/>
  <c r="AB30" i="12" s="1"/>
  <c r="AC30" i="12" s="1"/>
  <c r="AA31" i="12"/>
  <c r="AB31" i="12" s="1"/>
  <c r="AC31" i="12" s="1"/>
  <c r="AA32" i="12"/>
  <c r="AB32" i="12" s="1"/>
  <c r="AC32" i="12" s="1"/>
  <c r="AA33" i="12"/>
  <c r="AB33" i="12" s="1"/>
  <c r="AC33" i="12" s="1"/>
  <c r="AA34" i="12"/>
  <c r="AB34" i="12" s="1"/>
  <c r="AC34" i="12" s="1"/>
  <c r="AA35" i="12"/>
  <c r="AB35" i="12" s="1"/>
  <c r="AC35" i="12" s="1"/>
  <c r="AA36" i="12"/>
  <c r="AA37" i="12"/>
  <c r="AB37" i="12" s="1"/>
  <c r="AC37" i="12" s="1"/>
  <c r="AA38" i="12"/>
  <c r="AB38" i="12" s="1"/>
  <c r="AC38" i="12" s="1"/>
  <c r="AA39" i="12"/>
  <c r="AB39" i="12" s="1"/>
  <c r="AC39" i="12" s="1"/>
  <c r="AA40" i="12"/>
  <c r="AB40" i="12" s="1"/>
  <c r="AC40" i="12" s="1"/>
  <c r="AA41" i="12"/>
  <c r="AB41" i="12" s="1"/>
  <c r="AC41" i="12" s="1"/>
  <c r="AA42" i="12"/>
  <c r="AB42" i="12" s="1"/>
  <c r="AC42" i="12" s="1"/>
  <c r="AA43" i="12"/>
  <c r="AB43" i="12" s="1"/>
  <c r="AC43" i="12" s="1"/>
  <c r="AA44" i="12"/>
  <c r="AA45" i="12"/>
  <c r="AB45" i="12" s="1"/>
  <c r="AC45" i="12" s="1"/>
  <c r="AA46" i="12"/>
  <c r="AB46" i="12" s="1"/>
  <c r="AC46" i="12" s="1"/>
  <c r="AA47" i="12"/>
  <c r="AB47" i="12" s="1"/>
  <c r="AC47" i="12" s="1"/>
  <c r="AA48" i="12"/>
  <c r="AB48" i="12" s="1"/>
  <c r="AC48" i="12" s="1"/>
  <c r="AA49" i="12"/>
  <c r="AB49" i="12" s="1"/>
  <c r="AC49" i="12" s="1"/>
  <c r="AA50" i="12"/>
  <c r="AB50" i="12" s="1"/>
  <c r="AC50" i="12" s="1"/>
  <c r="AA51" i="12"/>
  <c r="AB51" i="12" s="1"/>
  <c r="AC51" i="12" s="1"/>
  <c r="AA52" i="12"/>
  <c r="AB52" i="12" s="1"/>
  <c r="AC52" i="12" s="1"/>
  <c r="AA53" i="12"/>
  <c r="AB53" i="12" s="1"/>
  <c r="AC53" i="12" s="1"/>
  <c r="AD53" i="12" s="1"/>
  <c r="AA54" i="12"/>
  <c r="AB54" i="12" s="1"/>
  <c r="AC54" i="12" s="1"/>
  <c r="AD54" i="12" s="1"/>
  <c r="AA55" i="12"/>
  <c r="AB55" i="12" s="1"/>
  <c r="AC55" i="12" s="1"/>
  <c r="AD55" i="12" s="1"/>
  <c r="AA56" i="12"/>
  <c r="AA57" i="12"/>
  <c r="AB57" i="12" s="1"/>
  <c r="AC57" i="12" s="1"/>
  <c r="AD57" i="12" s="1"/>
  <c r="AA58" i="12"/>
  <c r="AB58" i="12" s="1"/>
  <c r="AC58" i="12" s="1"/>
  <c r="AD58" i="12" s="1"/>
  <c r="AA59" i="12"/>
  <c r="AB59" i="12" s="1"/>
  <c r="AC59" i="12" s="1"/>
  <c r="AD59" i="12" s="1"/>
  <c r="AA60" i="12"/>
  <c r="AA61" i="12"/>
  <c r="AB61" i="12" s="1"/>
  <c r="AC61" i="12" s="1"/>
  <c r="AD61" i="12" s="1"/>
  <c r="AA62" i="12"/>
  <c r="AB62" i="12" s="1"/>
  <c r="AC62" i="12" s="1"/>
  <c r="AD62" i="12" s="1"/>
  <c r="AA63" i="12"/>
  <c r="AB63" i="12" s="1"/>
  <c r="AC63" i="12" s="1"/>
  <c r="AD63" i="12" s="1"/>
  <c r="AA64" i="12"/>
  <c r="AB64" i="12" s="1"/>
  <c r="AC64" i="12" s="1"/>
  <c r="AD64" i="12" s="1"/>
  <c r="AA65" i="12"/>
  <c r="AB65" i="12" s="1"/>
  <c r="AC65" i="12" s="1"/>
  <c r="AA66" i="12"/>
  <c r="AB66" i="12" s="1"/>
  <c r="AC66" i="12" s="1"/>
  <c r="AD66" i="12" s="1"/>
  <c r="AA67" i="12"/>
  <c r="AB67" i="12" s="1"/>
  <c r="AC67" i="12" s="1"/>
  <c r="AA68" i="12"/>
  <c r="AA69" i="12"/>
  <c r="AB69" i="12" s="1"/>
  <c r="AC69" i="12" s="1"/>
  <c r="AD69" i="12" s="1"/>
  <c r="AA70" i="12"/>
  <c r="AB70" i="12" s="1"/>
  <c r="AC70" i="12" s="1"/>
  <c r="AD70" i="12" s="1"/>
  <c r="AA71" i="12"/>
  <c r="AA72" i="12"/>
  <c r="AB72" i="12" s="1"/>
  <c r="AC72" i="12" s="1"/>
  <c r="AA73" i="12"/>
  <c r="AB73" i="12" s="1"/>
  <c r="AC73" i="12" s="1"/>
  <c r="AA74" i="12"/>
  <c r="AB74" i="12" s="1"/>
  <c r="AC74" i="12" s="1"/>
  <c r="AA75" i="12"/>
  <c r="AB75" i="12" s="1"/>
  <c r="AC75" i="12" s="1"/>
  <c r="AA76" i="12"/>
  <c r="AB76" i="12" s="1"/>
  <c r="AC76" i="12" s="1"/>
  <c r="AA77" i="12"/>
  <c r="AB77" i="12" s="1"/>
  <c r="AC77" i="12" s="1"/>
  <c r="AA78" i="12"/>
  <c r="AB78" i="12" s="1"/>
  <c r="AC78" i="12" s="1"/>
  <c r="AA79" i="12"/>
  <c r="AB79" i="12" s="1"/>
  <c r="AC79" i="12" s="1"/>
  <c r="AD79" i="12" s="1"/>
  <c r="AA80" i="12"/>
  <c r="AA81" i="12"/>
  <c r="AB81" i="12" s="1"/>
  <c r="AC81" i="12" s="1"/>
  <c r="AD81" i="12" s="1"/>
  <c r="AA82" i="12"/>
  <c r="AB82" i="12" s="1"/>
  <c r="AC82" i="12" s="1"/>
  <c r="AA83" i="12"/>
  <c r="AB83" i="12" s="1"/>
  <c r="AC83" i="12" s="1"/>
  <c r="AA84" i="12"/>
  <c r="AA85" i="12"/>
  <c r="AB85" i="12" s="1"/>
  <c r="AC85" i="12" s="1"/>
  <c r="AD85" i="12" s="1"/>
  <c r="AA86" i="12"/>
  <c r="AB86" i="12" s="1"/>
  <c r="AC86" i="12" s="1"/>
  <c r="AD86" i="12" s="1"/>
  <c r="AA87" i="12"/>
  <c r="AB87" i="12" s="1"/>
  <c r="AC87" i="12" s="1"/>
  <c r="AD87" i="12" s="1"/>
  <c r="AA88" i="12"/>
  <c r="AB88" i="12" s="1"/>
  <c r="AC88" i="12" s="1"/>
  <c r="AD88" i="12" s="1"/>
  <c r="AA89" i="12"/>
  <c r="AB89" i="12" s="1"/>
  <c r="AC89" i="12" s="1"/>
  <c r="AD89" i="12" s="1"/>
  <c r="AA90" i="12"/>
  <c r="AB90" i="12" s="1"/>
  <c r="AC90" i="12" s="1"/>
  <c r="AD90" i="12" s="1"/>
  <c r="AA91" i="12"/>
  <c r="AB91" i="12" s="1"/>
  <c r="AC91" i="12" s="1"/>
  <c r="AD91" i="12" s="1"/>
  <c r="AA92" i="12"/>
  <c r="AA93" i="12"/>
  <c r="AB93" i="12" s="1"/>
  <c r="AC93" i="12" s="1"/>
  <c r="AD93" i="12" s="1"/>
  <c r="AA94" i="12"/>
  <c r="AB94" i="12" s="1"/>
  <c r="AC94" i="12" s="1"/>
  <c r="AD94" i="12" s="1"/>
  <c r="AA95" i="12"/>
  <c r="AB95" i="12" s="1"/>
  <c r="AC95" i="12" s="1"/>
  <c r="AD95" i="12" s="1"/>
  <c r="AA96" i="12"/>
  <c r="AB96" i="12" s="1"/>
  <c r="AC96" i="12" s="1"/>
  <c r="AD96" i="12" s="1"/>
  <c r="AA97" i="12"/>
  <c r="AB97" i="12" s="1"/>
  <c r="AC97" i="12" s="1"/>
  <c r="AD97" i="12" s="1"/>
  <c r="AA98" i="12"/>
  <c r="AB98" i="12" s="1"/>
  <c r="AC98" i="12" s="1"/>
  <c r="AD98" i="12" s="1"/>
  <c r="AA99" i="12"/>
  <c r="AB99" i="12" s="1"/>
  <c r="AC99" i="12" s="1"/>
  <c r="AD99" i="12" s="1"/>
  <c r="AA100" i="12"/>
  <c r="AA101" i="12"/>
  <c r="AB101" i="12" s="1"/>
  <c r="AC101" i="12" s="1"/>
  <c r="AD101" i="12" s="1"/>
  <c r="AA102" i="12"/>
  <c r="AB102" i="12" s="1"/>
  <c r="AC102" i="12" s="1"/>
  <c r="AD102" i="12" s="1"/>
  <c r="AA103" i="12"/>
  <c r="AB103" i="12" s="1"/>
  <c r="AC103" i="12" s="1"/>
  <c r="AA104" i="12"/>
  <c r="AB104" i="12" s="1"/>
  <c r="AC104" i="12" s="1"/>
  <c r="AD104" i="12" s="1"/>
  <c r="AA105" i="12"/>
  <c r="AB105" i="12" s="1"/>
  <c r="AC105" i="12" s="1"/>
  <c r="AD105" i="12" s="1"/>
  <c r="AA106" i="12"/>
  <c r="AB106" i="12" s="1"/>
  <c r="AC106" i="12" s="1"/>
  <c r="AD106" i="12" s="1"/>
  <c r="AA107" i="12"/>
  <c r="AB107" i="12" s="1"/>
  <c r="AC107" i="12" s="1"/>
  <c r="AD107" i="12" s="1"/>
  <c r="AA108" i="12"/>
  <c r="AA109" i="12"/>
  <c r="AB109" i="12" s="1"/>
  <c r="AC109" i="12" s="1"/>
  <c r="AD109" i="12" s="1"/>
  <c r="AA110" i="12"/>
  <c r="AA111" i="12"/>
  <c r="AB111" i="12" s="1"/>
  <c r="AC111" i="12" s="1"/>
  <c r="AD111" i="12" s="1"/>
  <c r="AA112" i="12"/>
  <c r="AB112" i="12" s="1"/>
  <c r="AC112" i="12" s="1"/>
  <c r="AD112" i="12" s="1"/>
  <c r="AA113" i="12"/>
  <c r="AB113" i="12" s="1"/>
  <c r="AC113" i="12" s="1"/>
  <c r="AD113" i="12" s="1"/>
  <c r="AA114" i="12"/>
  <c r="AB114" i="12" s="1"/>
  <c r="AC114" i="12" s="1"/>
  <c r="AD114" i="12" s="1"/>
  <c r="AA115" i="12"/>
  <c r="AB115" i="12" s="1"/>
  <c r="AC115" i="12" s="1"/>
  <c r="AD115" i="12" s="1"/>
  <c r="AA116" i="12"/>
  <c r="AA117" i="12"/>
  <c r="AB117" i="12" s="1"/>
  <c r="AC117" i="12" s="1"/>
  <c r="AD117" i="12" s="1"/>
  <c r="AA118" i="12"/>
  <c r="AA119" i="12"/>
  <c r="AB119" i="12" s="1"/>
  <c r="AC119" i="12" s="1"/>
  <c r="AD119" i="12" s="1"/>
  <c r="AA120" i="12"/>
  <c r="AB120" i="12" s="1"/>
  <c r="AC120" i="12" s="1"/>
  <c r="AD120" i="12" s="1"/>
  <c r="AA121" i="12"/>
  <c r="AB121" i="12" s="1"/>
  <c r="AC121" i="12" s="1"/>
  <c r="AD121" i="12" s="1"/>
  <c r="AA122" i="12"/>
  <c r="AB122" i="12" s="1"/>
  <c r="AC122" i="12" s="1"/>
  <c r="AD122" i="12" s="1"/>
  <c r="AA123" i="12"/>
  <c r="AB123" i="12" s="1"/>
  <c r="AC123" i="12" s="1"/>
  <c r="AD123" i="12" s="1"/>
  <c r="AA124" i="12"/>
  <c r="AB124" i="12" s="1"/>
  <c r="AC124" i="12" s="1"/>
  <c r="AD124" i="12" s="1"/>
  <c r="AA125" i="12"/>
  <c r="AB125" i="12" s="1"/>
  <c r="AC125" i="12" s="1"/>
  <c r="AD125" i="12" s="1"/>
  <c r="AA126" i="12"/>
  <c r="AA127" i="12"/>
  <c r="AB127" i="12" s="1"/>
  <c r="AC127" i="12" s="1"/>
  <c r="AD127" i="12" s="1"/>
  <c r="AA128" i="12"/>
  <c r="AB128" i="12" s="1"/>
  <c r="AC128" i="12" s="1"/>
  <c r="AD128" i="12" s="1"/>
  <c r="AA129" i="12"/>
  <c r="AB129" i="12" s="1"/>
  <c r="AC129" i="12" s="1"/>
  <c r="AD129" i="12" s="1"/>
  <c r="AA130" i="12"/>
  <c r="AA131" i="12"/>
  <c r="AB131" i="12" s="1"/>
  <c r="AC131" i="12" s="1"/>
  <c r="AD131" i="12" s="1"/>
  <c r="AA132" i="12"/>
  <c r="AA133" i="12"/>
  <c r="AB133" i="12" s="1"/>
  <c r="AC133" i="12" s="1"/>
  <c r="AD133" i="12" s="1"/>
  <c r="AA134" i="12"/>
  <c r="AA135" i="12"/>
  <c r="AB135" i="12" s="1"/>
  <c r="AC135" i="12" s="1"/>
  <c r="AD135" i="12" s="1"/>
  <c r="AA136" i="12"/>
  <c r="AB136" i="12" s="1"/>
  <c r="AC136" i="12" s="1"/>
  <c r="AD136" i="12" s="1"/>
  <c r="AA137" i="12"/>
  <c r="AB137" i="12" s="1"/>
  <c r="AC137" i="12" s="1"/>
  <c r="AD137" i="12" s="1"/>
  <c r="AA138" i="12"/>
  <c r="AB138" i="12" s="1"/>
  <c r="AC138" i="12" s="1"/>
  <c r="AD138" i="12" s="1"/>
  <c r="AA139" i="12"/>
  <c r="AB139" i="12" s="1"/>
  <c r="AC139" i="12" s="1"/>
  <c r="AD139" i="12" s="1"/>
  <c r="AA140" i="12"/>
  <c r="AA141" i="12"/>
  <c r="AB141" i="12" s="1"/>
  <c r="AC141" i="12" s="1"/>
  <c r="AD141" i="12" s="1"/>
  <c r="AA142" i="12"/>
  <c r="AB4" i="12"/>
  <c r="AC4" i="12" s="1"/>
  <c r="AA3" i="12"/>
  <c r="AB3" i="12" s="1"/>
  <c r="AC3" i="12" s="1"/>
  <c r="AB142" i="12"/>
  <c r="AC142" i="12" s="1"/>
  <c r="AD142" i="12" s="1"/>
  <c r="AB71" i="12"/>
  <c r="AC71" i="12" s="1"/>
  <c r="AD71" i="12" s="1"/>
  <c r="AB80" i="12"/>
  <c r="AC80" i="12" s="1"/>
  <c r="AD80" i="12" s="1"/>
  <c r="AB110" i="12"/>
  <c r="AC110" i="12" s="1"/>
  <c r="AD110" i="12" s="1"/>
  <c r="AB130" i="12"/>
  <c r="AC130" i="12" s="1"/>
  <c r="AD130" i="12" s="1"/>
  <c r="AB134" i="12"/>
  <c r="AC134" i="12" s="1"/>
  <c r="AD134" i="12" s="1"/>
  <c r="AB20" i="12"/>
  <c r="AC20" i="12" s="1"/>
  <c r="AB28" i="12"/>
  <c r="AC28" i="12" s="1"/>
  <c r="AB36" i="12"/>
  <c r="AC36" i="12" s="1"/>
  <c r="AB44" i="12"/>
  <c r="AC44" i="12" s="1"/>
  <c r="AB56" i="12"/>
  <c r="AC56" i="12" s="1"/>
  <c r="AD56" i="12" s="1"/>
  <c r="AB60" i="12"/>
  <c r="AC60" i="12" s="1"/>
  <c r="AD60" i="12" s="1"/>
  <c r="AB68" i="12"/>
  <c r="AC68" i="12" s="1"/>
  <c r="AD68" i="12" s="1"/>
  <c r="AB84" i="12"/>
  <c r="AC84" i="12" s="1"/>
  <c r="AD84" i="12" s="1"/>
  <c r="AB92" i="12"/>
  <c r="AC92" i="12" s="1"/>
  <c r="AD92" i="12" s="1"/>
  <c r="AB100" i="12"/>
  <c r="AC100" i="12" s="1"/>
  <c r="AD100" i="12" s="1"/>
  <c r="AB108" i="12"/>
  <c r="AC108" i="12" s="1"/>
  <c r="AD108" i="12" s="1"/>
  <c r="AB116" i="12"/>
  <c r="AC116" i="12" s="1"/>
  <c r="AD116" i="12" s="1"/>
  <c r="AB118" i="12"/>
  <c r="AC118" i="12" s="1"/>
  <c r="AD118" i="12" s="1"/>
  <c r="AB126" i="12"/>
  <c r="AC126" i="12" s="1"/>
  <c r="AD126" i="12" s="1"/>
  <c r="AB132" i="12"/>
  <c r="AC132" i="12" s="1"/>
  <c r="AD132" i="12" s="1"/>
  <c r="AB140" i="12"/>
  <c r="AC140" i="12" s="1"/>
  <c r="AD140" i="12" s="1"/>
  <c r="Y3" i="12"/>
  <c r="Y91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2" i="12"/>
  <c r="Y93" i="12"/>
  <c r="Y94" i="12"/>
  <c r="Y95" i="12"/>
  <c r="Y96" i="12"/>
  <c r="Y97" i="12"/>
  <c r="Y98" i="12"/>
  <c r="Y99" i="12"/>
  <c r="Y100" i="12"/>
  <c r="Y101" i="12"/>
  <c r="Y102" i="12"/>
  <c r="Y103" i="12"/>
  <c r="Y104" i="12"/>
  <c r="Y105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25" i="12"/>
  <c r="Y126" i="12"/>
  <c r="Y127" i="12"/>
  <c r="Y128" i="12"/>
  <c r="Y129" i="12"/>
  <c r="Y130" i="12"/>
  <c r="Y131" i="12"/>
  <c r="Y132" i="12"/>
  <c r="Y133" i="12"/>
  <c r="Y134" i="12"/>
  <c r="Y135" i="12"/>
  <c r="Y136" i="12"/>
  <c r="Y137" i="12"/>
  <c r="Y138" i="12"/>
  <c r="Y139" i="12"/>
  <c r="Y140" i="12"/>
  <c r="Y141" i="12"/>
  <c r="Y142" i="12"/>
  <c r="Z111" i="12" l="1"/>
  <c r="S107" i="12"/>
  <c r="M4" i="12"/>
  <c r="M5" i="12"/>
  <c r="M6" i="12"/>
  <c r="M8" i="12"/>
  <c r="M9" i="12"/>
  <c r="M10" i="12"/>
  <c r="M11" i="12"/>
  <c r="M12" i="12"/>
  <c r="M13" i="12"/>
  <c r="M14" i="12"/>
  <c r="M15" i="12"/>
  <c r="M16" i="12"/>
  <c r="T16" i="12" s="1"/>
  <c r="M17" i="12"/>
  <c r="M18" i="12"/>
  <c r="M19" i="12"/>
  <c r="M20" i="12"/>
  <c r="M21" i="12"/>
  <c r="M22" i="12"/>
  <c r="M23" i="12"/>
  <c r="T23" i="12" s="1"/>
  <c r="M24" i="12"/>
  <c r="U24" i="12" s="1"/>
  <c r="M25" i="12"/>
  <c r="M26" i="12"/>
  <c r="M27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T42" i="12" s="1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Z3" i="12"/>
  <c r="AH16" i="12"/>
  <c r="V16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S142" i="12"/>
  <c r="S141" i="12"/>
  <c r="AH141" i="12" s="1"/>
  <c r="S140" i="12"/>
  <c r="S139" i="12"/>
  <c r="AH139" i="12" s="1"/>
  <c r="S138" i="12"/>
  <c r="S137" i="12"/>
  <c r="AH137" i="12" s="1"/>
  <c r="S136" i="12"/>
  <c r="S135" i="12"/>
  <c r="AH135" i="12" s="1"/>
  <c r="S134" i="12"/>
  <c r="S133" i="12"/>
  <c r="AH133" i="12" s="1"/>
  <c r="S132" i="12"/>
  <c r="S131" i="12"/>
  <c r="AH131" i="12" s="1"/>
  <c r="S130" i="12"/>
  <c r="S129" i="12"/>
  <c r="AH129" i="12" s="1"/>
  <c r="S128" i="12"/>
  <c r="S127" i="12"/>
  <c r="AH127" i="12" s="1"/>
  <c r="S126" i="12"/>
  <c r="S125" i="12"/>
  <c r="AH125" i="12" s="1"/>
  <c r="S124" i="12"/>
  <c r="S123" i="12"/>
  <c r="AH123" i="12" s="1"/>
  <c r="S122" i="12"/>
  <c r="S121" i="12"/>
  <c r="AH121" i="12" s="1"/>
  <c r="S120" i="12"/>
  <c r="S119" i="12"/>
  <c r="AH119" i="12" s="1"/>
  <c r="S118" i="12"/>
  <c r="S117" i="12"/>
  <c r="AH117" i="12" s="1"/>
  <c r="S116" i="12"/>
  <c r="S115" i="12"/>
  <c r="AH115" i="12" s="1"/>
  <c r="S114" i="12"/>
  <c r="S113" i="12"/>
  <c r="AH113" i="12" s="1"/>
  <c r="S112" i="12"/>
  <c r="S111" i="12"/>
  <c r="AH111" i="12" s="1"/>
  <c r="S110" i="12"/>
  <c r="S109" i="12"/>
  <c r="AH109" i="12" s="1"/>
  <c r="S108" i="12"/>
  <c r="S106" i="12"/>
  <c r="S105" i="12"/>
  <c r="S104" i="12"/>
  <c r="S103" i="12"/>
  <c r="T103" i="12" s="1"/>
  <c r="S101" i="12"/>
  <c r="T101" i="12" s="1"/>
  <c r="S100" i="12"/>
  <c r="T100" i="12" s="1"/>
  <c r="S99" i="12"/>
  <c r="T99" i="12" s="1"/>
  <c r="S98" i="12"/>
  <c r="T98" i="12" s="1"/>
  <c r="S97" i="12"/>
  <c r="T97" i="12" s="1"/>
  <c r="S96" i="12"/>
  <c r="T96" i="12" s="1"/>
  <c r="S95" i="12"/>
  <c r="T95" i="12" s="1"/>
  <c r="S94" i="12"/>
  <c r="T94" i="12" s="1"/>
  <c r="S93" i="12"/>
  <c r="T93" i="12" s="1"/>
  <c r="S92" i="12"/>
  <c r="T92" i="12" s="1"/>
  <c r="S91" i="12"/>
  <c r="T91" i="12" s="1"/>
  <c r="S90" i="12"/>
  <c r="T90" i="12" s="1"/>
  <c r="S89" i="12"/>
  <c r="T89" i="12" s="1"/>
  <c r="S88" i="12"/>
  <c r="T88" i="12" s="1"/>
  <c r="S87" i="12"/>
  <c r="T87" i="12" s="1"/>
  <c r="S86" i="12"/>
  <c r="T86" i="12" s="1"/>
  <c r="S85" i="12"/>
  <c r="T85" i="12" s="1"/>
  <c r="S84" i="12"/>
  <c r="T84" i="12" s="1"/>
  <c r="S83" i="12"/>
  <c r="T83" i="12" s="1"/>
  <c r="S82" i="12"/>
  <c r="T82" i="12" s="1"/>
  <c r="S81" i="12"/>
  <c r="T81" i="12" s="1"/>
  <c r="S80" i="12"/>
  <c r="T80" i="12" s="1"/>
  <c r="S79" i="12"/>
  <c r="T79" i="12" s="1"/>
  <c r="S78" i="12"/>
  <c r="T78" i="12" s="1"/>
  <c r="S77" i="12"/>
  <c r="T77" i="12" s="1"/>
  <c r="S76" i="12"/>
  <c r="T76" i="12" s="1"/>
  <c r="S75" i="12"/>
  <c r="T75" i="12" s="1"/>
  <c r="S74" i="12"/>
  <c r="S73" i="12"/>
  <c r="T73" i="12" s="1"/>
  <c r="S72" i="12"/>
  <c r="T72" i="12" s="1"/>
  <c r="S71" i="12"/>
  <c r="T71" i="12" s="1"/>
  <c r="S70" i="12"/>
  <c r="T70" i="12" s="1"/>
  <c r="S69" i="12"/>
  <c r="T69" i="12" s="1"/>
  <c r="S68" i="12"/>
  <c r="T68" i="12" s="1"/>
  <c r="S67" i="12"/>
  <c r="T67" i="12" s="1"/>
  <c r="S66" i="12"/>
  <c r="T66" i="12" s="1"/>
  <c r="S65" i="12"/>
  <c r="T65" i="12" s="1"/>
  <c r="S64" i="12"/>
  <c r="S63" i="12"/>
  <c r="T63" i="12" s="1"/>
  <c r="S62" i="12"/>
  <c r="S61" i="12"/>
  <c r="T61" i="12" s="1"/>
  <c r="S60" i="12"/>
  <c r="S59" i="12"/>
  <c r="T59" i="12" s="1"/>
  <c r="S58" i="12"/>
  <c r="S57" i="12"/>
  <c r="T57" i="12" s="1"/>
  <c r="S56" i="12"/>
  <c r="S55" i="12"/>
  <c r="S54" i="12"/>
  <c r="T54" i="12" s="1"/>
  <c r="S53" i="12"/>
  <c r="T53" i="12" s="1"/>
  <c r="S52" i="12"/>
  <c r="S51" i="12"/>
  <c r="S50" i="12"/>
  <c r="S49" i="12"/>
  <c r="S48" i="12"/>
  <c r="T48" i="12" s="1"/>
  <c r="S47" i="12"/>
  <c r="S46" i="12"/>
  <c r="T46" i="12" s="1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T26" i="12" s="1"/>
  <c r="S25" i="12"/>
  <c r="T25" i="12" s="1"/>
  <c r="S24" i="12"/>
  <c r="T24" i="12" s="1"/>
  <c r="S23" i="12"/>
  <c r="S22" i="12"/>
  <c r="T22" i="12" s="1"/>
  <c r="S21" i="12"/>
  <c r="S20" i="12"/>
  <c r="T20" i="12" s="1"/>
  <c r="S19" i="12"/>
  <c r="S18" i="12"/>
  <c r="S17" i="12"/>
  <c r="S15" i="12"/>
  <c r="S14" i="12"/>
  <c r="S13" i="12"/>
  <c r="T13" i="12" s="1"/>
  <c r="S12" i="12"/>
  <c r="S11" i="12"/>
  <c r="T11" i="12" s="1"/>
  <c r="S10" i="12"/>
  <c r="S9" i="12"/>
  <c r="S8" i="12"/>
  <c r="S7" i="12"/>
  <c r="S6" i="12"/>
  <c r="S5" i="12"/>
  <c r="S4" i="12"/>
  <c r="Z131" i="12" l="1"/>
  <c r="Z127" i="12"/>
  <c r="Z115" i="12"/>
  <c r="AH74" i="12"/>
  <c r="T74" i="12"/>
  <c r="AH60" i="12"/>
  <c r="T60" i="12"/>
  <c r="AH62" i="12"/>
  <c r="T62" i="12"/>
  <c r="T55" i="12"/>
  <c r="AH55" i="12"/>
  <c r="AH58" i="12"/>
  <c r="T58" i="12"/>
  <c r="AH56" i="12"/>
  <c r="T56" i="12"/>
  <c r="AH64" i="12"/>
  <c r="T64" i="12"/>
  <c r="U9" i="12"/>
  <c r="T9" i="12"/>
  <c r="AH18" i="12"/>
  <c r="T18" i="12"/>
  <c r="U34" i="12"/>
  <c r="T34" i="12"/>
  <c r="U50" i="12"/>
  <c r="T50" i="12"/>
  <c r="U6" i="12"/>
  <c r="T6" i="12"/>
  <c r="U14" i="12"/>
  <c r="T14" i="12"/>
  <c r="U31" i="12"/>
  <c r="T31" i="12"/>
  <c r="U43" i="12"/>
  <c r="T43" i="12"/>
  <c r="U51" i="12"/>
  <c r="T51" i="12"/>
  <c r="U4" i="12"/>
  <c r="T4" i="12"/>
  <c r="U8" i="12"/>
  <c r="T8" i="12"/>
  <c r="U12" i="12"/>
  <c r="T12" i="12"/>
  <c r="U17" i="12"/>
  <c r="T17" i="12"/>
  <c r="U21" i="12"/>
  <c r="T21" i="12"/>
  <c r="U29" i="12"/>
  <c r="T29" i="12"/>
  <c r="U33" i="12"/>
  <c r="T33" i="12"/>
  <c r="U37" i="12"/>
  <c r="T37" i="12"/>
  <c r="U41" i="12"/>
  <c r="T41" i="12"/>
  <c r="U45" i="12"/>
  <c r="T45" i="12"/>
  <c r="U49" i="12"/>
  <c r="T49" i="12"/>
  <c r="U5" i="12"/>
  <c r="T5" i="12"/>
  <c r="U30" i="12"/>
  <c r="T30" i="12"/>
  <c r="U38" i="12"/>
  <c r="T38" i="12"/>
  <c r="U10" i="12"/>
  <c r="T10" i="12"/>
  <c r="U19" i="12"/>
  <c r="T19" i="12"/>
  <c r="U27" i="12"/>
  <c r="T27" i="12"/>
  <c r="U35" i="12"/>
  <c r="T35" i="12"/>
  <c r="U39" i="12"/>
  <c r="T39" i="12"/>
  <c r="U47" i="12"/>
  <c r="T47" i="12"/>
  <c r="U7" i="12"/>
  <c r="T7" i="12"/>
  <c r="U15" i="12"/>
  <c r="T15" i="12"/>
  <c r="U32" i="12"/>
  <c r="T32" i="12"/>
  <c r="U36" i="12"/>
  <c r="T36" i="12"/>
  <c r="U40" i="12"/>
  <c r="T40" i="12"/>
  <c r="U44" i="12"/>
  <c r="T44" i="12"/>
  <c r="U52" i="12"/>
  <c r="T52" i="12"/>
  <c r="U54" i="12"/>
  <c r="AH57" i="12"/>
  <c r="U65" i="12"/>
  <c r="AH66" i="12"/>
  <c r="U67" i="12"/>
  <c r="AH68" i="12"/>
  <c r="AH70" i="12"/>
  <c r="U71" i="12"/>
  <c r="U72" i="12"/>
  <c r="U82" i="12"/>
  <c r="U83" i="12"/>
  <c r="Z62" i="12"/>
  <c r="Z54" i="12"/>
  <c r="X11" i="12"/>
  <c r="U11" i="12"/>
  <c r="X20" i="12"/>
  <c r="U20" i="12"/>
  <c r="X48" i="12"/>
  <c r="U48" i="12"/>
  <c r="AD103" i="12"/>
  <c r="U103" i="12"/>
  <c r="AD75" i="12"/>
  <c r="U75" i="12"/>
  <c r="AD23" i="12"/>
  <c r="U23" i="12"/>
  <c r="X75" i="12"/>
  <c r="AD74" i="12"/>
  <c r="U74" i="12"/>
  <c r="AD42" i="12"/>
  <c r="U42" i="12"/>
  <c r="X13" i="12"/>
  <c r="U13" i="12"/>
  <c r="Z22" i="12"/>
  <c r="U22" i="12"/>
  <c r="X26" i="12"/>
  <c r="U26" i="12"/>
  <c r="X46" i="12"/>
  <c r="U46" i="12"/>
  <c r="AD73" i="12"/>
  <c r="U73" i="12"/>
  <c r="Z70" i="12"/>
  <c r="Z18" i="12"/>
  <c r="AD76" i="12"/>
  <c r="U76" i="12"/>
  <c r="AD28" i="12"/>
  <c r="U28" i="12"/>
  <c r="AD16" i="12"/>
  <c r="U16" i="12"/>
  <c r="X5" i="12"/>
  <c r="AD5" i="12" s="1"/>
  <c r="Z66" i="12"/>
  <c r="X126" i="12"/>
  <c r="U126" i="12"/>
  <c r="Z135" i="12"/>
  <c r="Z119" i="12"/>
  <c r="Z139" i="12"/>
  <c r="Z123" i="12"/>
  <c r="AD78" i="12"/>
  <c r="U78" i="12"/>
  <c r="X79" i="12"/>
  <c r="U79" i="12"/>
  <c r="AD77" i="12"/>
  <c r="U77" i="12"/>
  <c r="X68" i="12"/>
  <c r="U68" i="12"/>
  <c r="X52" i="12"/>
  <c r="X70" i="12"/>
  <c r="U70" i="12"/>
  <c r="X66" i="12"/>
  <c r="U66" i="12"/>
  <c r="X61" i="12"/>
  <c r="U61" i="12"/>
  <c r="X57" i="12"/>
  <c r="U57" i="12"/>
  <c r="Z58" i="12"/>
  <c r="X25" i="12"/>
  <c r="U25" i="12"/>
  <c r="X18" i="12"/>
  <c r="U18" i="12"/>
  <c r="Z53" i="12"/>
  <c r="AH53" i="12"/>
  <c r="Z57" i="12"/>
  <c r="Z61" i="12"/>
  <c r="AH61" i="12"/>
  <c r="Z65" i="12"/>
  <c r="AH65" i="12"/>
  <c r="Z69" i="12"/>
  <c r="AH69" i="12"/>
  <c r="Z77" i="12"/>
  <c r="AH77" i="12"/>
  <c r="Z81" i="12"/>
  <c r="AH81" i="12"/>
  <c r="Z85" i="12"/>
  <c r="AH85" i="12"/>
  <c r="Z89" i="12"/>
  <c r="AH89" i="12"/>
  <c r="Z93" i="12"/>
  <c r="AH93" i="12"/>
  <c r="Z97" i="12"/>
  <c r="AH97" i="12"/>
  <c r="Z101" i="12"/>
  <c r="AH101" i="12"/>
  <c r="Z105" i="12"/>
  <c r="AH105" i="12"/>
  <c r="Z110" i="12"/>
  <c r="AH110" i="12"/>
  <c r="Z114" i="12"/>
  <c r="AH114" i="12"/>
  <c r="Z118" i="12"/>
  <c r="AH118" i="12"/>
  <c r="Z122" i="12"/>
  <c r="AH122" i="12"/>
  <c r="Z126" i="12"/>
  <c r="AH126" i="12"/>
  <c r="Z130" i="12"/>
  <c r="AH130" i="12"/>
  <c r="Z134" i="12"/>
  <c r="AH134" i="12"/>
  <c r="Z138" i="12"/>
  <c r="AH138" i="12"/>
  <c r="Z142" i="12"/>
  <c r="AH142" i="12"/>
  <c r="X54" i="12"/>
  <c r="AH54" i="12"/>
  <c r="Z78" i="12"/>
  <c r="AH78" i="12"/>
  <c r="Z86" i="12"/>
  <c r="AH86" i="12"/>
  <c r="Z90" i="12"/>
  <c r="AH90" i="12"/>
  <c r="Z94" i="12"/>
  <c r="AH94" i="12"/>
  <c r="Z98" i="12"/>
  <c r="AH98" i="12"/>
  <c r="Z102" i="12"/>
  <c r="AH102" i="12"/>
  <c r="Z106" i="12"/>
  <c r="AH106" i="12"/>
  <c r="Z137" i="12"/>
  <c r="Z129" i="12"/>
  <c r="Z121" i="12"/>
  <c r="Z113" i="12"/>
  <c r="Z68" i="12"/>
  <c r="Z60" i="12"/>
  <c r="Z25" i="12"/>
  <c r="AH25" i="12"/>
  <c r="Z55" i="12"/>
  <c r="Z59" i="12"/>
  <c r="AH59" i="12"/>
  <c r="Z63" i="12"/>
  <c r="AH63" i="12"/>
  <c r="Z67" i="12"/>
  <c r="AH67" i="12"/>
  <c r="Z71" i="12"/>
  <c r="AH71" i="12"/>
  <c r="Z79" i="12"/>
  <c r="AH79" i="12"/>
  <c r="Z87" i="12"/>
  <c r="AH87" i="12"/>
  <c r="Z91" i="12"/>
  <c r="AH91" i="12"/>
  <c r="Z95" i="12"/>
  <c r="AH95" i="12"/>
  <c r="Z99" i="12"/>
  <c r="AH99" i="12"/>
  <c r="Z108" i="12"/>
  <c r="AH108" i="12"/>
  <c r="Z112" i="12"/>
  <c r="AH112" i="12"/>
  <c r="Z116" i="12"/>
  <c r="AH116" i="12"/>
  <c r="Z120" i="12"/>
  <c r="AH120" i="12"/>
  <c r="Z124" i="12"/>
  <c r="AH124" i="12"/>
  <c r="Z128" i="12"/>
  <c r="AH128" i="12"/>
  <c r="Z132" i="12"/>
  <c r="AH132" i="12"/>
  <c r="Z136" i="12"/>
  <c r="AH136" i="12"/>
  <c r="Z140" i="12"/>
  <c r="AH140" i="12"/>
  <c r="Z107" i="12"/>
  <c r="AH107" i="12"/>
  <c r="AD52" i="12"/>
  <c r="AH52" i="12"/>
  <c r="Z80" i="12"/>
  <c r="AH80" i="12"/>
  <c r="Z84" i="12"/>
  <c r="AH84" i="12"/>
  <c r="Z88" i="12"/>
  <c r="AH88" i="12"/>
  <c r="Z92" i="12"/>
  <c r="AH92" i="12"/>
  <c r="Z96" i="12"/>
  <c r="AH96" i="12"/>
  <c r="Z100" i="12"/>
  <c r="AH100" i="12"/>
  <c r="Z104" i="12"/>
  <c r="AH104" i="12"/>
  <c r="Z141" i="12"/>
  <c r="Z133" i="12"/>
  <c r="Z125" i="12"/>
  <c r="Z117" i="12"/>
  <c r="Z109" i="12"/>
  <c r="Z64" i="12"/>
  <c r="Z56" i="12"/>
  <c r="Z16" i="12"/>
  <c r="Z103" i="12"/>
  <c r="AH103" i="12"/>
  <c r="X103" i="12"/>
  <c r="AD83" i="12"/>
  <c r="AH83" i="12"/>
  <c r="AD82" i="12"/>
  <c r="AH82" i="12"/>
  <c r="Z75" i="12"/>
  <c r="AH75" i="12"/>
  <c r="AD72" i="12"/>
  <c r="AH72" i="12"/>
  <c r="Z76" i="12"/>
  <c r="AH76" i="12"/>
  <c r="X73" i="12"/>
  <c r="Z74" i="12"/>
  <c r="Z73" i="12"/>
  <c r="AH73" i="12"/>
  <c r="X76" i="12"/>
  <c r="Z72" i="12"/>
  <c r="AD27" i="12"/>
  <c r="AH27" i="12"/>
  <c r="AD39" i="12"/>
  <c r="AH39" i="12"/>
  <c r="AD43" i="12"/>
  <c r="AH43" i="12"/>
  <c r="Z28" i="12"/>
  <c r="AH28" i="12"/>
  <c r="AD32" i="12"/>
  <c r="AH32" i="12"/>
  <c r="AD36" i="12"/>
  <c r="AH36" i="12"/>
  <c r="AD40" i="12"/>
  <c r="AH40" i="12"/>
  <c r="AD44" i="12"/>
  <c r="AH44" i="12"/>
  <c r="AD48" i="12"/>
  <c r="AH48" i="12"/>
  <c r="X28" i="12"/>
  <c r="AD31" i="12"/>
  <c r="AH31" i="12"/>
  <c r="AD51" i="12"/>
  <c r="AH51" i="12"/>
  <c r="AD29" i="12"/>
  <c r="AH29" i="12"/>
  <c r="AD33" i="12"/>
  <c r="AH33" i="12"/>
  <c r="AD37" i="12"/>
  <c r="AH37" i="12"/>
  <c r="AD41" i="12"/>
  <c r="AH41" i="12"/>
  <c r="AD45" i="12"/>
  <c r="AH45" i="12"/>
  <c r="AD49" i="12"/>
  <c r="AH49" i="12"/>
  <c r="X44" i="12"/>
  <c r="AD35" i="12"/>
  <c r="AH35" i="12"/>
  <c r="AD47" i="12"/>
  <c r="AH47" i="12"/>
  <c r="AD26" i="12"/>
  <c r="AH26" i="12"/>
  <c r="AD30" i="12"/>
  <c r="AH30" i="12"/>
  <c r="AD34" i="12"/>
  <c r="AH34" i="12"/>
  <c r="AD38" i="12"/>
  <c r="AH38" i="12"/>
  <c r="Z42" i="12"/>
  <c r="AH42" i="12"/>
  <c r="AD46" i="12"/>
  <c r="AH46" i="12"/>
  <c r="AD50" i="12"/>
  <c r="AH50" i="12"/>
  <c r="X50" i="12"/>
  <c r="AD19" i="12"/>
  <c r="AH19" i="12"/>
  <c r="AD20" i="12"/>
  <c r="AH20" i="12"/>
  <c r="AD24" i="12"/>
  <c r="AH24" i="12"/>
  <c r="X24" i="12"/>
  <c r="Z20" i="12"/>
  <c r="Z23" i="12"/>
  <c r="AH23" i="12"/>
  <c r="AD21" i="12"/>
  <c r="AH21" i="12"/>
  <c r="AD22" i="12"/>
  <c r="AH22" i="12"/>
  <c r="X22" i="12"/>
  <c r="Z24" i="12"/>
  <c r="AD7" i="12"/>
  <c r="AH7" i="12"/>
  <c r="AD15" i="12"/>
  <c r="AH15" i="12"/>
  <c r="X15" i="12"/>
  <c r="X7" i="12"/>
  <c r="X4" i="12"/>
  <c r="AD4" i="12" s="1"/>
  <c r="AH4" i="12"/>
  <c r="AD8" i="12"/>
  <c r="AH8" i="12"/>
  <c r="AD12" i="12"/>
  <c r="AH12" i="12"/>
  <c r="AD17" i="12"/>
  <c r="AH17" i="12"/>
  <c r="Z5" i="12"/>
  <c r="AH5" i="12"/>
  <c r="AD9" i="12"/>
  <c r="AH9" i="12"/>
  <c r="AD13" i="12"/>
  <c r="AH13" i="12"/>
  <c r="X16" i="12"/>
  <c r="AD11" i="12"/>
  <c r="AH11" i="12"/>
  <c r="AD6" i="12"/>
  <c r="AH6" i="12"/>
  <c r="AD10" i="12"/>
  <c r="AH10" i="12"/>
  <c r="AD14" i="12"/>
  <c r="AH14" i="12"/>
  <c r="X9" i="12"/>
  <c r="X41" i="12"/>
  <c r="X37" i="12"/>
  <c r="X33" i="12"/>
  <c r="X42" i="12"/>
  <c r="X65" i="12"/>
  <c r="Z83" i="12"/>
  <c r="Z49" i="12"/>
  <c r="Z45" i="12"/>
  <c r="Z41" i="12"/>
  <c r="Z37" i="12"/>
  <c r="Z33" i="12"/>
  <c r="Z29" i="12"/>
  <c r="Z12" i="12"/>
  <c r="Z8" i="12"/>
  <c r="Z4" i="12"/>
  <c r="X3" i="12"/>
  <c r="AD3" i="12" s="1"/>
  <c r="X12" i="12"/>
  <c r="X8" i="12"/>
  <c r="X19" i="12"/>
  <c r="X23" i="12"/>
  <c r="X27" i="12"/>
  <c r="X40" i="12"/>
  <c r="X36" i="12"/>
  <c r="X32" i="12"/>
  <c r="X43" i="12"/>
  <c r="X49" i="12"/>
  <c r="X45" i="12"/>
  <c r="X67" i="12"/>
  <c r="AD67" i="12" s="1"/>
  <c r="X82" i="12"/>
  <c r="X74" i="12"/>
  <c r="Z82" i="12"/>
  <c r="Z52" i="12"/>
  <c r="Z48" i="12"/>
  <c r="Z44" i="12"/>
  <c r="Z40" i="12"/>
  <c r="Z36" i="12"/>
  <c r="Z32" i="12"/>
  <c r="Z19" i="12"/>
  <c r="Z15" i="12"/>
  <c r="Z11" i="12"/>
  <c r="Z7" i="12"/>
  <c r="X39" i="12"/>
  <c r="X35" i="12"/>
  <c r="X31" i="12"/>
  <c r="X71" i="12"/>
  <c r="X83" i="12"/>
  <c r="X78" i="12"/>
  <c r="Z51" i="12"/>
  <c r="Z47" i="12"/>
  <c r="Z43" i="12"/>
  <c r="Z39" i="12"/>
  <c r="Z35" i="12"/>
  <c r="Z31" i="12"/>
  <c r="Z27" i="12"/>
  <c r="Z14" i="12"/>
  <c r="Z10" i="12"/>
  <c r="Z6" i="12"/>
  <c r="X14" i="12"/>
  <c r="X10" i="12"/>
  <c r="X6" i="12"/>
  <c r="X17" i="12"/>
  <c r="X21" i="12"/>
  <c r="X29" i="12"/>
  <c r="X38" i="12"/>
  <c r="X34" i="12"/>
  <c r="X30" i="12"/>
  <c r="X51" i="12"/>
  <c r="X47" i="12"/>
  <c r="X72" i="12"/>
  <c r="X77" i="12"/>
  <c r="Z50" i="12"/>
  <c r="Z46" i="12"/>
  <c r="Z38" i="12"/>
  <c r="Z34" i="12"/>
  <c r="Z30" i="12"/>
  <c r="Z26" i="12"/>
  <c r="Z21" i="12"/>
  <c r="Z17" i="12"/>
  <c r="Z13" i="12"/>
  <c r="Z9" i="12"/>
  <c r="S4" i="5" l="1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T65" i="5" s="1"/>
  <c r="S66" i="5"/>
  <c r="T66" i="5" s="1"/>
  <c r="S67" i="5"/>
  <c r="T67" i="5" s="1"/>
  <c r="S68" i="5"/>
  <c r="T68" i="5" s="1"/>
  <c r="S69" i="5"/>
  <c r="S70" i="5"/>
  <c r="S71" i="5"/>
  <c r="S72" i="5"/>
  <c r="S73" i="5"/>
  <c r="T73" i="5" s="1"/>
  <c r="S74" i="5"/>
  <c r="T74" i="5" s="1"/>
  <c r="S75" i="5"/>
  <c r="S76" i="5"/>
  <c r="S77" i="5"/>
  <c r="T77" i="5" s="1"/>
  <c r="S78" i="5"/>
  <c r="S79" i="5"/>
  <c r="S80" i="5"/>
  <c r="T80" i="5" s="1"/>
  <c r="S81" i="5"/>
  <c r="S82" i="5"/>
  <c r="S83" i="5"/>
  <c r="S84" i="5"/>
  <c r="S85" i="5"/>
  <c r="S86" i="5"/>
  <c r="T86" i="5" s="1"/>
  <c r="S87" i="5"/>
  <c r="T87" i="5" s="1"/>
  <c r="S88" i="5"/>
  <c r="T88" i="5" s="1"/>
  <c r="S89" i="5"/>
  <c r="S90" i="5"/>
  <c r="S91" i="5"/>
  <c r="T91" i="5" s="1"/>
  <c r="S92" i="5"/>
  <c r="T92" i="5" s="1"/>
  <c r="S93" i="5"/>
  <c r="S94" i="5"/>
  <c r="S95" i="5"/>
  <c r="S96" i="5"/>
  <c r="S97" i="5"/>
  <c r="S98" i="5"/>
  <c r="S99" i="5"/>
  <c r="S100" i="5"/>
  <c r="T100" i="5" s="1"/>
  <c r="S101" i="5"/>
  <c r="S102" i="5"/>
  <c r="S103" i="5"/>
  <c r="S104" i="5"/>
  <c r="S105" i="5"/>
  <c r="T105" i="5" s="1"/>
  <c r="S106" i="5"/>
  <c r="T106" i="5" s="1"/>
  <c r="S107" i="5"/>
  <c r="T107" i="5" s="1"/>
  <c r="S108" i="5"/>
  <c r="S109" i="5"/>
  <c r="S110" i="5"/>
  <c r="S111" i="5"/>
  <c r="T111" i="5" s="1"/>
  <c r="S112" i="5"/>
  <c r="T112" i="5" s="1"/>
  <c r="S113" i="5"/>
  <c r="T113" i="5" s="1"/>
  <c r="S114" i="5"/>
  <c r="S115" i="5"/>
  <c r="S116" i="5"/>
  <c r="S117" i="5"/>
  <c r="S118" i="5"/>
  <c r="T118" i="5" s="1"/>
  <c r="S3" i="5"/>
  <c r="H1" i="8" l="1"/>
  <c r="M1" i="8"/>
  <c r="T93" i="5"/>
  <c r="T84" i="5"/>
  <c r="T85" i="5"/>
  <c r="T82" i="5"/>
  <c r="T75" i="5"/>
  <c r="T76" i="5"/>
  <c r="T78" i="5"/>
  <c r="T79" i="5"/>
  <c r="T81" i="5"/>
  <c r="T83" i="5"/>
  <c r="T89" i="5"/>
  <c r="T90" i="5"/>
  <c r="T94" i="5"/>
  <c r="T95" i="5"/>
  <c r="T96" i="5"/>
  <c r="T98" i="5"/>
  <c r="T99" i="5"/>
  <c r="T101" i="5"/>
  <c r="T102" i="5"/>
  <c r="T103" i="5"/>
  <c r="T104" i="5"/>
  <c r="T108" i="5"/>
  <c r="T109" i="5"/>
  <c r="T110" i="5"/>
  <c r="T115" i="5"/>
  <c r="T117" i="5"/>
  <c r="N3" i="5"/>
  <c r="P3" i="5" s="1"/>
  <c r="N4" i="5"/>
  <c r="P4" i="5" s="1"/>
  <c r="N5" i="5"/>
  <c r="P5" i="5" s="1"/>
  <c r="N6" i="5"/>
  <c r="P6" i="5" s="1"/>
  <c r="N7" i="5"/>
  <c r="P7" i="5" s="1"/>
  <c r="N8" i="5"/>
  <c r="P8" i="5" s="1"/>
  <c r="N9" i="5"/>
  <c r="P9" i="5" s="1"/>
  <c r="N10" i="5"/>
  <c r="P10" i="5" s="1"/>
  <c r="N11" i="5"/>
  <c r="P11" i="5" s="1"/>
  <c r="N12" i="5"/>
  <c r="P12" i="5" s="1"/>
  <c r="N13" i="5"/>
  <c r="P13" i="5" s="1"/>
  <c r="N14" i="5"/>
  <c r="P14" i="5" s="1"/>
  <c r="N15" i="5"/>
  <c r="P15" i="5" s="1"/>
  <c r="N16" i="5"/>
  <c r="P16" i="5" s="1"/>
  <c r="N17" i="5"/>
  <c r="P17" i="5" s="1"/>
  <c r="N18" i="5"/>
  <c r="P18" i="5" s="1"/>
  <c r="N19" i="5"/>
  <c r="P19" i="5" s="1"/>
  <c r="N20" i="5"/>
  <c r="P20" i="5" s="1"/>
  <c r="N21" i="5"/>
  <c r="P21" i="5" s="1"/>
  <c r="N22" i="5"/>
  <c r="P22" i="5" s="1"/>
  <c r="N23" i="5"/>
  <c r="P23" i="5" s="1"/>
  <c r="N24" i="5"/>
  <c r="P24" i="5" s="1"/>
  <c r="N25" i="5"/>
  <c r="P25" i="5" s="1"/>
  <c r="N26" i="5"/>
  <c r="P26" i="5" s="1"/>
  <c r="N27" i="5"/>
  <c r="P27" i="5" s="1"/>
  <c r="N28" i="5"/>
  <c r="P28" i="5" s="1"/>
  <c r="N29" i="5"/>
  <c r="P29" i="5" s="1"/>
  <c r="N30" i="5"/>
  <c r="P30" i="5" s="1"/>
  <c r="N31" i="5"/>
  <c r="P31" i="5" s="1"/>
  <c r="N32" i="5"/>
  <c r="P32" i="5" s="1"/>
  <c r="N33" i="5"/>
  <c r="P33" i="5" s="1"/>
  <c r="N34" i="5"/>
  <c r="P34" i="5" s="1"/>
  <c r="N35" i="5"/>
  <c r="P35" i="5" s="1"/>
  <c r="N36" i="5"/>
  <c r="P36" i="5" s="1"/>
  <c r="N37" i="5"/>
  <c r="P37" i="5" s="1"/>
  <c r="N38" i="5"/>
  <c r="P38" i="5" s="1"/>
  <c r="N39" i="5"/>
  <c r="P39" i="5" s="1"/>
  <c r="N40" i="5"/>
  <c r="P40" i="5" s="1"/>
  <c r="N41" i="5"/>
  <c r="P41" i="5" s="1"/>
  <c r="N42" i="5"/>
  <c r="T42" i="5" s="1"/>
  <c r="P42" i="5"/>
  <c r="N43" i="5"/>
  <c r="P43" i="5" s="1"/>
  <c r="N44" i="5"/>
  <c r="P44" i="5" s="1"/>
  <c r="N45" i="5"/>
  <c r="P45" i="5" s="1"/>
  <c r="N46" i="5"/>
  <c r="P46" i="5" s="1"/>
  <c r="N47" i="5"/>
  <c r="P47" i="5" s="1"/>
  <c r="N48" i="5"/>
  <c r="P48" i="5" s="1"/>
  <c r="N49" i="5"/>
  <c r="P49" i="5" s="1"/>
  <c r="N50" i="5"/>
  <c r="P50" i="5" s="1"/>
  <c r="N51" i="5"/>
  <c r="P51" i="5" s="1"/>
  <c r="N52" i="5"/>
  <c r="P52" i="5" s="1"/>
  <c r="N53" i="5"/>
  <c r="P53" i="5" s="1"/>
  <c r="N54" i="5"/>
  <c r="T54" i="5" s="1"/>
  <c r="N55" i="5"/>
  <c r="P55" i="5" s="1"/>
  <c r="N56" i="5"/>
  <c r="P56" i="5" s="1"/>
  <c r="N57" i="5"/>
  <c r="P57" i="5" s="1"/>
  <c r="N58" i="5"/>
  <c r="P58" i="5" s="1"/>
  <c r="N59" i="5"/>
  <c r="P59" i="5" s="1"/>
  <c r="N60" i="5"/>
  <c r="P60" i="5" s="1"/>
  <c r="N61" i="5"/>
  <c r="P61" i="5" s="1"/>
  <c r="N62" i="5"/>
  <c r="P62" i="5" s="1"/>
  <c r="N63" i="5"/>
  <c r="P63" i="5" s="1"/>
  <c r="N64" i="5"/>
  <c r="P64" i="5" s="1"/>
  <c r="N65" i="5"/>
  <c r="P65" i="5" s="1"/>
  <c r="N66" i="5"/>
  <c r="P66" i="5" s="1"/>
  <c r="N67" i="5"/>
  <c r="P67" i="5" s="1"/>
  <c r="N68" i="5"/>
  <c r="P68" i="5"/>
  <c r="N69" i="5"/>
  <c r="P69" i="5" s="1"/>
  <c r="N70" i="5"/>
  <c r="P70" i="5" s="1"/>
  <c r="N71" i="5"/>
  <c r="T71" i="5" s="1"/>
  <c r="N72" i="5"/>
  <c r="P72" i="5" s="1"/>
  <c r="N73" i="5"/>
  <c r="P73" i="5" s="1"/>
  <c r="N74" i="5"/>
  <c r="P74" i="5" s="1"/>
  <c r="N75" i="5"/>
  <c r="P75" i="5"/>
  <c r="N76" i="5"/>
  <c r="P76" i="5"/>
  <c r="N77" i="5"/>
  <c r="N78" i="5"/>
  <c r="P78" i="5"/>
  <c r="N79" i="5"/>
  <c r="N80" i="5"/>
  <c r="P80" i="5" s="1"/>
  <c r="N81" i="5"/>
  <c r="P81" i="5"/>
  <c r="N82" i="5"/>
  <c r="P82" i="5"/>
  <c r="N83" i="5"/>
  <c r="P83" i="5"/>
  <c r="N84" i="5"/>
  <c r="P84" i="5"/>
  <c r="N85" i="5"/>
  <c r="P85" i="5"/>
  <c r="N86" i="5"/>
  <c r="P86" i="5" s="1"/>
  <c r="N87" i="5"/>
  <c r="P87" i="5" s="1"/>
  <c r="N88" i="5"/>
  <c r="P88" i="5" s="1"/>
  <c r="N89" i="5"/>
  <c r="P89" i="5"/>
  <c r="N90" i="5"/>
  <c r="P90" i="5"/>
  <c r="N91" i="5"/>
  <c r="P91" i="5" s="1"/>
  <c r="N92" i="5"/>
  <c r="P92" i="5" s="1"/>
  <c r="N93" i="5"/>
  <c r="P93" i="5"/>
  <c r="N94" i="5"/>
  <c r="P94" i="5"/>
  <c r="N95" i="5"/>
  <c r="P95" i="5"/>
  <c r="N96" i="5"/>
  <c r="P96" i="5"/>
  <c r="N97" i="5"/>
  <c r="P97" i="5" s="1"/>
  <c r="N98" i="5"/>
  <c r="P98" i="5"/>
  <c r="N99" i="5"/>
  <c r="P99" i="5"/>
  <c r="N100" i="5"/>
  <c r="P100" i="5" s="1"/>
  <c r="N101" i="5"/>
  <c r="P101" i="5"/>
  <c r="N102" i="5"/>
  <c r="P102" i="5"/>
  <c r="N103" i="5"/>
  <c r="P103" i="5"/>
  <c r="N104" i="5"/>
  <c r="P104" i="5"/>
  <c r="N105" i="5"/>
  <c r="P105" i="5" s="1"/>
  <c r="N106" i="5"/>
  <c r="P106" i="5" s="1"/>
  <c r="N107" i="5"/>
  <c r="P107" i="5" s="1"/>
  <c r="N108" i="5"/>
  <c r="P108" i="5"/>
  <c r="N109" i="5"/>
  <c r="P109" i="5"/>
  <c r="N110" i="5"/>
  <c r="P110" i="5"/>
  <c r="N111" i="5"/>
  <c r="P111" i="5" s="1"/>
  <c r="N112" i="5"/>
  <c r="P112" i="5" s="1"/>
  <c r="N113" i="5"/>
  <c r="P113" i="5" s="1"/>
  <c r="N114" i="5"/>
  <c r="P114" i="5" s="1"/>
  <c r="N115" i="5"/>
  <c r="P115" i="5"/>
  <c r="N116" i="5"/>
  <c r="P116" i="5" s="1"/>
  <c r="N117" i="5"/>
  <c r="P117" i="5"/>
  <c r="P118" i="5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118" i="5"/>
  <c r="T9" i="5" l="1"/>
  <c r="T48" i="5"/>
  <c r="P71" i="5"/>
  <c r="T45" i="5"/>
  <c r="T41" i="5"/>
  <c r="T17" i="5"/>
  <c r="T70" i="5"/>
  <c r="T60" i="5"/>
  <c r="T21" i="5"/>
  <c r="T57" i="5"/>
  <c r="P54" i="5"/>
  <c r="T64" i="5"/>
  <c r="T53" i="5"/>
  <c r="T33" i="5"/>
  <c r="T97" i="5"/>
  <c r="T59" i="5"/>
  <c r="T44" i="5"/>
  <c r="T13" i="5"/>
  <c r="T56" i="5"/>
  <c r="T55" i="5"/>
  <c r="T37" i="5"/>
  <c r="T5" i="5"/>
  <c r="T63" i="5"/>
  <c r="T52" i="5"/>
  <c r="T29" i="5"/>
  <c r="T61" i="5"/>
  <c r="T49" i="5"/>
  <c r="T25" i="5"/>
  <c r="T69" i="5"/>
  <c r="T40" i="5"/>
  <c r="T32" i="5"/>
  <c r="T24" i="5"/>
  <c r="T16" i="5"/>
  <c r="T8" i="5"/>
  <c r="T116" i="5"/>
  <c r="T47" i="5"/>
  <c r="T39" i="5"/>
  <c r="T31" i="5"/>
  <c r="T23" i="5"/>
  <c r="T15" i="5"/>
  <c r="T7" i="5"/>
  <c r="T72" i="5"/>
  <c r="T62" i="5"/>
  <c r="T46" i="5"/>
  <c r="T38" i="5"/>
  <c r="T30" i="5"/>
  <c r="T22" i="5"/>
  <c r="T14" i="5"/>
  <c r="T6" i="5"/>
  <c r="T114" i="5"/>
  <c r="T36" i="5"/>
  <c r="T28" i="5"/>
  <c r="T20" i="5"/>
  <c r="T12" i="5"/>
  <c r="T4" i="5"/>
  <c r="T51" i="5"/>
  <c r="T43" i="5"/>
  <c r="T35" i="5"/>
  <c r="T27" i="5"/>
  <c r="T19" i="5"/>
  <c r="T11" i="5"/>
  <c r="T3" i="5"/>
  <c r="T58" i="5"/>
  <c r="T50" i="5"/>
  <c r="T34" i="5"/>
  <c r="T26" i="5"/>
  <c r="T18" i="5"/>
  <c r="T10" i="5"/>
  <c r="Q678" i="1"/>
  <c r="Q677" i="1"/>
  <c r="Q672" i="1"/>
  <c r="Q667" i="1"/>
  <c r="Q668" i="1"/>
  <c r="Q669" i="1"/>
  <c r="Q666" i="1"/>
  <c r="Q665" i="1"/>
  <c r="Q597" i="1"/>
  <c r="Q580" i="1"/>
  <c r="O579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Q533" i="1"/>
  <c r="Q531" i="1"/>
  <c r="Q525" i="1"/>
  <c r="Q526" i="1"/>
  <c r="Q524" i="1"/>
  <c r="Q518" i="1"/>
  <c r="Q519" i="1"/>
  <c r="Q520" i="1"/>
  <c r="Q517" i="1"/>
  <c r="Q515" i="1"/>
  <c r="Q514" i="1"/>
  <c r="Q510" i="1"/>
  <c r="Q511" i="1"/>
  <c r="Q512" i="1"/>
  <c r="Q509" i="1"/>
  <c r="Q506" i="1"/>
  <c r="Q505" i="1"/>
  <c r="Q496" i="1"/>
  <c r="Q497" i="1"/>
  <c r="Q498" i="1"/>
  <c r="Q499" i="1"/>
  <c r="Q500" i="1"/>
  <c r="Q501" i="1"/>
  <c r="Q491" i="1"/>
  <c r="Q492" i="1"/>
  <c r="Q493" i="1"/>
  <c r="Q494" i="1"/>
  <c r="Q490" i="1"/>
  <c r="Q42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3" i="1"/>
  <c r="Q390" i="1"/>
  <c r="Q389" i="1"/>
  <c r="Q388" i="1"/>
  <c r="Q386" i="1"/>
  <c r="Q384" i="1"/>
  <c r="Q383" i="1"/>
  <c r="Q378" i="1"/>
  <c r="Q371" i="1"/>
  <c r="Q372" i="1"/>
  <c r="Q373" i="1"/>
  <c r="Q365" i="1"/>
  <c r="Q366" i="1"/>
  <c r="Q367" i="1"/>
  <c r="Q368" i="1"/>
  <c r="Q369" i="1"/>
  <c r="Q364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3" i="1"/>
  <c r="D2" i="2" l="1"/>
  <c r="D3" i="2"/>
  <c r="D4" i="2"/>
  <c r="D5" i="2"/>
  <c r="D6" i="2"/>
  <c r="D7" i="2"/>
  <c r="E7" i="2" s="1"/>
  <c r="F7" i="2" s="1"/>
  <c r="D8" i="2"/>
  <c r="D9" i="2"/>
  <c r="D10" i="2"/>
  <c r="D11" i="2"/>
  <c r="E11" i="2" s="1"/>
  <c r="F11" i="2" s="1"/>
  <c r="D12" i="2"/>
  <c r="D13" i="2"/>
  <c r="D14" i="2"/>
  <c r="D15" i="2"/>
  <c r="E15" i="2" s="1"/>
  <c r="F15" i="2" s="1"/>
  <c r="D16" i="2"/>
  <c r="D17" i="2"/>
  <c r="D18" i="2"/>
  <c r="D19" i="2"/>
  <c r="D20" i="2"/>
  <c r="D21" i="2"/>
  <c r="D22" i="2"/>
  <c r="D23" i="2"/>
  <c r="D24" i="2"/>
  <c r="D25" i="2"/>
  <c r="D26" i="2"/>
  <c r="D27" i="2"/>
  <c r="E27" i="2" s="1"/>
  <c r="F27" i="2" s="1"/>
  <c r="D28" i="2"/>
  <c r="D29" i="2"/>
  <c r="D30" i="2"/>
  <c r="D31" i="2"/>
  <c r="E31" i="2" s="1"/>
  <c r="F31" i="2" s="1"/>
  <c r="E2" i="2"/>
  <c r="F2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E12" i="2"/>
  <c r="F12" i="2" s="1"/>
  <c r="E4" i="2"/>
  <c r="F4" i="2" s="1"/>
  <c r="E5" i="2"/>
  <c r="F5" i="2" s="1"/>
  <c r="E9" i="2"/>
  <c r="F9" i="2" s="1"/>
  <c r="E3" i="2"/>
  <c r="F3" i="2" s="1"/>
  <c r="E10" i="2"/>
  <c r="F10" i="2" s="1"/>
  <c r="E13" i="2"/>
  <c r="F13" i="2" s="1"/>
  <c r="E21" i="2"/>
  <c r="F21" i="2" s="1"/>
  <c r="E8" i="2"/>
  <c r="F8" i="2" s="1"/>
  <c r="E23" i="2"/>
  <c r="F23" i="2" s="1"/>
  <c r="E17" i="2"/>
  <c r="F17" i="2" s="1"/>
  <c r="E25" i="2"/>
  <c r="F25" i="2" s="1"/>
  <c r="E14" i="2"/>
  <c r="F14" i="2" s="1"/>
  <c r="E19" i="2"/>
  <c r="F19" i="2" s="1"/>
  <c r="E29" i="2"/>
  <c r="F29" i="2" s="1"/>
  <c r="E16" i="2"/>
  <c r="F16" i="2" s="1"/>
  <c r="E18" i="2"/>
  <c r="F18" i="2" s="1"/>
  <c r="E20" i="2"/>
  <c r="F20" i="2" s="1"/>
  <c r="E22" i="2"/>
  <c r="F22" i="2" s="1"/>
  <c r="E24" i="2"/>
  <c r="F24" i="2" s="1"/>
  <c r="E26" i="2"/>
  <c r="F26" i="2" s="1"/>
  <c r="E28" i="2"/>
  <c r="F28" i="2" s="1"/>
  <c r="E30" i="2"/>
  <c r="F30" i="2" s="1"/>
  <c r="E6" i="2"/>
  <c r="F6" i="2" s="1"/>
  <c r="O391" i="1" l="1"/>
  <c r="O699" i="1"/>
  <c r="R699" i="1" s="1"/>
  <c r="O692" i="1"/>
  <c r="R692" i="1" s="1"/>
  <c r="O691" i="1"/>
  <c r="R691" i="1" s="1"/>
  <c r="O683" i="1"/>
  <c r="R683" i="1" s="1"/>
  <c r="O675" i="1"/>
  <c r="O673" i="1"/>
  <c r="O671" i="1"/>
  <c r="O668" i="1"/>
  <c r="R668" i="1" s="1"/>
  <c r="O580" i="1"/>
  <c r="R580" i="1" s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O597" i="1"/>
  <c r="R597" i="1" s="1"/>
  <c r="O598" i="1"/>
  <c r="R598" i="1" s="1"/>
  <c r="O599" i="1"/>
  <c r="R599" i="1" s="1"/>
  <c r="O600" i="1"/>
  <c r="R600" i="1" s="1"/>
  <c r="O601" i="1"/>
  <c r="R601" i="1" s="1"/>
  <c r="O602" i="1"/>
  <c r="R602" i="1" s="1"/>
  <c r="O603" i="1"/>
  <c r="R603" i="1" s="1"/>
  <c r="O604" i="1"/>
  <c r="R604" i="1" s="1"/>
  <c r="O605" i="1"/>
  <c r="R605" i="1" s="1"/>
  <c r="O606" i="1"/>
  <c r="R606" i="1" s="1"/>
  <c r="O607" i="1"/>
  <c r="R607" i="1" s="1"/>
  <c r="O608" i="1"/>
  <c r="R608" i="1" s="1"/>
  <c r="O609" i="1"/>
  <c r="R609" i="1" s="1"/>
  <c r="O610" i="1"/>
  <c r="R610" i="1" s="1"/>
  <c r="O611" i="1"/>
  <c r="R611" i="1" s="1"/>
  <c r="O612" i="1"/>
  <c r="R612" i="1" s="1"/>
  <c r="O613" i="1"/>
  <c r="R613" i="1" s="1"/>
  <c r="O614" i="1"/>
  <c r="R614" i="1" s="1"/>
  <c r="O615" i="1"/>
  <c r="R615" i="1" s="1"/>
  <c r="O616" i="1"/>
  <c r="R616" i="1" s="1"/>
  <c r="O617" i="1"/>
  <c r="R617" i="1" s="1"/>
  <c r="O618" i="1"/>
  <c r="R618" i="1" s="1"/>
  <c r="O619" i="1"/>
  <c r="R619" i="1" s="1"/>
  <c r="O620" i="1"/>
  <c r="R620" i="1" s="1"/>
  <c r="O621" i="1"/>
  <c r="R621" i="1" s="1"/>
  <c r="O622" i="1"/>
  <c r="R622" i="1" s="1"/>
  <c r="O623" i="1"/>
  <c r="R623" i="1" s="1"/>
  <c r="O624" i="1"/>
  <c r="R624" i="1" s="1"/>
  <c r="O625" i="1"/>
  <c r="R625" i="1" s="1"/>
  <c r="O626" i="1"/>
  <c r="R626" i="1" s="1"/>
  <c r="O627" i="1"/>
  <c r="R627" i="1" s="1"/>
  <c r="O628" i="1"/>
  <c r="R628" i="1" s="1"/>
  <c r="O629" i="1"/>
  <c r="R629" i="1" s="1"/>
  <c r="O630" i="1"/>
  <c r="R630" i="1" s="1"/>
  <c r="O631" i="1"/>
  <c r="R631" i="1" s="1"/>
  <c r="O632" i="1"/>
  <c r="R632" i="1" s="1"/>
  <c r="O633" i="1"/>
  <c r="R633" i="1" s="1"/>
  <c r="O634" i="1"/>
  <c r="R634" i="1" s="1"/>
  <c r="O635" i="1"/>
  <c r="R635" i="1" s="1"/>
  <c r="O636" i="1"/>
  <c r="R636" i="1" s="1"/>
  <c r="O637" i="1"/>
  <c r="R637" i="1" s="1"/>
  <c r="O638" i="1"/>
  <c r="R638" i="1" s="1"/>
  <c r="O639" i="1"/>
  <c r="R639" i="1" s="1"/>
  <c r="O640" i="1"/>
  <c r="R640" i="1" s="1"/>
  <c r="O641" i="1"/>
  <c r="R641" i="1" s="1"/>
  <c r="O642" i="1"/>
  <c r="R642" i="1" s="1"/>
  <c r="O643" i="1"/>
  <c r="R643" i="1" s="1"/>
  <c r="O644" i="1"/>
  <c r="R644" i="1" s="1"/>
  <c r="O645" i="1"/>
  <c r="R645" i="1" s="1"/>
  <c r="O646" i="1"/>
  <c r="R646" i="1" s="1"/>
  <c r="O647" i="1"/>
  <c r="R647" i="1" s="1"/>
  <c r="O648" i="1"/>
  <c r="R648" i="1" s="1"/>
  <c r="O649" i="1"/>
  <c r="R649" i="1" s="1"/>
  <c r="O650" i="1"/>
  <c r="R650" i="1" s="1"/>
  <c r="O651" i="1"/>
  <c r="R651" i="1" s="1"/>
  <c r="O652" i="1"/>
  <c r="R652" i="1" s="1"/>
  <c r="O653" i="1"/>
  <c r="R653" i="1" s="1"/>
  <c r="O654" i="1"/>
  <c r="R654" i="1" s="1"/>
  <c r="O655" i="1"/>
  <c r="O656" i="1"/>
  <c r="O657" i="1"/>
  <c r="O658" i="1"/>
  <c r="O659" i="1"/>
  <c r="O660" i="1"/>
  <c r="R660" i="1" s="1"/>
  <c r="O661" i="1"/>
  <c r="R661" i="1" s="1"/>
  <c r="O662" i="1"/>
  <c r="R662" i="1" s="1"/>
  <c r="O663" i="1"/>
  <c r="R663" i="1" s="1"/>
  <c r="O664" i="1"/>
  <c r="O665" i="1"/>
  <c r="R665" i="1" s="1"/>
  <c r="O666" i="1"/>
  <c r="R666" i="1" s="1"/>
  <c r="O667" i="1"/>
  <c r="R667" i="1" s="1"/>
  <c r="O669" i="1"/>
  <c r="R669" i="1" s="1"/>
  <c r="O670" i="1"/>
  <c r="R670" i="1" s="1"/>
  <c r="O672" i="1"/>
  <c r="R672" i="1" s="1"/>
  <c r="O674" i="1"/>
  <c r="R674" i="1" s="1"/>
  <c r="O676" i="1"/>
  <c r="R676" i="1" s="1"/>
  <c r="O677" i="1"/>
  <c r="R677" i="1" s="1"/>
  <c r="O678" i="1"/>
  <c r="R678" i="1" s="1"/>
  <c r="O679" i="1"/>
  <c r="R679" i="1" s="1"/>
  <c r="O680" i="1"/>
  <c r="R680" i="1" s="1"/>
  <c r="O681" i="1"/>
  <c r="R681" i="1" s="1"/>
  <c r="O682" i="1"/>
  <c r="R682" i="1" s="1"/>
  <c r="O684" i="1"/>
  <c r="R684" i="1" s="1"/>
  <c r="O685" i="1"/>
  <c r="R685" i="1" s="1"/>
  <c r="O686" i="1"/>
  <c r="R686" i="1" s="1"/>
  <c r="O687" i="1"/>
  <c r="R687" i="1" s="1"/>
  <c r="O688" i="1"/>
  <c r="R688" i="1" s="1"/>
  <c r="O689" i="1"/>
  <c r="R689" i="1" s="1"/>
  <c r="O690" i="1"/>
  <c r="R690" i="1" s="1"/>
  <c r="O693" i="1"/>
  <c r="R693" i="1" s="1"/>
  <c r="O694" i="1"/>
  <c r="R694" i="1" s="1"/>
  <c r="O695" i="1"/>
  <c r="R695" i="1" s="1"/>
  <c r="O696" i="1"/>
  <c r="R696" i="1" s="1"/>
  <c r="O697" i="1"/>
  <c r="R697" i="1" s="1"/>
  <c r="O698" i="1"/>
  <c r="R698" i="1" s="1"/>
  <c r="O700" i="1"/>
  <c r="R700" i="1" s="1"/>
  <c r="R579" i="1"/>
  <c r="O564" i="1"/>
  <c r="O561" i="1"/>
  <c r="O562" i="1"/>
  <c r="O563" i="1"/>
  <c r="O560" i="1"/>
  <c r="O553" i="1"/>
  <c r="O552" i="1"/>
  <c r="O551" i="1"/>
  <c r="O550" i="1"/>
  <c r="O549" i="1"/>
  <c r="O548" i="1"/>
  <c r="O547" i="1"/>
  <c r="O546" i="1"/>
  <c r="O506" i="1"/>
  <c r="R506" i="1" s="1"/>
  <c r="O507" i="1"/>
  <c r="O505" i="1"/>
  <c r="R505" i="1" s="1"/>
  <c r="O497" i="1"/>
  <c r="R497" i="1" s="1"/>
  <c r="O498" i="1"/>
  <c r="R498" i="1" s="1"/>
  <c r="O499" i="1"/>
  <c r="R499" i="1" s="1"/>
  <c r="O500" i="1"/>
  <c r="R500" i="1" s="1"/>
  <c r="O501" i="1"/>
  <c r="R501" i="1" s="1"/>
  <c r="O502" i="1"/>
  <c r="O503" i="1"/>
  <c r="O496" i="1"/>
  <c r="R496" i="1" s="1"/>
  <c r="O494" i="1"/>
  <c r="R494" i="1" s="1"/>
  <c r="O489" i="1"/>
  <c r="O490" i="1"/>
  <c r="R490" i="1" s="1"/>
  <c r="O491" i="1"/>
  <c r="R491" i="1" s="1"/>
  <c r="O492" i="1"/>
  <c r="R492" i="1" s="1"/>
  <c r="O493" i="1"/>
  <c r="R493" i="1" s="1"/>
  <c r="O488" i="1"/>
  <c r="O476" i="1"/>
  <c r="R476" i="1" s="1"/>
  <c r="O477" i="1"/>
  <c r="R477" i="1" s="1"/>
  <c r="O478" i="1"/>
  <c r="R478" i="1" s="1"/>
  <c r="O479" i="1"/>
  <c r="R479" i="1" s="1"/>
  <c r="O480" i="1"/>
  <c r="R480" i="1" s="1"/>
  <c r="O481" i="1"/>
  <c r="R481" i="1" s="1"/>
  <c r="O482" i="1"/>
  <c r="R482" i="1" s="1"/>
  <c r="O483" i="1"/>
  <c r="R483" i="1" s="1"/>
  <c r="O475" i="1"/>
  <c r="R475" i="1" s="1"/>
  <c r="O474" i="1"/>
  <c r="R474" i="1" s="1"/>
  <c r="O456" i="1"/>
  <c r="R456" i="1" s="1"/>
  <c r="O457" i="1"/>
  <c r="R457" i="1" s="1"/>
  <c r="O458" i="1"/>
  <c r="R458" i="1" s="1"/>
  <c r="O459" i="1"/>
  <c r="R459" i="1" s="1"/>
  <c r="O460" i="1"/>
  <c r="R460" i="1" s="1"/>
  <c r="O461" i="1"/>
  <c r="R461" i="1" s="1"/>
  <c r="O462" i="1"/>
  <c r="R462" i="1" s="1"/>
  <c r="O463" i="1"/>
  <c r="R463" i="1" s="1"/>
  <c r="O464" i="1"/>
  <c r="R464" i="1" s="1"/>
  <c r="O465" i="1"/>
  <c r="R465" i="1" s="1"/>
  <c r="O466" i="1"/>
  <c r="R466" i="1" s="1"/>
  <c r="O467" i="1"/>
  <c r="R467" i="1" s="1"/>
  <c r="O468" i="1"/>
  <c r="R468" i="1" s="1"/>
  <c r="O469" i="1"/>
  <c r="R469" i="1" s="1"/>
  <c r="O470" i="1"/>
  <c r="R470" i="1" s="1"/>
  <c r="O471" i="1"/>
  <c r="R471" i="1" s="1"/>
  <c r="O472" i="1"/>
  <c r="R472" i="1" s="1"/>
  <c r="O473" i="1"/>
  <c r="R473" i="1" s="1"/>
  <c r="O455" i="1"/>
  <c r="R455" i="1" s="1"/>
  <c r="O448" i="1"/>
  <c r="O447" i="1"/>
  <c r="O421" i="1"/>
  <c r="O422" i="1"/>
  <c r="R422" i="1" s="1"/>
  <c r="O420" i="1"/>
  <c r="O403" i="1"/>
  <c r="O404" i="1"/>
  <c r="O405" i="1"/>
  <c r="O402" i="1"/>
  <c r="O400" i="1"/>
  <c r="O388" i="1"/>
  <c r="R388" i="1" s="1"/>
  <c r="O378" i="1"/>
  <c r="R378" i="1" s="1"/>
  <c r="O379" i="1"/>
  <c r="O377" i="1"/>
  <c r="O375" i="1"/>
  <c r="O376" i="1"/>
  <c r="O364" i="1"/>
  <c r="R364" i="1" s="1"/>
  <c r="O362" i="1"/>
  <c r="R362" i="1" s="1"/>
  <c r="O363" i="1"/>
  <c r="R363" i="1" s="1"/>
  <c r="O389" i="1"/>
  <c r="R389" i="1" s="1"/>
  <c r="O390" i="1"/>
  <c r="R390" i="1" s="1"/>
  <c r="O373" i="1"/>
  <c r="R373" i="1" s="1"/>
  <c r="O372" i="1"/>
  <c r="R372" i="1" s="1"/>
  <c r="O371" i="1"/>
  <c r="R371" i="1" s="1"/>
  <c r="O370" i="1"/>
  <c r="O368" i="1"/>
  <c r="R368" i="1" s="1"/>
  <c r="O365" i="1"/>
  <c r="R365" i="1" s="1"/>
  <c r="O366" i="1"/>
  <c r="R366" i="1" s="1"/>
  <c r="O367" i="1"/>
  <c r="R367" i="1" s="1"/>
  <c r="O369" i="1"/>
  <c r="R369" i="1" s="1"/>
  <c r="O374" i="1"/>
  <c r="O380" i="1"/>
  <c r="O381" i="1"/>
  <c r="O382" i="1"/>
  <c r="O383" i="1"/>
  <c r="R383" i="1" s="1"/>
  <c r="O384" i="1"/>
  <c r="R384" i="1" s="1"/>
  <c r="O385" i="1"/>
  <c r="O386" i="1"/>
  <c r="R386" i="1" s="1"/>
  <c r="O387" i="1"/>
  <c r="O392" i="1"/>
  <c r="O393" i="1"/>
  <c r="O394" i="1"/>
  <c r="O395" i="1"/>
  <c r="O396" i="1"/>
  <c r="O397" i="1"/>
  <c r="O398" i="1"/>
  <c r="O399" i="1"/>
  <c r="O401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9" i="1"/>
  <c r="O450" i="1"/>
  <c r="O451" i="1"/>
  <c r="O452" i="1"/>
  <c r="O453" i="1"/>
  <c r="O454" i="1"/>
  <c r="O484" i="1"/>
  <c r="O485" i="1"/>
  <c r="O486" i="1"/>
  <c r="O487" i="1"/>
  <c r="O495" i="1"/>
  <c r="O504" i="1"/>
  <c r="O508" i="1"/>
  <c r="O509" i="1"/>
  <c r="R509" i="1" s="1"/>
  <c r="O510" i="1"/>
  <c r="R510" i="1" s="1"/>
  <c r="O511" i="1"/>
  <c r="R511" i="1" s="1"/>
  <c r="O512" i="1"/>
  <c r="R512" i="1" s="1"/>
  <c r="O513" i="1"/>
  <c r="O514" i="1"/>
  <c r="R514" i="1" s="1"/>
  <c r="O515" i="1"/>
  <c r="R515" i="1" s="1"/>
  <c r="O516" i="1"/>
  <c r="O517" i="1"/>
  <c r="R517" i="1" s="1"/>
  <c r="O518" i="1"/>
  <c r="R518" i="1" s="1"/>
  <c r="O519" i="1"/>
  <c r="R519" i="1" s="1"/>
  <c r="O520" i="1"/>
  <c r="R520" i="1" s="1"/>
  <c r="O521" i="1"/>
  <c r="O522" i="1"/>
  <c r="O523" i="1"/>
  <c r="O524" i="1"/>
  <c r="R524" i="1" s="1"/>
  <c r="O525" i="1"/>
  <c r="R525" i="1" s="1"/>
  <c r="O526" i="1"/>
  <c r="R526" i="1" s="1"/>
  <c r="O527" i="1"/>
  <c r="O528" i="1"/>
  <c r="O529" i="1"/>
  <c r="O530" i="1"/>
  <c r="O531" i="1"/>
  <c r="R531" i="1" s="1"/>
  <c r="O532" i="1"/>
  <c r="O533" i="1"/>
  <c r="R533" i="1" s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54" i="1"/>
  <c r="O555" i="1"/>
  <c r="O556" i="1"/>
  <c r="O557" i="1"/>
  <c r="O558" i="1"/>
  <c r="O559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36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" i="1"/>
  <c r="R358" i="1" l="1"/>
  <c r="Q358" i="1"/>
  <c r="R350" i="1"/>
  <c r="Q350" i="1"/>
  <c r="R339" i="1"/>
  <c r="Q339" i="1"/>
  <c r="R327" i="1"/>
  <c r="Q327" i="1"/>
  <c r="R315" i="1"/>
  <c r="Q315" i="1"/>
  <c r="R303" i="1"/>
  <c r="Q303" i="1"/>
  <c r="R291" i="1"/>
  <c r="Q291" i="1"/>
  <c r="R279" i="1"/>
  <c r="Q279" i="1"/>
  <c r="R267" i="1"/>
  <c r="Q267" i="1"/>
  <c r="R255" i="1"/>
  <c r="Q255" i="1"/>
  <c r="R247" i="1"/>
  <c r="Q247" i="1"/>
  <c r="R239" i="1"/>
  <c r="Q239" i="1"/>
  <c r="R227" i="1"/>
  <c r="Q227" i="1"/>
  <c r="R215" i="1"/>
  <c r="Q215" i="1"/>
  <c r="R203" i="1"/>
  <c r="Q203" i="1"/>
  <c r="R191" i="1"/>
  <c r="Q191" i="1"/>
  <c r="R179" i="1"/>
  <c r="Q179" i="1"/>
  <c r="R167" i="1"/>
  <c r="Q167" i="1"/>
  <c r="R155" i="1"/>
  <c r="Q155" i="1"/>
  <c r="R143" i="1"/>
  <c r="Q143" i="1"/>
  <c r="R131" i="1"/>
  <c r="Q131" i="1"/>
  <c r="R119" i="1"/>
  <c r="Q119" i="1"/>
  <c r="R107" i="1"/>
  <c r="Q107" i="1"/>
  <c r="R95" i="1"/>
  <c r="Q95" i="1"/>
  <c r="R83" i="1"/>
  <c r="Q83" i="1"/>
  <c r="R71" i="1"/>
  <c r="Q71" i="1"/>
  <c r="R59" i="1"/>
  <c r="Q59" i="1"/>
  <c r="R47" i="1"/>
  <c r="Q47" i="1"/>
  <c r="R35" i="1"/>
  <c r="Q35" i="1"/>
  <c r="R23" i="1"/>
  <c r="Q23" i="1"/>
  <c r="R11" i="1"/>
  <c r="Q11" i="1"/>
  <c r="R575" i="1"/>
  <c r="Q575" i="1"/>
  <c r="R558" i="1"/>
  <c r="Q558" i="1"/>
  <c r="R538" i="1"/>
  <c r="Q538" i="1"/>
  <c r="R437" i="1"/>
  <c r="Q437" i="1"/>
  <c r="R402" i="1"/>
  <c r="Q402" i="1"/>
  <c r="R546" i="1"/>
  <c r="Q546" i="1"/>
  <c r="R560" i="1"/>
  <c r="Q560" i="1"/>
  <c r="R658" i="1"/>
  <c r="Q658" i="1"/>
  <c r="R3" i="1"/>
  <c r="Q3" i="1"/>
  <c r="R357" i="1"/>
  <c r="Q357" i="1"/>
  <c r="R353" i="1"/>
  <c r="Q353" i="1"/>
  <c r="R349" i="1"/>
  <c r="Q349" i="1"/>
  <c r="R345" i="1"/>
  <c r="Q345" i="1"/>
  <c r="R341" i="1"/>
  <c r="Q341" i="1"/>
  <c r="R338" i="1"/>
  <c r="Q338" i="1"/>
  <c r="R334" i="1"/>
  <c r="Q334" i="1"/>
  <c r="R330" i="1"/>
  <c r="Q330" i="1"/>
  <c r="R326" i="1"/>
  <c r="Q326" i="1"/>
  <c r="R322" i="1"/>
  <c r="Q322" i="1"/>
  <c r="R318" i="1"/>
  <c r="Q318" i="1"/>
  <c r="R314" i="1"/>
  <c r="Q314" i="1"/>
  <c r="R310" i="1"/>
  <c r="Q310" i="1"/>
  <c r="R306" i="1"/>
  <c r="Q306" i="1"/>
  <c r="R302" i="1"/>
  <c r="Q302" i="1"/>
  <c r="R298" i="1"/>
  <c r="Q298" i="1"/>
  <c r="R294" i="1"/>
  <c r="Q294" i="1"/>
  <c r="R290" i="1"/>
  <c r="Q290" i="1"/>
  <c r="R286" i="1"/>
  <c r="Q286" i="1"/>
  <c r="R282" i="1"/>
  <c r="Q282" i="1"/>
  <c r="R278" i="1"/>
  <c r="Q278" i="1"/>
  <c r="R274" i="1"/>
  <c r="Q274" i="1"/>
  <c r="R270" i="1"/>
  <c r="Q270" i="1"/>
  <c r="R266" i="1"/>
  <c r="Q266" i="1"/>
  <c r="R262" i="1"/>
  <c r="Q262" i="1"/>
  <c r="R258" i="1"/>
  <c r="Q258" i="1"/>
  <c r="R254" i="1"/>
  <c r="Q254" i="1"/>
  <c r="R250" i="1"/>
  <c r="Q250" i="1"/>
  <c r="R246" i="1"/>
  <c r="Q246" i="1"/>
  <c r="R242" i="1"/>
  <c r="Q242" i="1"/>
  <c r="R238" i="1"/>
  <c r="Q238" i="1"/>
  <c r="R234" i="1"/>
  <c r="Q234" i="1"/>
  <c r="R230" i="1"/>
  <c r="Q230" i="1"/>
  <c r="R226" i="1"/>
  <c r="Q226" i="1"/>
  <c r="R222" i="1"/>
  <c r="Q222" i="1"/>
  <c r="R218" i="1"/>
  <c r="Q218" i="1"/>
  <c r="R214" i="1"/>
  <c r="Q214" i="1"/>
  <c r="R210" i="1"/>
  <c r="Q210" i="1"/>
  <c r="R206" i="1"/>
  <c r="Q206" i="1"/>
  <c r="R202" i="1"/>
  <c r="Q202" i="1"/>
  <c r="R198" i="1"/>
  <c r="Q198" i="1"/>
  <c r="R194" i="1"/>
  <c r="Q194" i="1"/>
  <c r="R190" i="1"/>
  <c r="Q190" i="1"/>
  <c r="R186" i="1"/>
  <c r="Q186" i="1"/>
  <c r="R182" i="1"/>
  <c r="Q182" i="1"/>
  <c r="R178" i="1"/>
  <c r="Q178" i="1"/>
  <c r="R174" i="1"/>
  <c r="Q174" i="1"/>
  <c r="R170" i="1"/>
  <c r="Q170" i="1"/>
  <c r="R166" i="1"/>
  <c r="Q166" i="1"/>
  <c r="R162" i="1"/>
  <c r="Q162" i="1"/>
  <c r="R158" i="1"/>
  <c r="Q158" i="1"/>
  <c r="R154" i="1"/>
  <c r="Q154" i="1"/>
  <c r="R150" i="1"/>
  <c r="Q150" i="1"/>
  <c r="R146" i="1"/>
  <c r="Q146" i="1"/>
  <c r="R142" i="1"/>
  <c r="Q142" i="1"/>
  <c r="R138" i="1"/>
  <c r="Q138" i="1"/>
  <c r="R134" i="1"/>
  <c r="Q134" i="1"/>
  <c r="R130" i="1"/>
  <c r="Q130" i="1"/>
  <c r="R126" i="1"/>
  <c r="Q126" i="1"/>
  <c r="R122" i="1"/>
  <c r="Q122" i="1"/>
  <c r="R118" i="1"/>
  <c r="Q118" i="1"/>
  <c r="R114" i="1"/>
  <c r="Q114" i="1"/>
  <c r="R110" i="1"/>
  <c r="Q110" i="1"/>
  <c r="R106" i="1"/>
  <c r="Q106" i="1"/>
  <c r="R102" i="1"/>
  <c r="Q102" i="1"/>
  <c r="R98" i="1"/>
  <c r="Q98" i="1"/>
  <c r="R94" i="1"/>
  <c r="Q94" i="1"/>
  <c r="R90" i="1"/>
  <c r="Q90" i="1"/>
  <c r="R86" i="1"/>
  <c r="Q86" i="1"/>
  <c r="R82" i="1"/>
  <c r="Q82" i="1"/>
  <c r="R78" i="1"/>
  <c r="Q78" i="1"/>
  <c r="R74" i="1"/>
  <c r="Q74" i="1"/>
  <c r="R70" i="1"/>
  <c r="Q70" i="1"/>
  <c r="R66" i="1"/>
  <c r="Q66" i="1"/>
  <c r="R62" i="1"/>
  <c r="Q62" i="1"/>
  <c r="R58" i="1"/>
  <c r="Q58" i="1"/>
  <c r="R54" i="1"/>
  <c r="Q54" i="1"/>
  <c r="R50" i="1"/>
  <c r="Q50" i="1"/>
  <c r="R46" i="1"/>
  <c r="Q46" i="1"/>
  <c r="R42" i="1"/>
  <c r="Q42" i="1"/>
  <c r="R38" i="1"/>
  <c r="Q38" i="1"/>
  <c r="R34" i="1"/>
  <c r="Q34" i="1"/>
  <c r="R30" i="1"/>
  <c r="Q30" i="1"/>
  <c r="R26" i="1"/>
  <c r="Q26" i="1"/>
  <c r="R22" i="1"/>
  <c r="Q22" i="1"/>
  <c r="R18" i="1"/>
  <c r="Q18" i="1"/>
  <c r="R14" i="1"/>
  <c r="Q14" i="1"/>
  <c r="R10" i="1"/>
  <c r="Q10" i="1"/>
  <c r="R6" i="1"/>
  <c r="Q6" i="1"/>
  <c r="R578" i="1"/>
  <c r="Q578" i="1"/>
  <c r="R574" i="1"/>
  <c r="Q574" i="1"/>
  <c r="R570" i="1"/>
  <c r="Q570" i="1"/>
  <c r="R566" i="1"/>
  <c r="Q566" i="1"/>
  <c r="R557" i="1"/>
  <c r="Q557" i="1"/>
  <c r="R545" i="1"/>
  <c r="Q545" i="1"/>
  <c r="R541" i="1"/>
  <c r="Q541" i="1"/>
  <c r="R537" i="1"/>
  <c r="Q537" i="1"/>
  <c r="R529" i="1"/>
  <c r="Q529" i="1"/>
  <c r="R521" i="1"/>
  <c r="Q521" i="1"/>
  <c r="R513" i="1"/>
  <c r="Q513" i="1"/>
  <c r="R487" i="1"/>
  <c r="Q487" i="1"/>
  <c r="R454" i="1"/>
  <c r="Q454" i="1"/>
  <c r="R450" i="1"/>
  <c r="Q450" i="1"/>
  <c r="R444" i="1"/>
  <c r="Q444" i="1"/>
  <c r="R440" i="1"/>
  <c r="Q440" i="1"/>
  <c r="R436" i="1"/>
  <c r="Q436" i="1"/>
  <c r="R432" i="1"/>
  <c r="Q432" i="1"/>
  <c r="R428" i="1"/>
  <c r="Q428" i="1"/>
  <c r="R424" i="1"/>
  <c r="Q424" i="1"/>
  <c r="R417" i="1"/>
  <c r="Q417" i="1"/>
  <c r="R413" i="1"/>
  <c r="Q413" i="1"/>
  <c r="R409" i="1"/>
  <c r="Q409" i="1"/>
  <c r="R401" i="1"/>
  <c r="Q401" i="1"/>
  <c r="R396" i="1"/>
  <c r="Q396" i="1"/>
  <c r="R392" i="1"/>
  <c r="Q392" i="1"/>
  <c r="R380" i="1"/>
  <c r="Q380" i="1"/>
  <c r="R376" i="1"/>
  <c r="Q376" i="1"/>
  <c r="R405" i="1"/>
  <c r="Q405" i="1"/>
  <c r="R547" i="1"/>
  <c r="Q547" i="1"/>
  <c r="R551" i="1"/>
  <c r="Q551" i="1"/>
  <c r="R563" i="1"/>
  <c r="Q563" i="1"/>
  <c r="R657" i="1"/>
  <c r="Q657" i="1"/>
  <c r="R673" i="1"/>
  <c r="Q673" i="1"/>
  <c r="R354" i="1"/>
  <c r="Q354" i="1"/>
  <c r="R342" i="1"/>
  <c r="Q342" i="1"/>
  <c r="R331" i="1"/>
  <c r="Q331" i="1"/>
  <c r="R319" i="1"/>
  <c r="Q319" i="1"/>
  <c r="R311" i="1"/>
  <c r="Q311" i="1"/>
  <c r="R299" i="1"/>
  <c r="Q299" i="1"/>
  <c r="R287" i="1"/>
  <c r="Q287" i="1"/>
  <c r="R275" i="1"/>
  <c r="Q275" i="1"/>
  <c r="R259" i="1"/>
  <c r="Q259" i="1"/>
  <c r="R243" i="1"/>
  <c r="Q243" i="1"/>
  <c r="R235" i="1"/>
  <c r="Q235" i="1"/>
  <c r="R223" i="1"/>
  <c r="Q223" i="1"/>
  <c r="R211" i="1"/>
  <c r="Q211" i="1"/>
  <c r="R199" i="1"/>
  <c r="Q199" i="1"/>
  <c r="R183" i="1"/>
  <c r="Q183" i="1"/>
  <c r="R171" i="1"/>
  <c r="Q171" i="1"/>
  <c r="R159" i="1"/>
  <c r="Q159" i="1"/>
  <c r="R147" i="1"/>
  <c r="Q147" i="1"/>
  <c r="R135" i="1"/>
  <c r="Q135" i="1"/>
  <c r="R123" i="1"/>
  <c r="Q123" i="1"/>
  <c r="R111" i="1"/>
  <c r="Q111" i="1"/>
  <c r="R99" i="1"/>
  <c r="Q99" i="1"/>
  <c r="R87" i="1"/>
  <c r="Q87" i="1"/>
  <c r="R75" i="1"/>
  <c r="Q75" i="1"/>
  <c r="R63" i="1"/>
  <c r="Q63" i="1"/>
  <c r="R51" i="1"/>
  <c r="Q51" i="1"/>
  <c r="R39" i="1"/>
  <c r="Q39" i="1"/>
  <c r="R27" i="1"/>
  <c r="Q27" i="1"/>
  <c r="R15" i="1"/>
  <c r="Q15" i="1"/>
  <c r="R361" i="1"/>
  <c r="Q361" i="1"/>
  <c r="R567" i="1"/>
  <c r="Q567" i="1"/>
  <c r="R542" i="1"/>
  <c r="Q542" i="1"/>
  <c r="R495" i="1"/>
  <c r="Q495" i="1"/>
  <c r="R451" i="1"/>
  <c r="Q451" i="1"/>
  <c r="R441" i="1"/>
  <c r="Q441" i="1"/>
  <c r="R429" i="1"/>
  <c r="Q429" i="1"/>
  <c r="R418" i="1"/>
  <c r="Q418" i="1"/>
  <c r="R410" i="1"/>
  <c r="Q410" i="1"/>
  <c r="R397" i="1"/>
  <c r="Q397" i="1"/>
  <c r="R385" i="1"/>
  <c r="Q385" i="1"/>
  <c r="R379" i="1"/>
  <c r="Q379" i="1"/>
  <c r="R448" i="1"/>
  <c r="Q448" i="1"/>
  <c r="R671" i="1"/>
  <c r="Q671" i="1"/>
  <c r="R360" i="1"/>
  <c r="Q360" i="1"/>
  <c r="R352" i="1"/>
  <c r="Q352" i="1"/>
  <c r="R337" i="1"/>
  <c r="Q337" i="1"/>
  <c r="R333" i="1"/>
  <c r="Q333" i="1"/>
  <c r="R329" i="1"/>
  <c r="Q329" i="1"/>
  <c r="R325" i="1"/>
  <c r="Q325" i="1"/>
  <c r="R321" i="1"/>
  <c r="Q321" i="1"/>
  <c r="R317" i="1"/>
  <c r="Q317" i="1"/>
  <c r="R313" i="1"/>
  <c r="Q313" i="1"/>
  <c r="R309" i="1"/>
  <c r="Q309" i="1"/>
  <c r="R305" i="1"/>
  <c r="Q305" i="1"/>
  <c r="R301" i="1"/>
  <c r="Q301" i="1"/>
  <c r="R297" i="1"/>
  <c r="Q297" i="1"/>
  <c r="R293" i="1"/>
  <c r="Q293" i="1"/>
  <c r="R289" i="1"/>
  <c r="Q289" i="1"/>
  <c r="R285" i="1"/>
  <c r="Q285" i="1"/>
  <c r="R281" i="1"/>
  <c r="Q281" i="1"/>
  <c r="R277" i="1"/>
  <c r="Q277" i="1"/>
  <c r="R273" i="1"/>
  <c r="Q273" i="1"/>
  <c r="R269" i="1"/>
  <c r="Q269" i="1"/>
  <c r="R265" i="1"/>
  <c r="Q265" i="1"/>
  <c r="R261" i="1"/>
  <c r="Q261" i="1"/>
  <c r="R257" i="1"/>
  <c r="Q257" i="1"/>
  <c r="R253" i="1"/>
  <c r="Q253" i="1"/>
  <c r="R249" i="1"/>
  <c r="Q249" i="1"/>
  <c r="R245" i="1"/>
  <c r="Q245" i="1"/>
  <c r="R241" i="1"/>
  <c r="Q241" i="1"/>
  <c r="R237" i="1"/>
  <c r="Q237" i="1"/>
  <c r="R233" i="1"/>
  <c r="Q233" i="1"/>
  <c r="R229" i="1"/>
  <c r="Q229" i="1"/>
  <c r="R225" i="1"/>
  <c r="Q225" i="1"/>
  <c r="R221" i="1"/>
  <c r="Q221" i="1"/>
  <c r="R217" i="1"/>
  <c r="Q217" i="1"/>
  <c r="R213" i="1"/>
  <c r="Q213" i="1"/>
  <c r="R209" i="1"/>
  <c r="Q209" i="1"/>
  <c r="R205" i="1"/>
  <c r="Q205" i="1"/>
  <c r="R201" i="1"/>
  <c r="Q201" i="1"/>
  <c r="R197" i="1"/>
  <c r="Q197" i="1"/>
  <c r="R193" i="1"/>
  <c r="Q193" i="1"/>
  <c r="R189" i="1"/>
  <c r="Q189" i="1"/>
  <c r="R185" i="1"/>
  <c r="Q185" i="1"/>
  <c r="R181" i="1"/>
  <c r="Q181" i="1"/>
  <c r="R177" i="1"/>
  <c r="Q177" i="1"/>
  <c r="R173" i="1"/>
  <c r="Q173" i="1"/>
  <c r="R169" i="1"/>
  <c r="Q169" i="1"/>
  <c r="R165" i="1"/>
  <c r="Q165" i="1"/>
  <c r="R161" i="1"/>
  <c r="Q161" i="1"/>
  <c r="R157" i="1"/>
  <c r="Q157" i="1"/>
  <c r="R153" i="1"/>
  <c r="Q153" i="1"/>
  <c r="R149" i="1"/>
  <c r="Q149" i="1"/>
  <c r="R145" i="1"/>
  <c r="Q145" i="1"/>
  <c r="R141" i="1"/>
  <c r="Q141" i="1"/>
  <c r="R137" i="1"/>
  <c r="Q137" i="1"/>
  <c r="R133" i="1"/>
  <c r="Q133" i="1"/>
  <c r="R129" i="1"/>
  <c r="Q129" i="1"/>
  <c r="R125" i="1"/>
  <c r="Q125" i="1"/>
  <c r="R121" i="1"/>
  <c r="Q121" i="1"/>
  <c r="R117" i="1"/>
  <c r="Q117" i="1"/>
  <c r="R113" i="1"/>
  <c r="Q113" i="1"/>
  <c r="R109" i="1"/>
  <c r="Q109" i="1"/>
  <c r="R105" i="1"/>
  <c r="Q105" i="1"/>
  <c r="R101" i="1"/>
  <c r="Q101" i="1"/>
  <c r="R97" i="1"/>
  <c r="Q97" i="1"/>
  <c r="R93" i="1"/>
  <c r="Q93" i="1"/>
  <c r="R89" i="1"/>
  <c r="Q89" i="1"/>
  <c r="R85" i="1"/>
  <c r="Q85" i="1"/>
  <c r="R81" i="1"/>
  <c r="Q81" i="1"/>
  <c r="R77" i="1"/>
  <c r="Q77" i="1"/>
  <c r="R73" i="1"/>
  <c r="Q73" i="1"/>
  <c r="R69" i="1"/>
  <c r="Q69" i="1"/>
  <c r="R65" i="1"/>
  <c r="Q65" i="1"/>
  <c r="R61" i="1"/>
  <c r="Q61" i="1"/>
  <c r="R57" i="1"/>
  <c r="Q57" i="1"/>
  <c r="R53" i="1"/>
  <c r="Q53" i="1"/>
  <c r="R49" i="1"/>
  <c r="Q49" i="1"/>
  <c r="R45" i="1"/>
  <c r="Q45" i="1"/>
  <c r="R41" i="1"/>
  <c r="Q41" i="1"/>
  <c r="R37" i="1"/>
  <c r="Q37" i="1"/>
  <c r="R33" i="1"/>
  <c r="Q33" i="1"/>
  <c r="R29" i="1"/>
  <c r="Q29" i="1"/>
  <c r="R25" i="1"/>
  <c r="Q25" i="1"/>
  <c r="R21" i="1"/>
  <c r="Q21" i="1"/>
  <c r="R17" i="1"/>
  <c r="Q17" i="1"/>
  <c r="R13" i="1"/>
  <c r="Q13" i="1"/>
  <c r="R9" i="1"/>
  <c r="Q9" i="1"/>
  <c r="R5" i="1"/>
  <c r="Q5" i="1"/>
  <c r="R577" i="1"/>
  <c r="Q577" i="1"/>
  <c r="R573" i="1"/>
  <c r="Q573" i="1"/>
  <c r="R569" i="1"/>
  <c r="Q569" i="1"/>
  <c r="R565" i="1"/>
  <c r="Q565" i="1"/>
  <c r="R556" i="1"/>
  <c r="Q556" i="1"/>
  <c r="R544" i="1"/>
  <c r="Q544" i="1"/>
  <c r="R540" i="1"/>
  <c r="Q540" i="1"/>
  <c r="R536" i="1"/>
  <c r="Q536" i="1"/>
  <c r="R532" i="1"/>
  <c r="Q532" i="1"/>
  <c r="R528" i="1"/>
  <c r="Q528" i="1"/>
  <c r="R516" i="1"/>
  <c r="Q516" i="1"/>
  <c r="R508" i="1"/>
  <c r="Q508" i="1"/>
  <c r="R486" i="1"/>
  <c r="Q486" i="1"/>
  <c r="R453" i="1"/>
  <c r="Q453" i="1"/>
  <c r="R449" i="1"/>
  <c r="Q449" i="1"/>
  <c r="R443" i="1"/>
  <c r="Q443" i="1"/>
  <c r="R439" i="1"/>
  <c r="Q439" i="1"/>
  <c r="R435" i="1"/>
  <c r="Q435" i="1"/>
  <c r="R431" i="1"/>
  <c r="Q431" i="1"/>
  <c r="R427" i="1"/>
  <c r="Q427" i="1"/>
  <c r="R423" i="1"/>
  <c r="Q423" i="1"/>
  <c r="R416" i="1"/>
  <c r="Q416" i="1"/>
  <c r="R412" i="1"/>
  <c r="Q412" i="1"/>
  <c r="R408" i="1"/>
  <c r="Q408" i="1"/>
  <c r="R399" i="1"/>
  <c r="Q399" i="1"/>
  <c r="R395" i="1"/>
  <c r="Q395" i="1"/>
  <c r="R387" i="1"/>
  <c r="Q387" i="1"/>
  <c r="R374" i="1"/>
  <c r="Q374" i="1"/>
  <c r="R375" i="1"/>
  <c r="Q375" i="1"/>
  <c r="R404" i="1"/>
  <c r="Q404" i="1"/>
  <c r="R421" i="1"/>
  <c r="Q421" i="1"/>
  <c r="R488" i="1"/>
  <c r="Q488" i="1"/>
  <c r="R503" i="1"/>
  <c r="Q503" i="1"/>
  <c r="R507" i="1"/>
  <c r="Q507" i="1"/>
  <c r="R548" i="1"/>
  <c r="Q548" i="1"/>
  <c r="R552" i="1"/>
  <c r="Q552" i="1"/>
  <c r="R562" i="1"/>
  <c r="Q562" i="1"/>
  <c r="R664" i="1"/>
  <c r="Q664" i="1"/>
  <c r="R656" i="1"/>
  <c r="Q656" i="1"/>
  <c r="R675" i="1"/>
  <c r="Q675" i="1"/>
  <c r="R346" i="1"/>
  <c r="Q346" i="1"/>
  <c r="R335" i="1"/>
  <c r="Q335" i="1"/>
  <c r="R323" i="1"/>
  <c r="Q323" i="1"/>
  <c r="R307" i="1"/>
  <c r="Q307" i="1"/>
  <c r="R295" i="1"/>
  <c r="Q295" i="1"/>
  <c r="R283" i="1"/>
  <c r="Q283" i="1"/>
  <c r="R271" i="1"/>
  <c r="Q271" i="1"/>
  <c r="R263" i="1"/>
  <c r="Q263" i="1"/>
  <c r="R251" i="1"/>
  <c r="Q251" i="1"/>
  <c r="R231" i="1"/>
  <c r="Q231" i="1"/>
  <c r="R219" i="1"/>
  <c r="Q219" i="1"/>
  <c r="R207" i="1"/>
  <c r="Q207" i="1"/>
  <c r="R195" i="1"/>
  <c r="Q195" i="1"/>
  <c r="R187" i="1"/>
  <c r="Q187" i="1"/>
  <c r="R175" i="1"/>
  <c r="Q175" i="1"/>
  <c r="R163" i="1"/>
  <c r="Q163" i="1"/>
  <c r="R151" i="1"/>
  <c r="Q151" i="1"/>
  <c r="R139" i="1"/>
  <c r="Q139" i="1"/>
  <c r="R127" i="1"/>
  <c r="Q127" i="1"/>
  <c r="R115" i="1"/>
  <c r="Q115" i="1"/>
  <c r="R103" i="1"/>
  <c r="Q103" i="1"/>
  <c r="R91" i="1"/>
  <c r="Q91" i="1"/>
  <c r="R79" i="1"/>
  <c r="Q79" i="1"/>
  <c r="R67" i="1"/>
  <c r="Q67" i="1"/>
  <c r="R55" i="1"/>
  <c r="Q55" i="1"/>
  <c r="R43" i="1"/>
  <c r="Q43" i="1"/>
  <c r="R31" i="1"/>
  <c r="Q31" i="1"/>
  <c r="R19" i="1"/>
  <c r="Q19" i="1"/>
  <c r="R7" i="1"/>
  <c r="Q7" i="1"/>
  <c r="R571" i="1"/>
  <c r="Q571" i="1"/>
  <c r="R554" i="1"/>
  <c r="Q554" i="1"/>
  <c r="R534" i="1"/>
  <c r="Q534" i="1"/>
  <c r="R530" i="1"/>
  <c r="Q530" i="1"/>
  <c r="R522" i="1"/>
  <c r="Q522" i="1"/>
  <c r="R484" i="1"/>
  <c r="Q484" i="1"/>
  <c r="R445" i="1"/>
  <c r="Q445" i="1"/>
  <c r="R433" i="1"/>
  <c r="Q433" i="1"/>
  <c r="R425" i="1"/>
  <c r="Q425" i="1"/>
  <c r="R414" i="1"/>
  <c r="Q414" i="1"/>
  <c r="R406" i="1"/>
  <c r="Q406" i="1"/>
  <c r="R393" i="1"/>
  <c r="Q393" i="1"/>
  <c r="R381" i="1"/>
  <c r="Q381" i="1"/>
  <c r="R370" i="1"/>
  <c r="Q370" i="1"/>
  <c r="R420" i="1"/>
  <c r="Q420" i="1"/>
  <c r="R550" i="1"/>
  <c r="Q550" i="1"/>
  <c r="R564" i="1"/>
  <c r="Q564" i="1"/>
  <c r="R356" i="1"/>
  <c r="Q356" i="1"/>
  <c r="R348" i="1"/>
  <c r="Q348" i="1"/>
  <c r="R344" i="1"/>
  <c r="Q344" i="1"/>
  <c r="R359" i="1"/>
  <c r="Q359" i="1"/>
  <c r="R355" i="1"/>
  <c r="Q355" i="1"/>
  <c r="R351" i="1"/>
  <c r="Q351" i="1"/>
  <c r="R347" i="1"/>
  <c r="Q347" i="1"/>
  <c r="R343" i="1"/>
  <c r="Q343" i="1"/>
  <c r="R340" i="1"/>
  <c r="Q340" i="1"/>
  <c r="R336" i="1"/>
  <c r="Q336" i="1"/>
  <c r="R332" i="1"/>
  <c r="Q332" i="1"/>
  <c r="R328" i="1"/>
  <c r="Q328" i="1"/>
  <c r="R324" i="1"/>
  <c r="Q324" i="1"/>
  <c r="R320" i="1"/>
  <c r="Q320" i="1"/>
  <c r="R316" i="1"/>
  <c r="Q316" i="1"/>
  <c r="R312" i="1"/>
  <c r="Q312" i="1"/>
  <c r="R308" i="1"/>
  <c r="Q308" i="1"/>
  <c r="R304" i="1"/>
  <c r="Q304" i="1"/>
  <c r="R300" i="1"/>
  <c r="Q300" i="1"/>
  <c r="R296" i="1"/>
  <c r="Q296" i="1"/>
  <c r="R292" i="1"/>
  <c r="Q292" i="1"/>
  <c r="R288" i="1"/>
  <c r="Q288" i="1"/>
  <c r="R284" i="1"/>
  <c r="Q284" i="1"/>
  <c r="R280" i="1"/>
  <c r="Q280" i="1"/>
  <c r="R276" i="1"/>
  <c r="Q276" i="1"/>
  <c r="R272" i="1"/>
  <c r="Q272" i="1"/>
  <c r="R268" i="1"/>
  <c r="Q268" i="1"/>
  <c r="R264" i="1"/>
  <c r="Q264" i="1"/>
  <c r="R260" i="1"/>
  <c r="Q260" i="1"/>
  <c r="R256" i="1"/>
  <c r="Q256" i="1"/>
  <c r="R252" i="1"/>
  <c r="Q252" i="1"/>
  <c r="R248" i="1"/>
  <c r="Q248" i="1"/>
  <c r="R244" i="1"/>
  <c r="Q244" i="1"/>
  <c r="R240" i="1"/>
  <c r="Q240" i="1"/>
  <c r="R236" i="1"/>
  <c r="Q236" i="1"/>
  <c r="R232" i="1"/>
  <c r="Q232" i="1"/>
  <c r="R228" i="1"/>
  <c r="Q228" i="1"/>
  <c r="R224" i="1"/>
  <c r="Q224" i="1"/>
  <c r="R220" i="1"/>
  <c r="Q220" i="1"/>
  <c r="R216" i="1"/>
  <c r="Q216" i="1"/>
  <c r="R212" i="1"/>
  <c r="Q212" i="1"/>
  <c r="R208" i="1"/>
  <c r="Q208" i="1"/>
  <c r="R204" i="1"/>
  <c r="Q204" i="1"/>
  <c r="R200" i="1"/>
  <c r="Q200" i="1"/>
  <c r="R196" i="1"/>
  <c r="Q196" i="1"/>
  <c r="R192" i="1"/>
  <c r="Q192" i="1"/>
  <c r="R188" i="1"/>
  <c r="Q188" i="1"/>
  <c r="R184" i="1"/>
  <c r="Q184" i="1"/>
  <c r="R180" i="1"/>
  <c r="Q180" i="1"/>
  <c r="R176" i="1"/>
  <c r="Q176" i="1"/>
  <c r="R172" i="1"/>
  <c r="Q172" i="1"/>
  <c r="R168" i="1"/>
  <c r="Q168" i="1"/>
  <c r="R164" i="1"/>
  <c r="Q164" i="1"/>
  <c r="R160" i="1"/>
  <c r="Q160" i="1"/>
  <c r="R156" i="1"/>
  <c r="Q156" i="1"/>
  <c r="R152" i="1"/>
  <c r="Q152" i="1"/>
  <c r="R148" i="1"/>
  <c r="Q148" i="1"/>
  <c r="R144" i="1"/>
  <c r="Q144" i="1"/>
  <c r="R140" i="1"/>
  <c r="Q140" i="1"/>
  <c r="R136" i="1"/>
  <c r="Q136" i="1"/>
  <c r="R132" i="1"/>
  <c r="Q132" i="1"/>
  <c r="R128" i="1"/>
  <c r="Q128" i="1"/>
  <c r="R124" i="1"/>
  <c r="Q124" i="1"/>
  <c r="R120" i="1"/>
  <c r="Q120" i="1"/>
  <c r="R116" i="1"/>
  <c r="Q116" i="1"/>
  <c r="R112" i="1"/>
  <c r="Q112" i="1"/>
  <c r="R108" i="1"/>
  <c r="Q108" i="1"/>
  <c r="R104" i="1"/>
  <c r="Q104" i="1"/>
  <c r="R100" i="1"/>
  <c r="Q100" i="1"/>
  <c r="R96" i="1"/>
  <c r="Q96" i="1"/>
  <c r="R92" i="1"/>
  <c r="Q92" i="1"/>
  <c r="R88" i="1"/>
  <c r="Q88" i="1"/>
  <c r="R84" i="1"/>
  <c r="Q84" i="1"/>
  <c r="R80" i="1"/>
  <c r="Q80" i="1"/>
  <c r="R76" i="1"/>
  <c r="Q76" i="1"/>
  <c r="R72" i="1"/>
  <c r="Q72" i="1"/>
  <c r="R68" i="1"/>
  <c r="Q68" i="1"/>
  <c r="R64" i="1"/>
  <c r="Q64" i="1"/>
  <c r="R60" i="1"/>
  <c r="Q60" i="1"/>
  <c r="R56" i="1"/>
  <c r="Q56" i="1"/>
  <c r="R52" i="1"/>
  <c r="Q52" i="1"/>
  <c r="R48" i="1"/>
  <c r="Q48" i="1"/>
  <c r="R44" i="1"/>
  <c r="Q44" i="1"/>
  <c r="R40" i="1"/>
  <c r="Q40" i="1"/>
  <c r="R36" i="1"/>
  <c r="Q36" i="1"/>
  <c r="R32" i="1"/>
  <c r="Q32" i="1"/>
  <c r="R28" i="1"/>
  <c r="Q28" i="1"/>
  <c r="R24" i="1"/>
  <c r="Q24" i="1"/>
  <c r="R20" i="1"/>
  <c r="Q20" i="1"/>
  <c r="R16" i="1"/>
  <c r="Q16" i="1"/>
  <c r="R12" i="1"/>
  <c r="Q12" i="1"/>
  <c r="R8" i="1"/>
  <c r="Q8" i="1"/>
  <c r="R4" i="1"/>
  <c r="Q4" i="1"/>
  <c r="R576" i="1"/>
  <c r="Q576" i="1"/>
  <c r="R572" i="1"/>
  <c r="Q572" i="1"/>
  <c r="R568" i="1"/>
  <c r="Q568" i="1"/>
  <c r="R559" i="1"/>
  <c r="Q559" i="1"/>
  <c r="R555" i="1"/>
  <c r="Q555" i="1"/>
  <c r="R543" i="1"/>
  <c r="Q543" i="1"/>
  <c r="R539" i="1"/>
  <c r="Q539" i="1"/>
  <c r="R535" i="1"/>
  <c r="Q535" i="1"/>
  <c r="R527" i="1"/>
  <c r="Q527" i="1"/>
  <c r="R523" i="1"/>
  <c r="Q523" i="1"/>
  <c r="R504" i="1"/>
  <c r="Q504" i="1"/>
  <c r="R485" i="1"/>
  <c r="Q485" i="1"/>
  <c r="R452" i="1"/>
  <c r="Q452" i="1"/>
  <c r="R446" i="1"/>
  <c r="Q446" i="1"/>
  <c r="R442" i="1"/>
  <c r="Q442" i="1"/>
  <c r="R438" i="1"/>
  <c r="Q438" i="1"/>
  <c r="R434" i="1"/>
  <c r="Q434" i="1"/>
  <c r="R430" i="1"/>
  <c r="Q430" i="1"/>
  <c r="R426" i="1"/>
  <c r="Q426" i="1"/>
  <c r="R419" i="1"/>
  <c r="Q419" i="1"/>
  <c r="R415" i="1"/>
  <c r="Q415" i="1"/>
  <c r="R411" i="1"/>
  <c r="Q411" i="1"/>
  <c r="R407" i="1"/>
  <c r="Q407" i="1"/>
  <c r="R398" i="1"/>
  <c r="Q398" i="1"/>
  <c r="R394" i="1"/>
  <c r="Q394" i="1"/>
  <c r="R382" i="1"/>
  <c r="Q382" i="1"/>
  <c r="R377" i="1"/>
  <c r="Q377" i="1"/>
  <c r="R400" i="1"/>
  <c r="Q400" i="1"/>
  <c r="R403" i="1"/>
  <c r="Q403" i="1"/>
  <c r="R447" i="1"/>
  <c r="Q447" i="1"/>
  <c r="R489" i="1"/>
  <c r="Q489" i="1"/>
  <c r="R502" i="1"/>
  <c r="Q502" i="1"/>
  <c r="R549" i="1"/>
  <c r="Q549" i="1"/>
  <c r="R553" i="1"/>
  <c r="Q553" i="1"/>
  <c r="R561" i="1"/>
  <c r="Q561" i="1"/>
  <c r="R659" i="1"/>
  <c r="Q659" i="1"/>
  <c r="R655" i="1"/>
  <c r="Q655" i="1"/>
  <c r="R391" i="1"/>
  <c r="Q391" i="1"/>
</calcChain>
</file>

<file path=xl/sharedStrings.xml><?xml version="1.0" encoding="utf-8"?>
<sst xmlns="http://schemas.openxmlformats.org/spreadsheetml/2006/main" count="9665" uniqueCount="85">
  <si>
    <t>GKSS</t>
  </si>
  <si>
    <t>YES</t>
  </si>
  <si>
    <t>SIEMENS</t>
  </si>
  <si>
    <t>Specimen</t>
  </si>
  <si>
    <t>T</t>
  </si>
  <si>
    <t>a</t>
  </si>
  <si>
    <t>W</t>
  </si>
  <si>
    <t>B</t>
  </si>
  <si>
    <t>b</t>
  </si>
  <si>
    <t>Δa</t>
  </si>
  <si>
    <t>σys</t>
  </si>
  <si>
    <t>E'</t>
  </si>
  <si>
    <t>DATA</t>
  </si>
  <si>
    <t>code</t>
  </si>
  <si>
    <t>(°C)</t>
  </si>
  <si>
    <t>(mm)</t>
  </si>
  <si>
    <t>m)</t>
  </si>
  <si>
    <t>KJc[exp]</t>
  </si>
  <si>
    <t>Klim</t>
  </si>
  <si>
    <t>NE</t>
  </si>
  <si>
    <t>THA</t>
  </si>
  <si>
    <t>TWI</t>
  </si>
  <si>
    <t>NO</t>
  </si>
  <si>
    <t>BAM</t>
  </si>
  <si>
    <t>CISE</t>
  </si>
  <si>
    <t>VTT</t>
  </si>
  <si>
    <t>SCK-CEN</t>
  </si>
  <si>
    <t>Kjc 1T</t>
  </si>
  <si>
    <t>validity</t>
  </si>
  <si>
    <t>Kjc exp</t>
  </si>
  <si>
    <t>ln(Kjc)</t>
  </si>
  <si>
    <t>rank</t>
  </si>
  <si>
    <t>p</t>
  </si>
  <si>
    <t>ln(1/1-p)</t>
  </si>
  <si>
    <t>ln(ln(1/1-p))</t>
  </si>
  <si>
    <t>Wallin DCG</t>
  </si>
  <si>
    <t>omega</t>
  </si>
  <si>
    <t>K dcg</t>
  </si>
  <si>
    <t>a/W</t>
  </si>
  <si>
    <t>censored</t>
  </si>
  <si>
    <t>5% ligament</t>
  </si>
  <si>
    <t>;</t>
  </si>
  <si>
    <t>Kjc</t>
  </si>
  <si>
    <t>Testing</t>
  </si>
  <si>
    <t>ao</t>
  </si>
  <si>
    <t>lab</t>
  </si>
  <si>
    <t>(MPa)</t>
  </si>
  <si>
    <t>(GPa)</t>
  </si>
  <si>
    <t>VALID</t>
  </si>
  <si>
    <t>b0</t>
  </si>
  <si>
    <t>(MPa√m)</t>
  </si>
  <si>
    <t>KJc[calc]</t>
  </si>
  <si>
    <t>Kjc at 1T</t>
  </si>
  <si>
    <t>Censored</t>
  </si>
  <si>
    <t>censored by K_dela</t>
  </si>
  <si>
    <t>censored by Kjc limit but due to DCG</t>
  </si>
  <si>
    <t>Del_a limit</t>
  </si>
  <si>
    <t>Conventional Censoring has T0 = -88.15</t>
  </si>
  <si>
    <t>Kjc (dcg_corrected)</t>
  </si>
  <si>
    <t>Corrected by me</t>
  </si>
  <si>
    <t xml:space="preserve">T0 </t>
  </si>
  <si>
    <t>ΔaC</t>
  </si>
  <si>
    <t>Validty</t>
  </si>
  <si>
    <t>censored by wallin</t>
  </si>
  <si>
    <t>KjcΔa validty</t>
  </si>
  <si>
    <t>Value used for del_a ceonsoring by wallin</t>
  </si>
  <si>
    <t xml:space="preserve">censored by me </t>
  </si>
  <si>
    <t>censor DCGat 1T</t>
  </si>
  <si>
    <t>censor</t>
  </si>
  <si>
    <t>ΔT-stress/YS</t>
  </si>
  <si>
    <t>C</t>
  </si>
  <si>
    <t xml:space="preserve"> </t>
  </si>
  <si>
    <t>1mm</t>
  </si>
  <si>
    <t>K Censored</t>
  </si>
  <si>
    <t>Validity by ASTM</t>
  </si>
  <si>
    <t>Censored by ASTM</t>
  </si>
  <si>
    <t>Validity</t>
  </si>
  <si>
    <t xml:space="preserve">       NaN</t>
  </si>
  <si>
    <t>4t data</t>
  </si>
  <si>
    <t>2T data</t>
  </si>
  <si>
    <t>1T data</t>
  </si>
  <si>
    <t>valid maximum Kjc is 645.2</t>
  </si>
  <si>
    <t>only one data is invalid by conventional MC dela_a criteria i.e. no.39</t>
  </si>
  <si>
    <t>conventional MC censored dataset</t>
  </si>
  <si>
    <t>5%lig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</si>
</sst>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5" tint="-0.499984740745262"/>
      <name val="Calibri"/>
      <family val="2"/>
      <scheme val="minor"/>
    </font>
    <font>
      <b/>
      <sz val="11"/>
      <color rgb="FF66CC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 applyAlignment="1"/>
    <xf numFmtId="0" fontId="1" fillId="0" borderId="0" xfId="0" applyFont="1"/>
    <xf numFmtId="0" fontId="3" fillId="7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2" fillId="9" borderId="0" xfId="0" applyFont="1" applyFill="1"/>
    <xf numFmtId="0" fontId="11" fillId="9" borderId="0" xfId="0" applyFont="1" applyFill="1"/>
    <xf numFmtId="0" fontId="12" fillId="4" borderId="0" xfId="0" applyFont="1" applyFill="1"/>
    <xf numFmtId="0" fontId="0" fillId="10" borderId="0" xfId="0" applyFill="1"/>
    <xf numFmtId="0" fontId="0" fillId="0" borderId="0" xfId="0" applyFont="1"/>
    <xf numFmtId="0" fontId="11" fillId="5" borderId="0" xfId="0" applyFont="1" applyFill="1"/>
    <xf numFmtId="0" fontId="0" fillId="0" borderId="0" xfId="0" applyFill="1"/>
    <xf numFmtId="0" fontId="2" fillId="0" borderId="0" xfId="0" applyFont="1" applyFill="1"/>
    <xf numFmtId="0" fontId="0" fillId="0" borderId="0" xfId="0" applyAlignment="1">
      <alignment horizontal="center"/>
    </xf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702"/>
  <sheetViews>
    <sheetView tabSelected="1" workbookViewId="0">
      <selection activeCell="A3" sqref="A3:XFD3"/>
    </sheetView>
  </sheetViews>
  <sheetFormatPr defaultRowHeight="14.4" x14ac:dyDescent="0.3"/>
  <cols>
    <col min="4" max="5" width="9.109375" customWidth="1"/>
  </cols>
  <sheetData>
    <row r="1" spans="2:20" x14ac:dyDescent="0.3">
      <c r="J1" t="s">
        <v>36</v>
      </c>
      <c r="K1">
        <v>4700</v>
      </c>
      <c r="R1" t="s">
        <v>35</v>
      </c>
    </row>
    <row r="2" spans="2:20" x14ac:dyDescent="0.3">
      <c r="B2" t="s">
        <v>3</v>
      </c>
      <c r="C2" s="7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17</v>
      </c>
      <c r="J2" t="s">
        <v>10</v>
      </c>
      <c r="K2" t="s">
        <v>11</v>
      </c>
      <c r="L2" t="s">
        <v>18</v>
      </c>
      <c r="M2" t="s">
        <v>12</v>
      </c>
      <c r="N2" t="s">
        <v>40</v>
      </c>
      <c r="O2" t="s">
        <v>27</v>
      </c>
      <c r="P2" t="s">
        <v>28</v>
      </c>
      <c r="Q2" t="s">
        <v>39</v>
      </c>
      <c r="R2" t="s">
        <v>37</v>
      </c>
      <c r="T2" t="s">
        <v>38</v>
      </c>
    </row>
    <row r="3" spans="2:20" x14ac:dyDescent="0.3">
      <c r="B3" t="s">
        <v>0</v>
      </c>
      <c r="C3" s="7">
        <v>-154</v>
      </c>
      <c r="D3">
        <v>14.47</v>
      </c>
      <c r="E3">
        <v>25</v>
      </c>
      <c r="F3">
        <v>12.5</v>
      </c>
      <c r="G3">
        <v>10.53</v>
      </c>
      <c r="H3">
        <v>0</v>
      </c>
      <c r="I3">
        <v>54.8</v>
      </c>
      <c r="J3">
        <v>674.5</v>
      </c>
      <c r="K3">
        <v>237.6</v>
      </c>
      <c r="L3">
        <v>237.2</v>
      </c>
      <c r="M3" t="s">
        <v>1</v>
      </c>
      <c r="N3">
        <f>0.05*G3</f>
        <v>0.52649999999999997</v>
      </c>
      <c r="O3">
        <f t="shared" ref="O3:O66" si="0">20 + (I3-20)*(POWER((F3/25),(0.25)))</f>
        <v>49.263195250829263</v>
      </c>
      <c r="P3">
        <v>1</v>
      </c>
      <c r="Q3">
        <f>O3</f>
        <v>49.263195250829263</v>
      </c>
      <c r="R3">
        <f t="shared" ref="R3:R66" si="1">(O3-20)*POWER((1+((2*4700*4700*H3)/(O3*O3))),0.25)</f>
        <v>29.263195250829263</v>
      </c>
      <c r="T3">
        <f t="shared" ref="T3:T66" si="2">((2*F3)-G3)/(2*F3)</f>
        <v>0.57879999999999998</v>
      </c>
    </row>
    <row r="4" spans="2:20" x14ac:dyDescent="0.3">
      <c r="B4" t="s">
        <v>0</v>
      </c>
      <c r="C4" s="7">
        <v>-154</v>
      </c>
      <c r="D4">
        <v>14.17</v>
      </c>
      <c r="E4">
        <v>25</v>
      </c>
      <c r="F4">
        <v>12.5</v>
      </c>
      <c r="G4">
        <v>10.83</v>
      </c>
      <c r="H4">
        <v>0</v>
      </c>
      <c r="I4">
        <v>49.8</v>
      </c>
      <c r="J4">
        <v>674.5</v>
      </c>
      <c r="K4">
        <v>237.6</v>
      </c>
      <c r="L4">
        <v>240.5</v>
      </c>
      <c r="M4" t="s">
        <v>1</v>
      </c>
      <c r="N4">
        <f t="shared" ref="N4:N67" si="3">0.05*G4</f>
        <v>0.54149999999999998</v>
      </c>
      <c r="O4">
        <f t="shared" si="0"/>
        <v>45.058713174560694</v>
      </c>
      <c r="P4">
        <v>1</v>
      </c>
      <c r="Q4">
        <f t="shared" ref="Q4:Q67" si="4">O4</f>
        <v>45.058713174560694</v>
      </c>
      <c r="R4">
        <f t="shared" si="1"/>
        <v>25.058713174560694</v>
      </c>
      <c r="T4">
        <f t="shared" si="2"/>
        <v>0.56679999999999997</v>
      </c>
    </row>
    <row r="5" spans="2:20" x14ac:dyDescent="0.3">
      <c r="B5" t="s">
        <v>0</v>
      </c>
      <c r="C5" s="7">
        <v>-154</v>
      </c>
      <c r="D5">
        <v>14.15</v>
      </c>
      <c r="E5">
        <v>25</v>
      </c>
      <c r="F5">
        <v>12.5</v>
      </c>
      <c r="G5">
        <v>10.85</v>
      </c>
      <c r="H5">
        <v>0</v>
      </c>
      <c r="I5">
        <v>37.799999999999997</v>
      </c>
      <c r="J5">
        <v>674.5</v>
      </c>
      <c r="K5">
        <v>237.6</v>
      </c>
      <c r="L5">
        <v>240.8</v>
      </c>
      <c r="M5" t="s">
        <v>1</v>
      </c>
      <c r="N5">
        <f t="shared" si="3"/>
        <v>0.54249999999999998</v>
      </c>
      <c r="O5">
        <f t="shared" si="0"/>
        <v>34.967956191516116</v>
      </c>
      <c r="P5">
        <v>1</v>
      </c>
      <c r="Q5">
        <f t="shared" si="4"/>
        <v>34.967956191516116</v>
      </c>
      <c r="R5">
        <f t="shared" si="1"/>
        <v>14.967956191516116</v>
      </c>
      <c r="T5">
        <f t="shared" si="2"/>
        <v>0.56600000000000006</v>
      </c>
    </row>
    <row r="6" spans="2:20" x14ac:dyDescent="0.3">
      <c r="B6" t="s">
        <v>0</v>
      </c>
      <c r="C6" s="7">
        <v>-154</v>
      </c>
      <c r="D6">
        <v>14.36</v>
      </c>
      <c r="E6">
        <v>25</v>
      </c>
      <c r="F6">
        <v>12.5</v>
      </c>
      <c r="G6">
        <v>10.64</v>
      </c>
      <c r="H6">
        <v>0</v>
      </c>
      <c r="I6">
        <v>33</v>
      </c>
      <c r="J6">
        <v>674.5</v>
      </c>
      <c r="K6">
        <v>237.6</v>
      </c>
      <c r="L6">
        <v>238.4</v>
      </c>
      <c r="M6" t="s">
        <v>1</v>
      </c>
      <c r="N6">
        <f t="shared" si="3"/>
        <v>0.53200000000000003</v>
      </c>
      <c r="O6">
        <f t="shared" si="0"/>
        <v>30.931653398298288</v>
      </c>
      <c r="P6">
        <v>1</v>
      </c>
      <c r="Q6">
        <f t="shared" si="4"/>
        <v>30.931653398298288</v>
      </c>
      <c r="R6">
        <f t="shared" si="1"/>
        <v>10.931653398298288</v>
      </c>
      <c r="T6">
        <f t="shared" si="2"/>
        <v>0.57440000000000002</v>
      </c>
    </row>
    <row r="7" spans="2:20" x14ac:dyDescent="0.3">
      <c r="B7" t="s">
        <v>0</v>
      </c>
      <c r="C7" s="7">
        <v>-154</v>
      </c>
      <c r="D7">
        <v>14.06</v>
      </c>
      <c r="E7">
        <v>25</v>
      </c>
      <c r="F7">
        <v>12.5</v>
      </c>
      <c r="G7">
        <v>10.94</v>
      </c>
      <c r="H7">
        <v>0</v>
      </c>
      <c r="I7">
        <v>38.9</v>
      </c>
      <c r="J7">
        <v>674.5</v>
      </c>
      <c r="K7">
        <v>237.6</v>
      </c>
      <c r="L7">
        <v>241.8</v>
      </c>
      <c r="M7" t="s">
        <v>1</v>
      </c>
      <c r="N7">
        <f t="shared" si="3"/>
        <v>0.54700000000000004</v>
      </c>
      <c r="O7">
        <f t="shared" si="0"/>
        <v>35.892942248295199</v>
      </c>
      <c r="P7">
        <v>1</v>
      </c>
      <c r="Q7">
        <f t="shared" si="4"/>
        <v>35.892942248295199</v>
      </c>
      <c r="R7">
        <f t="shared" si="1"/>
        <v>15.892942248295199</v>
      </c>
      <c r="T7">
        <f t="shared" si="2"/>
        <v>0.56240000000000001</v>
      </c>
    </row>
    <row r="8" spans="2:20" x14ac:dyDescent="0.3">
      <c r="B8" t="s">
        <v>0</v>
      </c>
      <c r="C8" s="7">
        <v>-154</v>
      </c>
      <c r="D8">
        <v>14.11</v>
      </c>
      <c r="E8">
        <v>25</v>
      </c>
      <c r="F8">
        <v>12.5</v>
      </c>
      <c r="G8">
        <v>10.89</v>
      </c>
      <c r="H8">
        <v>0</v>
      </c>
      <c r="I8">
        <v>24.2</v>
      </c>
      <c r="J8">
        <v>674.5</v>
      </c>
      <c r="K8">
        <v>237.6</v>
      </c>
      <c r="L8">
        <v>241.2</v>
      </c>
      <c r="M8" t="s">
        <v>1</v>
      </c>
      <c r="N8">
        <f t="shared" si="3"/>
        <v>0.5445000000000001</v>
      </c>
      <c r="O8">
        <f t="shared" si="0"/>
        <v>23.5317649440656</v>
      </c>
      <c r="P8">
        <v>1</v>
      </c>
      <c r="Q8">
        <f t="shared" si="4"/>
        <v>23.5317649440656</v>
      </c>
      <c r="R8">
        <f t="shared" si="1"/>
        <v>3.5317649440655998</v>
      </c>
      <c r="T8">
        <f t="shared" si="2"/>
        <v>0.56440000000000001</v>
      </c>
    </row>
    <row r="9" spans="2:20" x14ac:dyDescent="0.3">
      <c r="B9" t="s">
        <v>0</v>
      </c>
      <c r="C9" s="7">
        <v>-154</v>
      </c>
      <c r="D9">
        <v>14.06</v>
      </c>
      <c r="E9">
        <v>25</v>
      </c>
      <c r="F9">
        <v>12.5</v>
      </c>
      <c r="G9">
        <v>10.94</v>
      </c>
      <c r="H9">
        <v>0</v>
      </c>
      <c r="I9">
        <v>47.4</v>
      </c>
      <c r="J9">
        <v>674.5</v>
      </c>
      <c r="K9">
        <v>237.6</v>
      </c>
      <c r="L9">
        <v>241.8</v>
      </c>
      <c r="M9" t="s">
        <v>1</v>
      </c>
      <c r="N9">
        <f t="shared" si="3"/>
        <v>0.54700000000000004</v>
      </c>
      <c r="O9">
        <f t="shared" si="0"/>
        <v>43.04056177795178</v>
      </c>
      <c r="P9">
        <v>1</v>
      </c>
      <c r="Q9">
        <f t="shared" si="4"/>
        <v>43.04056177795178</v>
      </c>
      <c r="R9">
        <f t="shared" si="1"/>
        <v>23.04056177795178</v>
      </c>
      <c r="T9">
        <f t="shared" si="2"/>
        <v>0.56240000000000001</v>
      </c>
    </row>
    <row r="10" spans="2:20" x14ac:dyDescent="0.3">
      <c r="B10" t="s">
        <v>0</v>
      </c>
      <c r="C10" s="7">
        <v>-154</v>
      </c>
      <c r="D10">
        <v>14.5</v>
      </c>
      <c r="E10">
        <v>25</v>
      </c>
      <c r="F10">
        <v>12.5</v>
      </c>
      <c r="G10">
        <v>10.5</v>
      </c>
      <c r="H10">
        <v>0</v>
      </c>
      <c r="I10">
        <v>46.5</v>
      </c>
      <c r="J10">
        <v>674.5</v>
      </c>
      <c r="K10">
        <v>237.6</v>
      </c>
      <c r="L10">
        <v>236.9</v>
      </c>
      <c r="M10" t="s">
        <v>1</v>
      </c>
      <c r="N10">
        <f t="shared" si="3"/>
        <v>0.52500000000000002</v>
      </c>
      <c r="O10">
        <f t="shared" si="0"/>
        <v>42.283755004223437</v>
      </c>
      <c r="P10">
        <v>1</v>
      </c>
      <c r="Q10">
        <f t="shared" si="4"/>
        <v>42.283755004223437</v>
      </c>
      <c r="R10">
        <f t="shared" si="1"/>
        <v>22.283755004223437</v>
      </c>
      <c r="T10">
        <f t="shared" si="2"/>
        <v>0.57999999999999996</v>
      </c>
    </row>
    <row r="11" spans="2:20" x14ac:dyDescent="0.3">
      <c r="B11" t="s">
        <v>0</v>
      </c>
      <c r="C11" s="7">
        <v>-154</v>
      </c>
      <c r="D11">
        <v>13.79</v>
      </c>
      <c r="E11">
        <v>25</v>
      </c>
      <c r="F11">
        <v>12.5</v>
      </c>
      <c r="G11">
        <v>11.21</v>
      </c>
      <c r="H11">
        <v>0</v>
      </c>
      <c r="I11">
        <v>31.4</v>
      </c>
      <c r="J11">
        <v>674.5</v>
      </c>
      <c r="K11">
        <v>237.6</v>
      </c>
      <c r="L11">
        <v>244.7</v>
      </c>
      <c r="M11" t="s">
        <v>1</v>
      </c>
      <c r="N11">
        <f t="shared" si="3"/>
        <v>0.56050000000000011</v>
      </c>
      <c r="O11">
        <f t="shared" si="0"/>
        <v>29.586219133892342</v>
      </c>
      <c r="P11">
        <v>1</v>
      </c>
      <c r="Q11">
        <f t="shared" si="4"/>
        <v>29.586219133892342</v>
      </c>
      <c r="R11">
        <f t="shared" si="1"/>
        <v>9.5862191338923424</v>
      </c>
      <c r="T11">
        <f t="shared" si="2"/>
        <v>0.55159999999999998</v>
      </c>
    </row>
    <row r="12" spans="2:20" x14ac:dyDescent="0.3">
      <c r="B12" t="s">
        <v>0</v>
      </c>
      <c r="C12" s="7">
        <v>-154</v>
      </c>
      <c r="D12">
        <v>14.28</v>
      </c>
      <c r="E12">
        <v>25</v>
      </c>
      <c r="F12">
        <v>12.5</v>
      </c>
      <c r="G12">
        <v>10.72</v>
      </c>
      <c r="H12">
        <v>0</v>
      </c>
      <c r="I12">
        <v>39.200000000000003</v>
      </c>
      <c r="J12">
        <v>674.5</v>
      </c>
      <c r="K12">
        <v>237.6</v>
      </c>
      <c r="L12">
        <v>239.3</v>
      </c>
      <c r="M12" t="s">
        <v>1</v>
      </c>
      <c r="N12">
        <f t="shared" si="3"/>
        <v>0.53600000000000003</v>
      </c>
      <c r="O12">
        <f t="shared" si="0"/>
        <v>36.145211172871321</v>
      </c>
      <c r="P12">
        <v>1</v>
      </c>
      <c r="Q12">
        <f t="shared" si="4"/>
        <v>36.145211172871321</v>
      </c>
      <c r="R12">
        <f t="shared" si="1"/>
        <v>16.145211172871321</v>
      </c>
      <c r="T12">
        <f t="shared" si="2"/>
        <v>0.57119999999999993</v>
      </c>
    </row>
    <row r="13" spans="2:20" x14ac:dyDescent="0.3">
      <c r="B13" t="s">
        <v>0</v>
      </c>
      <c r="C13" s="7">
        <v>-154</v>
      </c>
      <c r="D13">
        <v>14.11</v>
      </c>
      <c r="E13">
        <v>25</v>
      </c>
      <c r="F13">
        <v>12.5</v>
      </c>
      <c r="G13">
        <v>10.89</v>
      </c>
      <c r="H13">
        <v>0</v>
      </c>
      <c r="I13">
        <v>24.2</v>
      </c>
      <c r="J13">
        <v>674.5</v>
      </c>
      <c r="K13">
        <v>237.6</v>
      </c>
      <c r="L13">
        <v>241.2</v>
      </c>
      <c r="M13" t="s">
        <v>1</v>
      </c>
      <c r="N13">
        <f t="shared" si="3"/>
        <v>0.5445000000000001</v>
      </c>
      <c r="O13">
        <f t="shared" si="0"/>
        <v>23.5317649440656</v>
      </c>
      <c r="P13">
        <v>1</v>
      </c>
      <c r="Q13">
        <f t="shared" si="4"/>
        <v>23.5317649440656</v>
      </c>
      <c r="R13">
        <f t="shared" si="1"/>
        <v>3.5317649440655998</v>
      </c>
      <c r="T13">
        <f t="shared" si="2"/>
        <v>0.56440000000000001</v>
      </c>
    </row>
    <row r="14" spans="2:20" x14ac:dyDescent="0.3">
      <c r="B14" t="s">
        <v>2</v>
      </c>
      <c r="C14" s="7">
        <v>-154</v>
      </c>
      <c r="D14">
        <v>13.17</v>
      </c>
      <c r="E14">
        <v>25</v>
      </c>
      <c r="F14">
        <v>12.5</v>
      </c>
      <c r="G14">
        <v>11.83</v>
      </c>
      <c r="H14">
        <v>0</v>
      </c>
      <c r="I14">
        <v>33</v>
      </c>
      <c r="J14">
        <v>674.5</v>
      </c>
      <c r="K14">
        <v>237.6</v>
      </c>
      <c r="L14">
        <v>251.4</v>
      </c>
      <c r="M14" t="s">
        <v>1</v>
      </c>
      <c r="N14">
        <f t="shared" si="3"/>
        <v>0.59150000000000003</v>
      </c>
      <c r="O14">
        <f t="shared" si="0"/>
        <v>30.931653398298288</v>
      </c>
      <c r="P14">
        <v>1</v>
      </c>
      <c r="Q14">
        <f t="shared" si="4"/>
        <v>30.931653398298288</v>
      </c>
      <c r="R14">
        <f t="shared" si="1"/>
        <v>10.931653398298288</v>
      </c>
      <c r="T14">
        <f t="shared" si="2"/>
        <v>0.52680000000000005</v>
      </c>
    </row>
    <row r="15" spans="2:20" x14ac:dyDescent="0.3">
      <c r="B15" t="s">
        <v>2</v>
      </c>
      <c r="C15" s="7">
        <v>-154</v>
      </c>
      <c r="D15">
        <v>13.07</v>
      </c>
      <c r="E15">
        <v>25</v>
      </c>
      <c r="F15">
        <v>12.5</v>
      </c>
      <c r="G15">
        <v>11.93</v>
      </c>
      <c r="H15">
        <v>0</v>
      </c>
      <c r="I15">
        <v>41</v>
      </c>
      <c r="J15">
        <v>674.5</v>
      </c>
      <c r="K15">
        <v>237.6</v>
      </c>
      <c r="L15">
        <v>252.5</v>
      </c>
      <c r="M15" t="s">
        <v>1</v>
      </c>
      <c r="N15">
        <f t="shared" si="3"/>
        <v>0.59650000000000003</v>
      </c>
      <c r="O15">
        <f t="shared" si="0"/>
        <v>37.658824720328006</v>
      </c>
      <c r="P15">
        <v>1</v>
      </c>
      <c r="Q15">
        <f t="shared" si="4"/>
        <v>37.658824720328006</v>
      </c>
      <c r="R15">
        <f t="shared" si="1"/>
        <v>17.658824720328006</v>
      </c>
      <c r="T15">
        <f t="shared" si="2"/>
        <v>0.52280000000000004</v>
      </c>
    </row>
    <row r="16" spans="2:20" x14ac:dyDescent="0.3">
      <c r="B16" t="s">
        <v>2</v>
      </c>
      <c r="C16" s="7">
        <v>-154</v>
      </c>
      <c r="D16">
        <v>13.15</v>
      </c>
      <c r="E16">
        <v>25</v>
      </c>
      <c r="F16">
        <v>12.5</v>
      </c>
      <c r="G16">
        <v>11.85</v>
      </c>
      <c r="H16">
        <v>0</v>
      </c>
      <c r="I16">
        <v>31.7</v>
      </c>
      <c r="J16">
        <v>674.5</v>
      </c>
      <c r="K16">
        <v>237.6</v>
      </c>
      <c r="L16">
        <v>251.6</v>
      </c>
      <c r="M16" t="s">
        <v>1</v>
      </c>
      <c r="N16">
        <f t="shared" si="3"/>
        <v>0.59250000000000003</v>
      </c>
      <c r="O16">
        <f t="shared" si="0"/>
        <v>29.838488058468457</v>
      </c>
      <c r="P16">
        <v>1</v>
      </c>
      <c r="Q16">
        <f t="shared" si="4"/>
        <v>29.838488058468457</v>
      </c>
      <c r="R16">
        <f t="shared" si="1"/>
        <v>9.8384880584684566</v>
      </c>
      <c r="T16">
        <f t="shared" si="2"/>
        <v>0.52600000000000002</v>
      </c>
    </row>
    <row r="17" spans="2:20" x14ac:dyDescent="0.3">
      <c r="B17" t="s">
        <v>2</v>
      </c>
      <c r="C17" s="7">
        <v>-154</v>
      </c>
      <c r="D17">
        <v>13.11</v>
      </c>
      <c r="E17">
        <v>25</v>
      </c>
      <c r="F17">
        <v>12.5</v>
      </c>
      <c r="G17">
        <v>11.89</v>
      </c>
      <c r="H17">
        <v>0</v>
      </c>
      <c r="I17">
        <v>35.200000000000003</v>
      </c>
      <c r="J17">
        <v>674.5</v>
      </c>
      <c r="K17">
        <v>237.6</v>
      </c>
      <c r="L17">
        <v>252</v>
      </c>
      <c r="M17" t="s">
        <v>1</v>
      </c>
      <c r="N17">
        <f t="shared" si="3"/>
        <v>0.59450000000000003</v>
      </c>
      <c r="O17">
        <f t="shared" si="0"/>
        <v>32.781625511856461</v>
      </c>
      <c r="P17">
        <v>1</v>
      </c>
      <c r="Q17">
        <f t="shared" si="4"/>
        <v>32.781625511856461</v>
      </c>
      <c r="R17">
        <f t="shared" si="1"/>
        <v>12.781625511856461</v>
      </c>
      <c r="T17">
        <f t="shared" si="2"/>
        <v>0.52439999999999998</v>
      </c>
    </row>
    <row r="18" spans="2:20" x14ac:dyDescent="0.3">
      <c r="B18" t="s">
        <v>2</v>
      </c>
      <c r="C18" s="7">
        <v>-154</v>
      </c>
      <c r="D18">
        <v>13.14</v>
      </c>
      <c r="E18">
        <v>25</v>
      </c>
      <c r="F18">
        <v>12.5</v>
      </c>
      <c r="G18">
        <v>11.86</v>
      </c>
      <c r="H18">
        <v>0</v>
      </c>
      <c r="I18">
        <v>44.4</v>
      </c>
      <c r="J18">
        <v>674.5</v>
      </c>
      <c r="K18">
        <v>237.6</v>
      </c>
      <c r="L18">
        <v>251.7</v>
      </c>
      <c r="M18" t="s">
        <v>1</v>
      </c>
      <c r="N18">
        <f t="shared" si="3"/>
        <v>0.59299999999999997</v>
      </c>
      <c r="O18">
        <f t="shared" si="0"/>
        <v>40.517872532190637</v>
      </c>
      <c r="P18">
        <v>1</v>
      </c>
      <c r="Q18">
        <f t="shared" si="4"/>
        <v>40.517872532190637</v>
      </c>
      <c r="R18">
        <f t="shared" si="1"/>
        <v>20.517872532190637</v>
      </c>
      <c r="T18">
        <f t="shared" si="2"/>
        <v>0.52560000000000007</v>
      </c>
    </row>
    <row r="19" spans="2:20" x14ac:dyDescent="0.3">
      <c r="B19" t="s">
        <v>2</v>
      </c>
      <c r="C19" s="7">
        <v>-154</v>
      </c>
      <c r="D19">
        <v>13.32</v>
      </c>
      <c r="E19">
        <v>25</v>
      </c>
      <c r="F19">
        <v>12.5</v>
      </c>
      <c r="G19">
        <v>11.68</v>
      </c>
      <c r="H19">
        <v>0</v>
      </c>
      <c r="I19">
        <v>41.5</v>
      </c>
      <c r="J19">
        <v>674.5</v>
      </c>
      <c r="K19">
        <v>237.6</v>
      </c>
      <c r="L19">
        <v>249.8</v>
      </c>
      <c r="M19" t="s">
        <v>1</v>
      </c>
      <c r="N19">
        <f t="shared" si="3"/>
        <v>0.58399999999999996</v>
      </c>
      <c r="O19">
        <f t="shared" si="0"/>
        <v>38.079272927954861</v>
      </c>
      <c r="P19">
        <v>1</v>
      </c>
      <c r="Q19">
        <f t="shared" si="4"/>
        <v>38.079272927954861</v>
      </c>
      <c r="R19">
        <f t="shared" si="1"/>
        <v>18.079272927954861</v>
      </c>
      <c r="T19">
        <f t="shared" si="2"/>
        <v>0.53280000000000005</v>
      </c>
    </row>
    <row r="20" spans="2:20" x14ac:dyDescent="0.3">
      <c r="B20" t="s">
        <v>2</v>
      </c>
      <c r="C20" s="7">
        <v>-154</v>
      </c>
      <c r="D20">
        <v>13.17</v>
      </c>
      <c r="E20">
        <v>25</v>
      </c>
      <c r="F20">
        <v>12.5</v>
      </c>
      <c r="G20">
        <v>11.83</v>
      </c>
      <c r="H20">
        <v>0</v>
      </c>
      <c r="I20">
        <v>32.700000000000003</v>
      </c>
      <c r="J20">
        <v>674.5</v>
      </c>
      <c r="K20">
        <v>237.6</v>
      </c>
      <c r="L20">
        <v>251.4</v>
      </c>
      <c r="M20" t="s">
        <v>1</v>
      </c>
      <c r="N20">
        <f t="shared" si="3"/>
        <v>0.59150000000000003</v>
      </c>
      <c r="O20">
        <f t="shared" si="0"/>
        <v>30.679384473722177</v>
      </c>
      <c r="P20">
        <v>1</v>
      </c>
      <c r="Q20">
        <f t="shared" si="4"/>
        <v>30.679384473722177</v>
      </c>
      <c r="R20">
        <f t="shared" si="1"/>
        <v>10.679384473722177</v>
      </c>
      <c r="T20">
        <f t="shared" si="2"/>
        <v>0.52680000000000005</v>
      </c>
    </row>
    <row r="21" spans="2:20" x14ac:dyDescent="0.3">
      <c r="B21" t="s">
        <v>2</v>
      </c>
      <c r="C21" s="7">
        <v>-154</v>
      </c>
      <c r="D21">
        <v>13.19</v>
      </c>
      <c r="E21">
        <v>25</v>
      </c>
      <c r="F21">
        <v>12.5</v>
      </c>
      <c r="G21">
        <v>11.81</v>
      </c>
      <c r="H21">
        <v>0</v>
      </c>
      <c r="I21">
        <v>34.299999999999997</v>
      </c>
      <c r="J21">
        <v>674.5</v>
      </c>
      <c r="K21">
        <v>237.6</v>
      </c>
      <c r="L21">
        <v>251.2</v>
      </c>
      <c r="M21" t="s">
        <v>1</v>
      </c>
      <c r="N21">
        <f t="shared" si="3"/>
        <v>0.59050000000000002</v>
      </c>
      <c r="O21">
        <f t="shared" si="0"/>
        <v>32.024818738128118</v>
      </c>
      <c r="P21">
        <v>1</v>
      </c>
      <c r="Q21">
        <f t="shared" si="4"/>
        <v>32.024818738128118</v>
      </c>
      <c r="R21">
        <f t="shared" si="1"/>
        <v>12.024818738128118</v>
      </c>
      <c r="T21">
        <f t="shared" si="2"/>
        <v>0.52759999999999996</v>
      </c>
    </row>
    <row r="22" spans="2:20" x14ac:dyDescent="0.3">
      <c r="B22" t="s">
        <v>2</v>
      </c>
      <c r="C22" s="7">
        <v>-154</v>
      </c>
      <c r="D22">
        <v>13.21</v>
      </c>
      <c r="E22">
        <v>25</v>
      </c>
      <c r="F22">
        <v>12.5</v>
      </c>
      <c r="G22">
        <v>11.79</v>
      </c>
      <c r="H22">
        <v>0</v>
      </c>
      <c r="I22">
        <v>36.700000000000003</v>
      </c>
      <c r="J22">
        <v>674.5</v>
      </c>
      <c r="K22">
        <v>237.6</v>
      </c>
      <c r="L22">
        <v>251</v>
      </c>
      <c r="M22" t="s">
        <v>1</v>
      </c>
      <c r="N22">
        <f t="shared" si="3"/>
        <v>0.58950000000000002</v>
      </c>
      <c r="O22">
        <f t="shared" si="0"/>
        <v>34.042970134737033</v>
      </c>
      <c r="P22">
        <v>1</v>
      </c>
      <c r="Q22">
        <f t="shared" si="4"/>
        <v>34.042970134737033</v>
      </c>
      <c r="R22">
        <f t="shared" si="1"/>
        <v>14.042970134737033</v>
      </c>
      <c r="T22">
        <f t="shared" si="2"/>
        <v>0.52839999999999998</v>
      </c>
    </row>
    <row r="23" spans="2:20" x14ac:dyDescent="0.3">
      <c r="B23" t="s">
        <v>2</v>
      </c>
      <c r="C23" s="7">
        <v>-154</v>
      </c>
      <c r="D23">
        <v>13.3</v>
      </c>
      <c r="E23">
        <v>25</v>
      </c>
      <c r="F23">
        <v>12.5</v>
      </c>
      <c r="G23">
        <v>11.7</v>
      </c>
      <c r="H23">
        <v>0</v>
      </c>
      <c r="I23">
        <v>39.700000000000003</v>
      </c>
      <c r="J23">
        <v>674.5</v>
      </c>
      <c r="K23">
        <v>237.6</v>
      </c>
      <c r="L23">
        <v>250</v>
      </c>
      <c r="M23" t="s">
        <v>1</v>
      </c>
      <c r="N23">
        <f t="shared" si="3"/>
        <v>0.58499999999999996</v>
      </c>
      <c r="O23">
        <f t="shared" si="0"/>
        <v>36.565659380498175</v>
      </c>
      <c r="P23">
        <v>1</v>
      </c>
      <c r="Q23">
        <f t="shared" si="4"/>
        <v>36.565659380498175</v>
      </c>
      <c r="R23">
        <f t="shared" si="1"/>
        <v>16.565659380498175</v>
      </c>
      <c r="T23">
        <f t="shared" si="2"/>
        <v>0.53200000000000003</v>
      </c>
    </row>
    <row r="24" spans="2:20" x14ac:dyDescent="0.3">
      <c r="B24" t="s">
        <v>2</v>
      </c>
      <c r="C24" s="7">
        <v>-154</v>
      </c>
      <c r="D24">
        <v>13.24</v>
      </c>
      <c r="E24">
        <v>25</v>
      </c>
      <c r="F24">
        <v>12.5</v>
      </c>
      <c r="G24">
        <v>11.76</v>
      </c>
      <c r="H24">
        <v>0</v>
      </c>
      <c r="I24">
        <v>46.1</v>
      </c>
      <c r="J24">
        <v>674.5</v>
      </c>
      <c r="K24">
        <v>237.6</v>
      </c>
      <c r="L24">
        <v>250.7</v>
      </c>
      <c r="M24" t="s">
        <v>1</v>
      </c>
      <c r="N24">
        <f t="shared" si="3"/>
        <v>0.58799999999999997</v>
      </c>
      <c r="O24">
        <f t="shared" si="0"/>
        <v>41.947396438121949</v>
      </c>
      <c r="P24">
        <v>1</v>
      </c>
      <c r="Q24">
        <f t="shared" si="4"/>
        <v>41.947396438121949</v>
      </c>
      <c r="R24">
        <f t="shared" si="1"/>
        <v>21.947396438121949</v>
      </c>
      <c r="T24">
        <f t="shared" si="2"/>
        <v>0.52959999999999996</v>
      </c>
    </row>
    <row r="25" spans="2:20" x14ac:dyDescent="0.3">
      <c r="B25" t="s">
        <v>2</v>
      </c>
      <c r="C25" s="7">
        <v>-154</v>
      </c>
      <c r="D25">
        <v>13.23</v>
      </c>
      <c r="E25">
        <v>25</v>
      </c>
      <c r="F25">
        <v>12.5</v>
      </c>
      <c r="G25">
        <v>11.77</v>
      </c>
      <c r="H25">
        <v>0</v>
      </c>
      <c r="I25">
        <v>34.6</v>
      </c>
      <c r="J25">
        <v>674.5</v>
      </c>
      <c r="K25">
        <v>237.6</v>
      </c>
      <c r="L25">
        <v>250.8</v>
      </c>
      <c r="M25" t="s">
        <v>1</v>
      </c>
      <c r="N25">
        <f t="shared" si="3"/>
        <v>0.58850000000000002</v>
      </c>
      <c r="O25">
        <f t="shared" si="0"/>
        <v>32.277087662704233</v>
      </c>
      <c r="P25">
        <v>1</v>
      </c>
      <c r="Q25">
        <f t="shared" si="4"/>
        <v>32.277087662704233</v>
      </c>
      <c r="R25">
        <f t="shared" si="1"/>
        <v>12.277087662704233</v>
      </c>
      <c r="T25">
        <f t="shared" si="2"/>
        <v>0.5292</v>
      </c>
    </row>
    <row r="26" spans="2:20" x14ac:dyDescent="0.3">
      <c r="B26" t="s">
        <v>2</v>
      </c>
      <c r="C26" s="7">
        <v>-154</v>
      </c>
      <c r="D26">
        <v>13.21</v>
      </c>
      <c r="E26">
        <v>25</v>
      </c>
      <c r="F26">
        <v>12.5</v>
      </c>
      <c r="G26">
        <v>11.79</v>
      </c>
      <c r="H26">
        <v>0</v>
      </c>
      <c r="I26">
        <v>35.799999999999997</v>
      </c>
      <c r="J26">
        <v>674.5</v>
      </c>
      <c r="K26">
        <v>237.6</v>
      </c>
      <c r="L26">
        <v>251</v>
      </c>
      <c r="M26" t="s">
        <v>1</v>
      </c>
      <c r="N26">
        <f t="shared" si="3"/>
        <v>0.58950000000000002</v>
      </c>
      <c r="O26">
        <f t="shared" si="0"/>
        <v>33.28616336100869</v>
      </c>
      <c r="P26">
        <v>1</v>
      </c>
      <c r="Q26">
        <f t="shared" si="4"/>
        <v>33.28616336100869</v>
      </c>
      <c r="R26">
        <f t="shared" si="1"/>
        <v>13.28616336100869</v>
      </c>
      <c r="T26">
        <f t="shared" si="2"/>
        <v>0.52839999999999998</v>
      </c>
    </row>
    <row r="27" spans="2:20" x14ac:dyDescent="0.3">
      <c r="B27" t="s">
        <v>2</v>
      </c>
      <c r="C27" s="7">
        <v>-154</v>
      </c>
      <c r="D27">
        <v>13.31</v>
      </c>
      <c r="E27">
        <v>25</v>
      </c>
      <c r="F27">
        <v>12.5</v>
      </c>
      <c r="G27">
        <v>11.69</v>
      </c>
      <c r="H27">
        <v>0</v>
      </c>
      <c r="I27">
        <v>29.3</v>
      </c>
      <c r="J27">
        <v>674.5</v>
      </c>
      <c r="K27">
        <v>237.6</v>
      </c>
      <c r="L27">
        <v>249.9</v>
      </c>
      <c r="M27" t="s">
        <v>1</v>
      </c>
      <c r="N27">
        <f t="shared" si="3"/>
        <v>0.58450000000000002</v>
      </c>
      <c r="O27">
        <f t="shared" si="0"/>
        <v>27.820336661859546</v>
      </c>
      <c r="P27">
        <v>1</v>
      </c>
      <c r="Q27">
        <f t="shared" si="4"/>
        <v>27.820336661859546</v>
      </c>
      <c r="R27">
        <f t="shared" si="1"/>
        <v>7.820336661859546</v>
      </c>
      <c r="T27">
        <f t="shared" si="2"/>
        <v>0.53239999999999998</v>
      </c>
    </row>
    <row r="28" spans="2:20" x14ac:dyDescent="0.3">
      <c r="B28" t="s">
        <v>2</v>
      </c>
      <c r="C28" s="7">
        <v>-154</v>
      </c>
      <c r="D28">
        <v>13.33</v>
      </c>
      <c r="E28">
        <v>25</v>
      </c>
      <c r="F28">
        <v>12.5</v>
      </c>
      <c r="G28">
        <v>11.67</v>
      </c>
      <c r="H28">
        <v>0</v>
      </c>
      <c r="I28">
        <v>28.6</v>
      </c>
      <c r="J28">
        <v>674.5</v>
      </c>
      <c r="K28">
        <v>237.6</v>
      </c>
      <c r="L28">
        <v>249.7</v>
      </c>
      <c r="M28" t="s">
        <v>1</v>
      </c>
      <c r="N28">
        <f t="shared" si="3"/>
        <v>0.58350000000000002</v>
      </c>
      <c r="O28">
        <f t="shared" si="0"/>
        <v>27.231709171181947</v>
      </c>
      <c r="P28">
        <v>1</v>
      </c>
      <c r="Q28">
        <f t="shared" si="4"/>
        <v>27.231709171181947</v>
      </c>
      <c r="R28">
        <f t="shared" si="1"/>
        <v>7.2317091711819472</v>
      </c>
      <c r="T28">
        <f t="shared" si="2"/>
        <v>0.53320000000000001</v>
      </c>
    </row>
    <row r="29" spans="2:20" x14ac:dyDescent="0.3">
      <c r="B29" t="s">
        <v>2</v>
      </c>
      <c r="C29" s="7">
        <v>-154</v>
      </c>
      <c r="D29">
        <v>13.21</v>
      </c>
      <c r="E29">
        <v>25</v>
      </c>
      <c r="F29">
        <v>12.5</v>
      </c>
      <c r="G29">
        <v>11.79</v>
      </c>
      <c r="H29">
        <v>0</v>
      </c>
      <c r="I29">
        <v>38.6</v>
      </c>
      <c r="J29">
        <v>674.5</v>
      </c>
      <c r="K29">
        <v>237.6</v>
      </c>
      <c r="L29">
        <v>251</v>
      </c>
      <c r="M29" t="s">
        <v>1</v>
      </c>
      <c r="N29">
        <f t="shared" si="3"/>
        <v>0.58950000000000002</v>
      </c>
      <c r="O29">
        <f t="shared" si="0"/>
        <v>35.640673323719092</v>
      </c>
      <c r="P29">
        <v>1</v>
      </c>
      <c r="Q29">
        <f t="shared" si="4"/>
        <v>35.640673323719092</v>
      </c>
      <c r="R29">
        <f t="shared" si="1"/>
        <v>15.640673323719092</v>
      </c>
      <c r="T29">
        <f t="shared" si="2"/>
        <v>0.52839999999999998</v>
      </c>
    </row>
    <row r="30" spans="2:20" x14ac:dyDescent="0.3">
      <c r="B30" t="s">
        <v>2</v>
      </c>
      <c r="C30" s="7">
        <v>-154</v>
      </c>
      <c r="D30">
        <v>13.32</v>
      </c>
      <c r="E30">
        <v>25</v>
      </c>
      <c r="F30">
        <v>12.5</v>
      </c>
      <c r="G30">
        <v>11.68</v>
      </c>
      <c r="H30">
        <v>0</v>
      </c>
      <c r="I30">
        <v>44.4</v>
      </c>
      <c r="J30">
        <v>674.5</v>
      </c>
      <c r="K30">
        <v>237.6</v>
      </c>
      <c r="L30">
        <v>249.8</v>
      </c>
      <c r="M30" t="s">
        <v>1</v>
      </c>
      <c r="N30">
        <f t="shared" si="3"/>
        <v>0.58399999999999996</v>
      </c>
      <c r="O30">
        <f t="shared" si="0"/>
        <v>40.517872532190637</v>
      </c>
      <c r="P30">
        <v>1</v>
      </c>
      <c r="Q30">
        <f t="shared" si="4"/>
        <v>40.517872532190637</v>
      </c>
      <c r="R30">
        <f t="shared" si="1"/>
        <v>20.517872532190637</v>
      </c>
      <c r="T30">
        <f t="shared" si="2"/>
        <v>0.53280000000000005</v>
      </c>
    </row>
    <row r="31" spans="2:20" x14ac:dyDescent="0.3">
      <c r="B31" t="s">
        <v>2</v>
      </c>
      <c r="C31" s="7">
        <v>-154</v>
      </c>
      <c r="D31">
        <v>13.18</v>
      </c>
      <c r="E31">
        <v>25</v>
      </c>
      <c r="F31">
        <v>12.5</v>
      </c>
      <c r="G31">
        <v>11.82</v>
      </c>
      <c r="H31">
        <v>0</v>
      </c>
      <c r="I31">
        <v>48.9</v>
      </c>
      <c r="J31">
        <v>674.5</v>
      </c>
      <c r="K31">
        <v>237.6</v>
      </c>
      <c r="L31">
        <v>251.3</v>
      </c>
      <c r="M31" t="s">
        <v>1</v>
      </c>
      <c r="N31">
        <f t="shared" si="3"/>
        <v>0.59100000000000008</v>
      </c>
      <c r="O31">
        <f t="shared" si="0"/>
        <v>44.301906400832351</v>
      </c>
      <c r="P31">
        <v>1</v>
      </c>
      <c r="Q31">
        <f t="shared" si="4"/>
        <v>44.301906400832351</v>
      </c>
      <c r="R31">
        <f t="shared" si="1"/>
        <v>24.301906400832351</v>
      </c>
      <c r="T31">
        <f t="shared" si="2"/>
        <v>0.5272</v>
      </c>
    </row>
    <row r="32" spans="2:20" x14ac:dyDescent="0.3">
      <c r="B32" t="s">
        <v>2</v>
      </c>
      <c r="C32" s="7">
        <v>-154</v>
      </c>
      <c r="D32">
        <v>13.27</v>
      </c>
      <c r="E32">
        <v>25</v>
      </c>
      <c r="F32">
        <v>12.5</v>
      </c>
      <c r="G32">
        <v>11.73</v>
      </c>
      <c r="H32">
        <v>0</v>
      </c>
      <c r="I32">
        <v>38.9</v>
      </c>
      <c r="J32">
        <v>674.5</v>
      </c>
      <c r="K32">
        <v>237.6</v>
      </c>
      <c r="L32">
        <v>250.3</v>
      </c>
      <c r="M32" t="s">
        <v>1</v>
      </c>
      <c r="N32">
        <f t="shared" si="3"/>
        <v>0.58650000000000002</v>
      </c>
      <c r="O32">
        <f t="shared" si="0"/>
        <v>35.892942248295199</v>
      </c>
      <c r="P32">
        <v>1</v>
      </c>
      <c r="Q32">
        <f t="shared" si="4"/>
        <v>35.892942248295199</v>
      </c>
      <c r="R32">
        <f t="shared" si="1"/>
        <v>15.892942248295199</v>
      </c>
      <c r="T32">
        <f t="shared" si="2"/>
        <v>0.53079999999999994</v>
      </c>
    </row>
    <row r="33" spans="2:20" x14ac:dyDescent="0.3">
      <c r="B33" t="s">
        <v>2</v>
      </c>
      <c r="C33" s="7">
        <v>-154</v>
      </c>
      <c r="D33">
        <v>13.17</v>
      </c>
      <c r="E33">
        <v>25</v>
      </c>
      <c r="F33">
        <v>12.5</v>
      </c>
      <c r="G33">
        <v>11.83</v>
      </c>
      <c r="H33">
        <v>0</v>
      </c>
      <c r="I33">
        <v>36.700000000000003</v>
      </c>
      <c r="J33">
        <v>674.5</v>
      </c>
      <c r="K33">
        <v>237.6</v>
      </c>
      <c r="L33">
        <v>251.4</v>
      </c>
      <c r="M33" t="s">
        <v>1</v>
      </c>
      <c r="N33">
        <f t="shared" si="3"/>
        <v>0.59150000000000003</v>
      </c>
      <c r="O33">
        <f t="shared" si="0"/>
        <v>34.042970134737033</v>
      </c>
      <c r="P33">
        <v>1</v>
      </c>
      <c r="Q33">
        <f t="shared" si="4"/>
        <v>34.042970134737033</v>
      </c>
      <c r="R33">
        <f t="shared" si="1"/>
        <v>14.042970134737033</v>
      </c>
      <c r="T33">
        <f t="shared" si="2"/>
        <v>0.52680000000000005</v>
      </c>
    </row>
    <row r="34" spans="2:20" x14ac:dyDescent="0.3">
      <c r="B34" t="s">
        <v>2</v>
      </c>
      <c r="C34" s="7">
        <v>-154</v>
      </c>
      <c r="D34">
        <v>13.53</v>
      </c>
      <c r="E34">
        <v>25</v>
      </c>
      <c r="F34">
        <v>12.5</v>
      </c>
      <c r="G34">
        <v>11.47</v>
      </c>
      <c r="H34">
        <v>0</v>
      </c>
      <c r="I34">
        <v>31.7</v>
      </c>
      <c r="J34">
        <v>674.5</v>
      </c>
      <c r="K34">
        <v>237.6</v>
      </c>
      <c r="L34">
        <v>247.6</v>
      </c>
      <c r="M34" t="s">
        <v>1</v>
      </c>
      <c r="N34">
        <f t="shared" si="3"/>
        <v>0.57350000000000001</v>
      </c>
      <c r="O34">
        <f t="shared" si="0"/>
        <v>29.838488058468457</v>
      </c>
      <c r="P34">
        <v>1</v>
      </c>
      <c r="Q34">
        <f t="shared" si="4"/>
        <v>29.838488058468457</v>
      </c>
      <c r="R34">
        <f t="shared" si="1"/>
        <v>9.8384880584684566</v>
      </c>
      <c r="T34">
        <f t="shared" si="2"/>
        <v>0.54120000000000001</v>
      </c>
    </row>
    <row r="35" spans="2:20" hidden="1" x14ac:dyDescent="0.3">
      <c r="B35" t="s">
        <v>0</v>
      </c>
      <c r="C35" s="7">
        <v>-154</v>
      </c>
      <c r="D35">
        <v>28.21</v>
      </c>
      <c r="E35">
        <v>50</v>
      </c>
      <c r="F35">
        <v>25</v>
      </c>
      <c r="G35">
        <v>21.79</v>
      </c>
      <c r="H35">
        <v>0</v>
      </c>
      <c r="I35">
        <v>41.5</v>
      </c>
      <c r="J35">
        <v>674.5</v>
      </c>
      <c r="K35">
        <v>237.6</v>
      </c>
      <c r="L35">
        <v>341.2</v>
      </c>
      <c r="M35" t="s">
        <v>1</v>
      </c>
      <c r="N35">
        <f t="shared" si="3"/>
        <v>1.0894999999999999</v>
      </c>
      <c r="O35">
        <f t="shared" si="0"/>
        <v>41.5</v>
      </c>
      <c r="P35">
        <v>1</v>
      </c>
      <c r="Q35">
        <f t="shared" si="4"/>
        <v>41.5</v>
      </c>
      <c r="R35">
        <f t="shared" si="1"/>
        <v>21.5</v>
      </c>
      <c r="T35">
        <f t="shared" si="2"/>
        <v>0.56420000000000003</v>
      </c>
    </row>
    <row r="36" spans="2:20" hidden="1" x14ac:dyDescent="0.3">
      <c r="B36" t="s">
        <v>0</v>
      </c>
      <c r="C36" s="7">
        <v>-154</v>
      </c>
      <c r="D36">
        <v>27.98</v>
      </c>
      <c r="E36">
        <v>50</v>
      </c>
      <c r="F36">
        <v>25</v>
      </c>
      <c r="G36">
        <v>22.02</v>
      </c>
      <c r="H36">
        <v>0</v>
      </c>
      <c r="I36">
        <v>42.2</v>
      </c>
      <c r="J36">
        <v>674.5</v>
      </c>
      <c r="K36">
        <v>237.6</v>
      </c>
      <c r="L36">
        <v>343</v>
      </c>
      <c r="M36" t="s">
        <v>1</v>
      </c>
      <c r="N36">
        <f t="shared" si="3"/>
        <v>1.101</v>
      </c>
      <c r="O36">
        <f t="shared" si="0"/>
        <v>42.2</v>
      </c>
      <c r="P36">
        <v>1</v>
      </c>
      <c r="Q36">
        <f t="shared" si="4"/>
        <v>42.2</v>
      </c>
      <c r="R36">
        <f t="shared" si="1"/>
        <v>22.200000000000003</v>
      </c>
      <c r="T36">
        <f t="shared" si="2"/>
        <v>0.55959999999999999</v>
      </c>
    </row>
    <row r="37" spans="2:20" hidden="1" x14ac:dyDescent="0.3">
      <c r="B37" t="s">
        <v>0</v>
      </c>
      <c r="C37" s="7">
        <v>-154</v>
      </c>
      <c r="D37">
        <v>27.64</v>
      </c>
      <c r="E37">
        <v>50</v>
      </c>
      <c r="F37">
        <v>25</v>
      </c>
      <c r="G37">
        <v>22.36</v>
      </c>
      <c r="H37">
        <v>0</v>
      </c>
      <c r="I37">
        <v>50</v>
      </c>
      <c r="J37">
        <v>674.5</v>
      </c>
      <c r="K37">
        <v>237.6</v>
      </c>
      <c r="L37">
        <v>345.6</v>
      </c>
      <c r="M37" t="s">
        <v>1</v>
      </c>
      <c r="N37">
        <f t="shared" si="3"/>
        <v>1.1180000000000001</v>
      </c>
      <c r="O37">
        <f t="shared" si="0"/>
        <v>50</v>
      </c>
      <c r="P37">
        <v>1</v>
      </c>
      <c r="Q37">
        <f t="shared" si="4"/>
        <v>50</v>
      </c>
      <c r="R37">
        <f t="shared" si="1"/>
        <v>30</v>
      </c>
      <c r="T37">
        <f t="shared" si="2"/>
        <v>0.55279999999999996</v>
      </c>
    </row>
    <row r="38" spans="2:20" hidden="1" x14ac:dyDescent="0.3">
      <c r="B38" t="s">
        <v>0</v>
      </c>
      <c r="C38" s="7">
        <v>-154</v>
      </c>
      <c r="D38">
        <v>27.73</v>
      </c>
      <c r="E38">
        <v>50</v>
      </c>
      <c r="F38">
        <v>25</v>
      </c>
      <c r="G38">
        <v>22.27</v>
      </c>
      <c r="H38">
        <v>0</v>
      </c>
      <c r="I38">
        <v>34</v>
      </c>
      <c r="J38">
        <v>674.5</v>
      </c>
      <c r="K38">
        <v>237.6</v>
      </c>
      <c r="L38">
        <v>344.9</v>
      </c>
      <c r="M38" t="s">
        <v>1</v>
      </c>
      <c r="N38">
        <f t="shared" si="3"/>
        <v>1.1134999999999999</v>
      </c>
      <c r="O38">
        <f t="shared" si="0"/>
        <v>34</v>
      </c>
      <c r="P38">
        <v>1</v>
      </c>
      <c r="Q38">
        <f t="shared" si="4"/>
        <v>34</v>
      </c>
      <c r="R38">
        <f t="shared" si="1"/>
        <v>14</v>
      </c>
      <c r="T38">
        <f t="shared" si="2"/>
        <v>0.55459999999999998</v>
      </c>
    </row>
    <row r="39" spans="2:20" hidden="1" x14ac:dyDescent="0.3">
      <c r="B39" t="s">
        <v>0</v>
      </c>
      <c r="C39" s="7">
        <v>-154</v>
      </c>
      <c r="D39">
        <v>28.15</v>
      </c>
      <c r="E39">
        <v>50</v>
      </c>
      <c r="F39">
        <v>25</v>
      </c>
      <c r="G39">
        <v>21.85</v>
      </c>
      <c r="H39">
        <v>0</v>
      </c>
      <c r="I39">
        <v>41.7</v>
      </c>
      <c r="J39">
        <v>674.5</v>
      </c>
      <c r="K39">
        <v>237.6</v>
      </c>
      <c r="L39">
        <v>341.7</v>
      </c>
      <c r="M39" t="s">
        <v>1</v>
      </c>
      <c r="N39">
        <f t="shared" si="3"/>
        <v>1.0925</v>
      </c>
      <c r="O39">
        <f t="shared" si="0"/>
        <v>41.7</v>
      </c>
      <c r="P39">
        <v>1</v>
      </c>
      <c r="Q39">
        <f t="shared" si="4"/>
        <v>41.7</v>
      </c>
      <c r="R39">
        <f t="shared" si="1"/>
        <v>21.700000000000003</v>
      </c>
      <c r="T39">
        <f t="shared" si="2"/>
        <v>0.56299999999999994</v>
      </c>
    </row>
    <row r="40" spans="2:20" hidden="1" x14ac:dyDescent="0.3">
      <c r="B40" t="s">
        <v>0</v>
      </c>
      <c r="C40" s="7">
        <v>-154</v>
      </c>
      <c r="D40">
        <v>27.58</v>
      </c>
      <c r="E40">
        <v>50</v>
      </c>
      <c r="F40">
        <v>25</v>
      </c>
      <c r="G40">
        <v>22.42</v>
      </c>
      <c r="H40">
        <v>0</v>
      </c>
      <c r="I40">
        <v>46.1</v>
      </c>
      <c r="J40">
        <v>674.5</v>
      </c>
      <c r="K40">
        <v>237.6</v>
      </c>
      <c r="L40">
        <v>346.1</v>
      </c>
      <c r="M40" t="s">
        <v>1</v>
      </c>
      <c r="N40">
        <f t="shared" si="3"/>
        <v>1.1210000000000002</v>
      </c>
      <c r="O40">
        <f t="shared" si="0"/>
        <v>46.1</v>
      </c>
      <c r="P40">
        <v>1</v>
      </c>
      <c r="Q40">
        <f t="shared" si="4"/>
        <v>46.1</v>
      </c>
      <c r="R40">
        <f t="shared" si="1"/>
        <v>26.1</v>
      </c>
      <c r="T40">
        <f t="shared" si="2"/>
        <v>0.55159999999999998</v>
      </c>
    </row>
    <row r="41" spans="2:20" hidden="1" x14ac:dyDescent="0.3">
      <c r="B41" t="s">
        <v>0</v>
      </c>
      <c r="C41" s="7">
        <v>-154</v>
      </c>
      <c r="D41">
        <v>27.98</v>
      </c>
      <c r="E41">
        <v>50</v>
      </c>
      <c r="F41">
        <v>25</v>
      </c>
      <c r="G41">
        <v>22.02</v>
      </c>
      <c r="H41">
        <v>0</v>
      </c>
      <c r="I41">
        <v>44.2</v>
      </c>
      <c r="J41">
        <v>674.5</v>
      </c>
      <c r="K41">
        <v>237.6</v>
      </c>
      <c r="L41">
        <v>343</v>
      </c>
      <c r="M41" t="s">
        <v>1</v>
      </c>
      <c r="N41">
        <f t="shared" si="3"/>
        <v>1.101</v>
      </c>
      <c r="O41">
        <f t="shared" si="0"/>
        <v>44.2</v>
      </c>
      <c r="P41">
        <v>1</v>
      </c>
      <c r="Q41">
        <f t="shared" si="4"/>
        <v>44.2</v>
      </c>
      <c r="R41">
        <f t="shared" si="1"/>
        <v>24.200000000000003</v>
      </c>
      <c r="T41">
        <f t="shared" si="2"/>
        <v>0.55959999999999999</v>
      </c>
    </row>
    <row r="42" spans="2:20" hidden="1" x14ac:dyDescent="0.3">
      <c r="B42" t="s">
        <v>0</v>
      </c>
      <c r="C42" s="7">
        <v>-154</v>
      </c>
      <c r="D42">
        <v>28.1</v>
      </c>
      <c r="E42">
        <v>50</v>
      </c>
      <c r="F42">
        <v>25</v>
      </c>
      <c r="G42">
        <v>21.9</v>
      </c>
      <c r="H42">
        <v>0</v>
      </c>
      <c r="I42">
        <v>36.700000000000003</v>
      </c>
      <c r="J42">
        <v>674.5</v>
      </c>
      <c r="K42">
        <v>237.6</v>
      </c>
      <c r="L42">
        <v>342.1</v>
      </c>
      <c r="M42" t="s">
        <v>1</v>
      </c>
      <c r="N42">
        <f t="shared" si="3"/>
        <v>1.095</v>
      </c>
      <c r="O42">
        <f t="shared" si="0"/>
        <v>36.700000000000003</v>
      </c>
      <c r="P42">
        <v>1</v>
      </c>
      <c r="Q42">
        <f t="shared" si="4"/>
        <v>36.700000000000003</v>
      </c>
      <c r="R42">
        <f t="shared" si="1"/>
        <v>16.700000000000003</v>
      </c>
      <c r="T42">
        <f t="shared" si="2"/>
        <v>0.56200000000000006</v>
      </c>
    </row>
    <row r="43" spans="2:20" hidden="1" x14ac:dyDescent="0.3">
      <c r="B43" t="s">
        <v>0</v>
      </c>
      <c r="C43" s="7">
        <v>-154</v>
      </c>
      <c r="D43">
        <v>27.96</v>
      </c>
      <c r="E43">
        <v>50</v>
      </c>
      <c r="F43">
        <v>25</v>
      </c>
      <c r="G43">
        <v>22.04</v>
      </c>
      <c r="H43">
        <v>0</v>
      </c>
      <c r="I43">
        <v>29</v>
      </c>
      <c r="J43">
        <v>674.5</v>
      </c>
      <c r="K43">
        <v>237.6</v>
      </c>
      <c r="L43">
        <v>343.2</v>
      </c>
      <c r="M43" t="s">
        <v>1</v>
      </c>
      <c r="N43">
        <f t="shared" si="3"/>
        <v>1.1020000000000001</v>
      </c>
      <c r="O43">
        <f t="shared" si="0"/>
        <v>29</v>
      </c>
      <c r="P43">
        <v>1</v>
      </c>
      <c r="Q43">
        <f t="shared" si="4"/>
        <v>29</v>
      </c>
      <c r="R43">
        <f t="shared" si="1"/>
        <v>9</v>
      </c>
      <c r="T43">
        <f t="shared" si="2"/>
        <v>0.55920000000000003</v>
      </c>
    </row>
    <row r="44" spans="2:20" hidden="1" x14ac:dyDescent="0.3">
      <c r="B44" t="s">
        <v>0</v>
      </c>
      <c r="C44" s="7">
        <v>-154</v>
      </c>
      <c r="D44">
        <v>28.17</v>
      </c>
      <c r="E44">
        <v>50</v>
      </c>
      <c r="F44">
        <v>25</v>
      </c>
      <c r="G44">
        <v>21.83</v>
      </c>
      <c r="H44">
        <v>0</v>
      </c>
      <c r="I44">
        <v>53</v>
      </c>
      <c r="J44">
        <v>674.5</v>
      </c>
      <c r="K44">
        <v>237.6</v>
      </c>
      <c r="L44">
        <v>341.5</v>
      </c>
      <c r="M44" t="s">
        <v>1</v>
      </c>
      <c r="N44">
        <f t="shared" si="3"/>
        <v>1.0914999999999999</v>
      </c>
      <c r="O44">
        <f t="shared" si="0"/>
        <v>53</v>
      </c>
      <c r="P44">
        <v>1</v>
      </c>
      <c r="Q44">
        <f t="shared" si="4"/>
        <v>53</v>
      </c>
      <c r="R44">
        <f t="shared" si="1"/>
        <v>33</v>
      </c>
      <c r="T44">
        <f t="shared" si="2"/>
        <v>0.56340000000000001</v>
      </c>
    </row>
    <row r="45" spans="2:20" hidden="1" x14ac:dyDescent="0.3">
      <c r="B45" t="s">
        <v>0</v>
      </c>
      <c r="C45" s="7">
        <v>-154</v>
      </c>
      <c r="D45">
        <v>29.45</v>
      </c>
      <c r="E45">
        <v>50</v>
      </c>
      <c r="F45">
        <v>25</v>
      </c>
      <c r="G45">
        <v>20.55</v>
      </c>
      <c r="H45">
        <v>0</v>
      </c>
      <c r="I45">
        <v>39.4</v>
      </c>
      <c r="J45">
        <v>674.5</v>
      </c>
      <c r="K45">
        <v>237.6</v>
      </c>
      <c r="L45">
        <v>331.4</v>
      </c>
      <c r="M45" t="s">
        <v>1</v>
      </c>
      <c r="N45">
        <f t="shared" si="3"/>
        <v>1.0275000000000001</v>
      </c>
      <c r="O45">
        <f t="shared" si="0"/>
        <v>39.4</v>
      </c>
      <c r="P45">
        <v>1</v>
      </c>
      <c r="Q45">
        <f t="shared" si="4"/>
        <v>39.4</v>
      </c>
      <c r="R45">
        <f t="shared" si="1"/>
        <v>19.399999999999999</v>
      </c>
      <c r="T45">
        <f t="shared" si="2"/>
        <v>0.58899999999999997</v>
      </c>
    </row>
    <row r="46" spans="2:20" hidden="1" x14ac:dyDescent="0.3">
      <c r="B46" t="s">
        <v>0</v>
      </c>
      <c r="C46" s="7">
        <v>-154</v>
      </c>
      <c r="D46">
        <v>27.96</v>
      </c>
      <c r="E46">
        <v>50</v>
      </c>
      <c r="F46">
        <v>25</v>
      </c>
      <c r="G46">
        <v>22.04</v>
      </c>
      <c r="H46">
        <v>0</v>
      </c>
      <c r="I46">
        <v>29</v>
      </c>
      <c r="J46">
        <v>674.5</v>
      </c>
      <c r="K46">
        <v>237.6</v>
      </c>
      <c r="L46">
        <v>343.2</v>
      </c>
      <c r="M46" t="s">
        <v>1</v>
      </c>
      <c r="N46">
        <f t="shared" si="3"/>
        <v>1.1020000000000001</v>
      </c>
      <c r="O46">
        <f t="shared" si="0"/>
        <v>29</v>
      </c>
      <c r="P46">
        <v>1</v>
      </c>
      <c r="Q46">
        <f t="shared" si="4"/>
        <v>29</v>
      </c>
      <c r="R46">
        <f t="shared" si="1"/>
        <v>9</v>
      </c>
      <c r="T46">
        <f t="shared" si="2"/>
        <v>0.55920000000000003</v>
      </c>
    </row>
    <row r="47" spans="2:20" hidden="1" x14ac:dyDescent="0.3">
      <c r="B47" t="s">
        <v>2</v>
      </c>
      <c r="C47" s="7">
        <v>-154</v>
      </c>
      <c r="D47">
        <v>26.52</v>
      </c>
      <c r="E47">
        <v>50</v>
      </c>
      <c r="F47">
        <v>25</v>
      </c>
      <c r="G47">
        <v>23.48</v>
      </c>
      <c r="H47">
        <v>0</v>
      </c>
      <c r="I47">
        <v>34.6</v>
      </c>
      <c r="J47">
        <v>674.5</v>
      </c>
      <c r="K47">
        <v>237.6</v>
      </c>
      <c r="L47">
        <v>354.2</v>
      </c>
      <c r="M47" t="s">
        <v>1</v>
      </c>
      <c r="N47">
        <f t="shared" si="3"/>
        <v>1.1740000000000002</v>
      </c>
      <c r="O47">
        <f t="shared" si="0"/>
        <v>34.6</v>
      </c>
      <c r="P47">
        <v>1</v>
      </c>
      <c r="Q47">
        <f t="shared" si="4"/>
        <v>34.6</v>
      </c>
      <c r="R47">
        <f t="shared" si="1"/>
        <v>14.600000000000001</v>
      </c>
      <c r="T47">
        <f t="shared" si="2"/>
        <v>0.53039999999999998</v>
      </c>
    </row>
    <row r="48" spans="2:20" hidden="1" x14ac:dyDescent="0.3">
      <c r="B48" t="s">
        <v>2</v>
      </c>
      <c r="C48" s="7">
        <v>-154</v>
      </c>
      <c r="D48">
        <v>26.6</v>
      </c>
      <c r="E48">
        <v>50</v>
      </c>
      <c r="F48">
        <v>25</v>
      </c>
      <c r="G48">
        <v>23.4</v>
      </c>
      <c r="H48">
        <v>0</v>
      </c>
      <c r="I48">
        <v>33</v>
      </c>
      <c r="J48">
        <v>674.5</v>
      </c>
      <c r="K48">
        <v>237.6</v>
      </c>
      <c r="L48">
        <v>353.6</v>
      </c>
      <c r="M48" t="s">
        <v>1</v>
      </c>
      <c r="N48">
        <f t="shared" si="3"/>
        <v>1.17</v>
      </c>
      <c r="O48">
        <f t="shared" si="0"/>
        <v>33</v>
      </c>
      <c r="P48">
        <v>1</v>
      </c>
      <c r="Q48">
        <f t="shared" si="4"/>
        <v>33</v>
      </c>
      <c r="R48">
        <f t="shared" si="1"/>
        <v>13</v>
      </c>
      <c r="T48">
        <f t="shared" si="2"/>
        <v>0.53200000000000003</v>
      </c>
    </row>
    <row r="49" spans="2:20" hidden="1" x14ac:dyDescent="0.3">
      <c r="B49" t="s">
        <v>2</v>
      </c>
      <c r="C49" s="7">
        <v>-154</v>
      </c>
      <c r="D49">
        <v>26.63</v>
      </c>
      <c r="E49">
        <v>50</v>
      </c>
      <c r="F49">
        <v>25</v>
      </c>
      <c r="G49">
        <v>23.37</v>
      </c>
      <c r="H49">
        <v>0</v>
      </c>
      <c r="I49">
        <v>38.1</v>
      </c>
      <c r="J49">
        <v>674.5</v>
      </c>
      <c r="K49">
        <v>237.6</v>
      </c>
      <c r="L49">
        <v>353.4</v>
      </c>
      <c r="M49" t="s">
        <v>1</v>
      </c>
      <c r="N49">
        <f t="shared" si="3"/>
        <v>1.1685000000000001</v>
      </c>
      <c r="O49">
        <f t="shared" si="0"/>
        <v>38.1</v>
      </c>
      <c r="P49">
        <v>1</v>
      </c>
      <c r="Q49">
        <f t="shared" si="4"/>
        <v>38.1</v>
      </c>
      <c r="R49">
        <f t="shared" si="1"/>
        <v>18.100000000000001</v>
      </c>
      <c r="T49">
        <f t="shared" si="2"/>
        <v>0.53259999999999996</v>
      </c>
    </row>
    <row r="50" spans="2:20" hidden="1" x14ac:dyDescent="0.3">
      <c r="B50" t="s">
        <v>2</v>
      </c>
      <c r="C50" s="7">
        <v>-154</v>
      </c>
      <c r="D50">
        <v>26.81</v>
      </c>
      <c r="E50">
        <v>50</v>
      </c>
      <c r="F50">
        <v>25</v>
      </c>
      <c r="G50">
        <v>23.19</v>
      </c>
      <c r="H50">
        <v>0</v>
      </c>
      <c r="I50">
        <v>28.6</v>
      </c>
      <c r="J50">
        <v>674.5</v>
      </c>
      <c r="K50">
        <v>237.6</v>
      </c>
      <c r="L50">
        <v>352</v>
      </c>
      <c r="M50" t="s">
        <v>1</v>
      </c>
      <c r="N50">
        <f t="shared" si="3"/>
        <v>1.1595000000000002</v>
      </c>
      <c r="O50">
        <f t="shared" si="0"/>
        <v>28.6</v>
      </c>
      <c r="P50">
        <v>1</v>
      </c>
      <c r="Q50">
        <f t="shared" si="4"/>
        <v>28.6</v>
      </c>
      <c r="R50">
        <f t="shared" si="1"/>
        <v>8.6000000000000014</v>
      </c>
      <c r="T50">
        <f t="shared" si="2"/>
        <v>0.53620000000000001</v>
      </c>
    </row>
    <row r="51" spans="2:20" hidden="1" x14ac:dyDescent="0.3">
      <c r="B51" t="s">
        <v>2</v>
      </c>
      <c r="C51" s="7">
        <v>-154</v>
      </c>
      <c r="D51">
        <v>26.61</v>
      </c>
      <c r="E51">
        <v>50</v>
      </c>
      <c r="F51">
        <v>25</v>
      </c>
      <c r="G51">
        <v>23.39</v>
      </c>
      <c r="H51">
        <v>0</v>
      </c>
      <c r="I51">
        <v>28.6</v>
      </c>
      <c r="J51">
        <v>674.5</v>
      </c>
      <c r="K51">
        <v>237.6</v>
      </c>
      <c r="L51">
        <v>353.5</v>
      </c>
      <c r="M51" t="s">
        <v>1</v>
      </c>
      <c r="N51">
        <f t="shared" si="3"/>
        <v>1.1695</v>
      </c>
      <c r="O51">
        <f t="shared" si="0"/>
        <v>28.6</v>
      </c>
      <c r="P51">
        <v>1</v>
      </c>
      <c r="Q51">
        <f t="shared" si="4"/>
        <v>28.6</v>
      </c>
      <c r="R51">
        <f t="shared" si="1"/>
        <v>8.6000000000000014</v>
      </c>
      <c r="T51">
        <f t="shared" si="2"/>
        <v>0.53220000000000001</v>
      </c>
    </row>
    <row r="52" spans="2:20" hidden="1" x14ac:dyDescent="0.3">
      <c r="B52" t="s">
        <v>2</v>
      </c>
      <c r="C52" s="7">
        <v>-154</v>
      </c>
      <c r="D52">
        <v>26.69</v>
      </c>
      <c r="E52">
        <v>50</v>
      </c>
      <c r="F52">
        <v>25</v>
      </c>
      <c r="G52">
        <v>23.31</v>
      </c>
      <c r="H52">
        <v>0</v>
      </c>
      <c r="I52">
        <v>38.6</v>
      </c>
      <c r="J52">
        <v>674.5</v>
      </c>
      <c r="K52">
        <v>237.6</v>
      </c>
      <c r="L52">
        <v>352.9</v>
      </c>
      <c r="M52" t="s">
        <v>1</v>
      </c>
      <c r="N52">
        <f t="shared" si="3"/>
        <v>1.1655</v>
      </c>
      <c r="O52">
        <f t="shared" si="0"/>
        <v>38.6</v>
      </c>
      <c r="P52">
        <v>1</v>
      </c>
      <c r="Q52">
        <f t="shared" si="4"/>
        <v>38.6</v>
      </c>
      <c r="R52">
        <f t="shared" si="1"/>
        <v>18.600000000000001</v>
      </c>
      <c r="T52">
        <f t="shared" si="2"/>
        <v>0.53380000000000005</v>
      </c>
    </row>
    <row r="53" spans="2:20" hidden="1" x14ac:dyDescent="0.3">
      <c r="B53" t="s">
        <v>2</v>
      </c>
      <c r="C53" s="7">
        <v>-154</v>
      </c>
      <c r="D53">
        <v>26.74</v>
      </c>
      <c r="E53">
        <v>50</v>
      </c>
      <c r="F53">
        <v>25</v>
      </c>
      <c r="G53">
        <v>23.26</v>
      </c>
      <c r="H53">
        <v>0</v>
      </c>
      <c r="I53">
        <v>36.4</v>
      </c>
      <c r="J53">
        <v>674.5</v>
      </c>
      <c r="K53">
        <v>237.6</v>
      </c>
      <c r="L53">
        <v>352.5</v>
      </c>
      <c r="M53" t="s">
        <v>1</v>
      </c>
      <c r="N53">
        <f t="shared" si="3"/>
        <v>1.163</v>
      </c>
      <c r="O53">
        <f t="shared" si="0"/>
        <v>36.4</v>
      </c>
      <c r="P53">
        <v>1</v>
      </c>
      <c r="Q53">
        <f t="shared" si="4"/>
        <v>36.4</v>
      </c>
      <c r="R53">
        <f t="shared" si="1"/>
        <v>16.399999999999999</v>
      </c>
      <c r="T53">
        <f t="shared" si="2"/>
        <v>0.53479999999999994</v>
      </c>
    </row>
    <row r="54" spans="2:20" hidden="1" x14ac:dyDescent="0.3">
      <c r="B54" t="s">
        <v>2</v>
      </c>
      <c r="C54" s="7">
        <v>-154</v>
      </c>
      <c r="D54">
        <v>26.43</v>
      </c>
      <c r="E54">
        <v>50</v>
      </c>
      <c r="F54">
        <v>25</v>
      </c>
      <c r="G54">
        <v>23.57</v>
      </c>
      <c r="H54">
        <v>0</v>
      </c>
      <c r="I54">
        <v>33.4</v>
      </c>
      <c r="J54">
        <v>674.5</v>
      </c>
      <c r="K54">
        <v>237.6</v>
      </c>
      <c r="L54">
        <v>354.9</v>
      </c>
      <c r="M54" t="s">
        <v>1</v>
      </c>
      <c r="N54">
        <f t="shared" si="3"/>
        <v>1.1785000000000001</v>
      </c>
      <c r="O54">
        <f t="shared" si="0"/>
        <v>33.4</v>
      </c>
      <c r="P54">
        <v>1</v>
      </c>
      <c r="Q54">
        <f t="shared" si="4"/>
        <v>33.4</v>
      </c>
      <c r="R54">
        <f t="shared" si="1"/>
        <v>13.399999999999999</v>
      </c>
      <c r="T54">
        <f t="shared" si="2"/>
        <v>0.52859999999999996</v>
      </c>
    </row>
    <row r="55" spans="2:20" hidden="1" x14ac:dyDescent="0.3">
      <c r="B55" t="s">
        <v>2</v>
      </c>
      <c r="C55" s="7">
        <v>-154</v>
      </c>
      <c r="D55">
        <v>26.48</v>
      </c>
      <c r="E55">
        <v>50</v>
      </c>
      <c r="F55">
        <v>25</v>
      </c>
      <c r="G55">
        <v>23.52</v>
      </c>
      <c r="H55">
        <v>0</v>
      </c>
      <c r="I55">
        <v>36.9</v>
      </c>
      <c r="J55">
        <v>674.5</v>
      </c>
      <c r="K55">
        <v>237.6</v>
      </c>
      <c r="L55">
        <v>354.5</v>
      </c>
      <c r="M55" t="s">
        <v>1</v>
      </c>
      <c r="N55">
        <f t="shared" si="3"/>
        <v>1.1759999999999999</v>
      </c>
      <c r="O55">
        <f t="shared" si="0"/>
        <v>36.9</v>
      </c>
      <c r="P55">
        <v>1</v>
      </c>
      <c r="Q55">
        <f t="shared" si="4"/>
        <v>36.9</v>
      </c>
      <c r="R55">
        <f t="shared" si="1"/>
        <v>16.899999999999999</v>
      </c>
      <c r="T55">
        <f t="shared" si="2"/>
        <v>0.52959999999999996</v>
      </c>
    </row>
    <row r="56" spans="2:20" hidden="1" x14ac:dyDescent="0.3">
      <c r="B56" t="s">
        <v>2</v>
      </c>
      <c r="C56" s="7">
        <v>-154</v>
      </c>
      <c r="D56">
        <v>26.49</v>
      </c>
      <c r="E56">
        <v>50</v>
      </c>
      <c r="F56">
        <v>25</v>
      </c>
      <c r="G56">
        <v>23.51</v>
      </c>
      <c r="H56">
        <v>0</v>
      </c>
      <c r="I56">
        <v>31.1</v>
      </c>
      <c r="J56">
        <v>674.5</v>
      </c>
      <c r="K56">
        <v>237.6</v>
      </c>
      <c r="L56">
        <v>354.4</v>
      </c>
      <c r="M56" t="s">
        <v>1</v>
      </c>
      <c r="N56">
        <f t="shared" si="3"/>
        <v>1.1755000000000002</v>
      </c>
      <c r="O56">
        <f t="shared" si="0"/>
        <v>31.1</v>
      </c>
      <c r="P56">
        <v>1</v>
      </c>
      <c r="Q56">
        <f t="shared" si="4"/>
        <v>31.1</v>
      </c>
      <c r="R56">
        <f t="shared" si="1"/>
        <v>11.100000000000001</v>
      </c>
      <c r="T56">
        <f t="shared" si="2"/>
        <v>0.52979999999999994</v>
      </c>
    </row>
    <row r="57" spans="2:20" hidden="1" x14ac:dyDescent="0.3">
      <c r="B57" t="s">
        <v>2</v>
      </c>
      <c r="C57" s="7">
        <v>-154</v>
      </c>
      <c r="D57">
        <v>26.44</v>
      </c>
      <c r="E57">
        <v>50</v>
      </c>
      <c r="F57">
        <v>25</v>
      </c>
      <c r="G57">
        <v>23.56</v>
      </c>
      <c r="H57">
        <v>0</v>
      </c>
      <c r="I57">
        <v>34.299999999999997</v>
      </c>
      <c r="J57">
        <v>674.5</v>
      </c>
      <c r="K57">
        <v>237.6</v>
      </c>
      <c r="L57">
        <v>354.8</v>
      </c>
      <c r="M57" t="s">
        <v>1</v>
      </c>
      <c r="N57">
        <f t="shared" si="3"/>
        <v>1.1779999999999999</v>
      </c>
      <c r="O57">
        <f t="shared" si="0"/>
        <v>34.299999999999997</v>
      </c>
      <c r="P57">
        <v>1</v>
      </c>
      <c r="Q57">
        <f t="shared" si="4"/>
        <v>34.299999999999997</v>
      </c>
      <c r="R57">
        <f t="shared" si="1"/>
        <v>14.299999999999997</v>
      </c>
      <c r="T57">
        <f t="shared" si="2"/>
        <v>0.52880000000000005</v>
      </c>
    </row>
    <row r="58" spans="2:20" hidden="1" x14ac:dyDescent="0.3">
      <c r="B58" t="s">
        <v>2</v>
      </c>
      <c r="C58" s="7">
        <v>-154</v>
      </c>
      <c r="D58">
        <v>26.42</v>
      </c>
      <c r="E58">
        <v>50</v>
      </c>
      <c r="F58">
        <v>25</v>
      </c>
      <c r="G58">
        <v>23.58</v>
      </c>
      <c r="H58">
        <v>0</v>
      </c>
      <c r="I58">
        <v>30.4</v>
      </c>
      <c r="J58">
        <v>674.5</v>
      </c>
      <c r="K58">
        <v>237.6</v>
      </c>
      <c r="L58">
        <v>354.9</v>
      </c>
      <c r="M58" t="s">
        <v>1</v>
      </c>
      <c r="N58">
        <f t="shared" si="3"/>
        <v>1.179</v>
      </c>
      <c r="O58">
        <f t="shared" si="0"/>
        <v>30.4</v>
      </c>
      <c r="P58">
        <v>1</v>
      </c>
      <c r="Q58">
        <f t="shared" si="4"/>
        <v>30.4</v>
      </c>
      <c r="R58">
        <f t="shared" si="1"/>
        <v>10.399999999999999</v>
      </c>
      <c r="T58">
        <f t="shared" si="2"/>
        <v>0.52839999999999998</v>
      </c>
    </row>
    <row r="59" spans="2:20" hidden="1" x14ac:dyDescent="0.3">
      <c r="B59" t="s">
        <v>2</v>
      </c>
      <c r="C59" s="7">
        <v>-154</v>
      </c>
      <c r="D59">
        <v>26.44</v>
      </c>
      <c r="E59">
        <v>50</v>
      </c>
      <c r="F59">
        <v>25</v>
      </c>
      <c r="G59">
        <v>23.56</v>
      </c>
      <c r="H59">
        <v>0</v>
      </c>
      <c r="I59">
        <v>49.6</v>
      </c>
      <c r="J59">
        <v>674.5</v>
      </c>
      <c r="K59">
        <v>237.6</v>
      </c>
      <c r="L59">
        <v>354.8</v>
      </c>
      <c r="M59" t="s">
        <v>1</v>
      </c>
      <c r="N59">
        <f t="shared" si="3"/>
        <v>1.1779999999999999</v>
      </c>
      <c r="O59">
        <f t="shared" si="0"/>
        <v>49.6</v>
      </c>
      <c r="P59">
        <v>1</v>
      </c>
      <c r="Q59">
        <f t="shared" si="4"/>
        <v>49.6</v>
      </c>
      <c r="R59">
        <f t="shared" si="1"/>
        <v>29.6</v>
      </c>
      <c r="T59">
        <f t="shared" si="2"/>
        <v>0.52880000000000005</v>
      </c>
    </row>
    <row r="60" spans="2:20" hidden="1" x14ac:dyDescent="0.3">
      <c r="B60" t="s">
        <v>2</v>
      </c>
      <c r="C60" s="7">
        <v>-154</v>
      </c>
      <c r="D60">
        <v>26.55</v>
      </c>
      <c r="E60">
        <v>50</v>
      </c>
      <c r="F60">
        <v>25</v>
      </c>
      <c r="G60">
        <v>23.45</v>
      </c>
      <c r="H60">
        <v>0</v>
      </c>
      <c r="I60">
        <v>41</v>
      </c>
      <c r="J60">
        <v>674.5</v>
      </c>
      <c r="K60">
        <v>237.6</v>
      </c>
      <c r="L60">
        <v>354</v>
      </c>
      <c r="M60" t="s">
        <v>1</v>
      </c>
      <c r="N60">
        <f t="shared" si="3"/>
        <v>1.1725000000000001</v>
      </c>
      <c r="O60">
        <f t="shared" si="0"/>
        <v>41</v>
      </c>
      <c r="P60">
        <v>1</v>
      </c>
      <c r="Q60">
        <f t="shared" si="4"/>
        <v>41</v>
      </c>
      <c r="R60">
        <f t="shared" si="1"/>
        <v>21</v>
      </c>
      <c r="T60">
        <f t="shared" si="2"/>
        <v>0.53100000000000003</v>
      </c>
    </row>
    <row r="61" spans="2:20" hidden="1" x14ac:dyDescent="0.3">
      <c r="B61" t="s">
        <v>2</v>
      </c>
      <c r="C61" s="7">
        <v>-154</v>
      </c>
      <c r="D61">
        <v>26.83</v>
      </c>
      <c r="E61">
        <v>50</v>
      </c>
      <c r="F61">
        <v>25</v>
      </c>
      <c r="G61">
        <v>23.17</v>
      </c>
      <c r="H61">
        <v>0</v>
      </c>
      <c r="I61">
        <v>34</v>
      </c>
      <c r="J61">
        <v>674.5</v>
      </c>
      <c r="K61">
        <v>237.6</v>
      </c>
      <c r="L61">
        <v>351.8</v>
      </c>
      <c r="M61" t="s">
        <v>1</v>
      </c>
      <c r="N61">
        <f t="shared" si="3"/>
        <v>1.1585000000000001</v>
      </c>
      <c r="O61">
        <f t="shared" si="0"/>
        <v>34</v>
      </c>
      <c r="P61">
        <v>1</v>
      </c>
      <c r="Q61">
        <f t="shared" si="4"/>
        <v>34</v>
      </c>
      <c r="R61">
        <f t="shared" si="1"/>
        <v>14</v>
      </c>
      <c r="T61">
        <f t="shared" si="2"/>
        <v>0.53659999999999997</v>
      </c>
    </row>
    <row r="62" spans="2:20" hidden="1" x14ac:dyDescent="0.3">
      <c r="B62" t="s">
        <v>2</v>
      </c>
      <c r="C62" s="7">
        <v>-154</v>
      </c>
      <c r="D62">
        <v>27.01</v>
      </c>
      <c r="E62">
        <v>50</v>
      </c>
      <c r="F62">
        <v>25</v>
      </c>
      <c r="G62">
        <v>22.99</v>
      </c>
      <c r="H62">
        <v>0</v>
      </c>
      <c r="I62">
        <v>30.7</v>
      </c>
      <c r="J62">
        <v>674.5</v>
      </c>
      <c r="K62">
        <v>237.6</v>
      </c>
      <c r="L62">
        <v>350.5</v>
      </c>
      <c r="M62" t="s">
        <v>1</v>
      </c>
      <c r="N62">
        <f t="shared" si="3"/>
        <v>1.1495</v>
      </c>
      <c r="O62">
        <f t="shared" si="0"/>
        <v>30.7</v>
      </c>
      <c r="P62">
        <v>1</v>
      </c>
      <c r="Q62">
        <f t="shared" si="4"/>
        <v>30.7</v>
      </c>
      <c r="R62">
        <f t="shared" si="1"/>
        <v>10.7</v>
      </c>
      <c r="T62">
        <f t="shared" si="2"/>
        <v>0.54020000000000001</v>
      </c>
    </row>
    <row r="63" spans="2:20" hidden="1" x14ac:dyDescent="0.3">
      <c r="B63" t="s">
        <v>2</v>
      </c>
      <c r="C63" s="7">
        <v>-154</v>
      </c>
      <c r="D63">
        <v>26.74</v>
      </c>
      <c r="E63">
        <v>50</v>
      </c>
      <c r="F63">
        <v>25</v>
      </c>
      <c r="G63">
        <v>23.26</v>
      </c>
      <c r="H63">
        <v>0</v>
      </c>
      <c r="I63">
        <v>41.2</v>
      </c>
      <c r="J63">
        <v>674.5</v>
      </c>
      <c r="K63">
        <v>237.6</v>
      </c>
      <c r="L63">
        <v>352.5</v>
      </c>
      <c r="M63" t="s">
        <v>1</v>
      </c>
      <c r="N63">
        <f t="shared" si="3"/>
        <v>1.163</v>
      </c>
      <c r="O63">
        <f t="shared" si="0"/>
        <v>41.2</v>
      </c>
      <c r="P63">
        <v>1</v>
      </c>
      <c r="Q63">
        <f t="shared" si="4"/>
        <v>41.2</v>
      </c>
      <c r="R63">
        <f t="shared" si="1"/>
        <v>21.200000000000003</v>
      </c>
      <c r="T63">
        <f t="shared" si="2"/>
        <v>0.53479999999999994</v>
      </c>
    </row>
    <row r="64" spans="2:20" hidden="1" x14ac:dyDescent="0.3">
      <c r="B64" t="s">
        <v>2</v>
      </c>
      <c r="C64" s="7">
        <v>-154</v>
      </c>
      <c r="D64">
        <v>26.65</v>
      </c>
      <c r="E64">
        <v>50</v>
      </c>
      <c r="F64">
        <v>25</v>
      </c>
      <c r="G64">
        <v>23.35</v>
      </c>
      <c r="H64">
        <v>0</v>
      </c>
      <c r="I64">
        <v>26.7</v>
      </c>
      <c r="J64">
        <v>674.5</v>
      </c>
      <c r="K64">
        <v>237.6</v>
      </c>
      <c r="L64">
        <v>353.2</v>
      </c>
      <c r="M64" t="s">
        <v>1</v>
      </c>
      <c r="N64">
        <f t="shared" si="3"/>
        <v>1.1675000000000002</v>
      </c>
      <c r="O64">
        <f t="shared" si="0"/>
        <v>26.7</v>
      </c>
      <c r="P64">
        <v>1</v>
      </c>
      <c r="Q64">
        <f t="shared" si="4"/>
        <v>26.7</v>
      </c>
      <c r="R64">
        <f t="shared" si="1"/>
        <v>6.6999999999999993</v>
      </c>
      <c r="T64">
        <f t="shared" si="2"/>
        <v>0.53299999999999992</v>
      </c>
    </row>
    <row r="65" spans="2:20" hidden="1" x14ac:dyDescent="0.3">
      <c r="B65" t="s">
        <v>2</v>
      </c>
      <c r="C65" s="7">
        <v>-154</v>
      </c>
      <c r="D65">
        <v>26.63</v>
      </c>
      <c r="E65">
        <v>50</v>
      </c>
      <c r="F65">
        <v>25</v>
      </c>
      <c r="G65">
        <v>23.37</v>
      </c>
      <c r="H65">
        <v>0</v>
      </c>
      <c r="I65">
        <v>35.5</v>
      </c>
      <c r="J65">
        <v>674.5</v>
      </c>
      <c r="K65">
        <v>237.6</v>
      </c>
      <c r="L65">
        <v>353.4</v>
      </c>
      <c r="M65" t="s">
        <v>1</v>
      </c>
      <c r="N65">
        <f t="shared" si="3"/>
        <v>1.1685000000000001</v>
      </c>
      <c r="O65">
        <f t="shared" si="0"/>
        <v>35.5</v>
      </c>
      <c r="P65">
        <v>1</v>
      </c>
      <c r="Q65">
        <f t="shared" si="4"/>
        <v>35.5</v>
      </c>
      <c r="R65">
        <f t="shared" si="1"/>
        <v>15.5</v>
      </c>
      <c r="T65">
        <f t="shared" si="2"/>
        <v>0.53259999999999996</v>
      </c>
    </row>
    <row r="66" spans="2:20" hidden="1" x14ac:dyDescent="0.3">
      <c r="B66" t="s">
        <v>2</v>
      </c>
      <c r="C66" s="7">
        <v>-154</v>
      </c>
      <c r="D66">
        <v>26.52</v>
      </c>
      <c r="E66">
        <v>50</v>
      </c>
      <c r="F66">
        <v>25</v>
      </c>
      <c r="G66">
        <v>23.48</v>
      </c>
      <c r="H66">
        <v>0</v>
      </c>
      <c r="I66">
        <v>33.4</v>
      </c>
      <c r="J66">
        <v>674.5</v>
      </c>
      <c r="K66">
        <v>237.6</v>
      </c>
      <c r="L66">
        <v>354.2</v>
      </c>
      <c r="M66" t="s">
        <v>1</v>
      </c>
      <c r="N66">
        <f t="shared" si="3"/>
        <v>1.1740000000000002</v>
      </c>
      <c r="O66">
        <f t="shared" si="0"/>
        <v>33.4</v>
      </c>
      <c r="P66">
        <v>1</v>
      </c>
      <c r="Q66">
        <f t="shared" si="4"/>
        <v>33.4</v>
      </c>
      <c r="R66">
        <f t="shared" si="1"/>
        <v>13.399999999999999</v>
      </c>
      <c r="T66">
        <f t="shared" si="2"/>
        <v>0.53039999999999998</v>
      </c>
    </row>
    <row r="67" spans="2:20" hidden="1" x14ac:dyDescent="0.3">
      <c r="B67" t="s">
        <v>2</v>
      </c>
      <c r="C67" s="7">
        <v>-154</v>
      </c>
      <c r="D67">
        <v>26.77</v>
      </c>
      <c r="E67">
        <v>50</v>
      </c>
      <c r="F67">
        <v>25</v>
      </c>
      <c r="G67">
        <v>23.23</v>
      </c>
      <c r="H67">
        <v>0</v>
      </c>
      <c r="I67">
        <v>36.700000000000003</v>
      </c>
      <c r="J67">
        <v>674.5</v>
      </c>
      <c r="K67">
        <v>237.6</v>
      </c>
      <c r="L67">
        <v>352.3</v>
      </c>
      <c r="M67" t="s">
        <v>1</v>
      </c>
      <c r="N67">
        <f t="shared" si="3"/>
        <v>1.1615</v>
      </c>
      <c r="O67">
        <f t="shared" ref="O67:O130" si="5">20 + (I67-20)*(POWER((F67/25),(0.25)))</f>
        <v>36.700000000000003</v>
      </c>
      <c r="P67">
        <v>1</v>
      </c>
      <c r="Q67">
        <f t="shared" si="4"/>
        <v>36.700000000000003</v>
      </c>
      <c r="R67">
        <f t="shared" ref="R67:R130" si="6">(O67-20)*POWER((1+((2*4700*4700*H67)/(O67*O67))),0.25)</f>
        <v>16.700000000000003</v>
      </c>
      <c r="T67">
        <f t="shared" ref="T67:T130" si="7">((2*F67)-G67)/(2*F67)</f>
        <v>0.53539999999999999</v>
      </c>
    </row>
    <row r="68" spans="2:20" hidden="1" x14ac:dyDescent="0.3">
      <c r="B68" t="s">
        <v>2</v>
      </c>
      <c r="C68" s="7">
        <v>-154</v>
      </c>
      <c r="D68">
        <v>26.68</v>
      </c>
      <c r="E68">
        <v>50</v>
      </c>
      <c r="F68">
        <v>25</v>
      </c>
      <c r="G68">
        <v>23.32</v>
      </c>
      <c r="H68">
        <v>0</v>
      </c>
      <c r="I68">
        <v>32.4</v>
      </c>
      <c r="J68">
        <v>674.5</v>
      </c>
      <c r="K68">
        <v>237.6</v>
      </c>
      <c r="L68">
        <v>353</v>
      </c>
      <c r="M68" t="s">
        <v>1</v>
      </c>
      <c r="N68">
        <f t="shared" ref="N68:N131" si="8">0.05*G68</f>
        <v>1.1660000000000001</v>
      </c>
      <c r="O68">
        <f t="shared" si="5"/>
        <v>32.4</v>
      </c>
      <c r="P68">
        <v>1</v>
      </c>
      <c r="Q68">
        <f t="shared" ref="Q68:Q131" si="9">O68</f>
        <v>32.4</v>
      </c>
      <c r="R68">
        <f t="shared" si="6"/>
        <v>12.399999999999999</v>
      </c>
      <c r="T68">
        <f t="shared" si="7"/>
        <v>0.53359999999999996</v>
      </c>
    </row>
    <row r="69" spans="2:20" hidden="1" x14ac:dyDescent="0.3">
      <c r="B69" t="s">
        <v>2</v>
      </c>
      <c r="C69" s="7">
        <v>-154</v>
      </c>
      <c r="D69">
        <v>26.48</v>
      </c>
      <c r="E69">
        <v>50</v>
      </c>
      <c r="F69">
        <v>25</v>
      </c>
      <c r="G69">
        <v>23.52</v>
      </c>
      <c r="H69">
        <v>0</v>
      </c>
      <c r="I69">
        <v>45.1</v>
      </c>
      <c r="J69">
        <v>674.5</v>
      </c>
      <c r="K69">
        <v>237.6</v>
      </c>
      <c r="L69">
        <v>354.5</v>
      </c>
      <c r="M69" t="s">
        <v>1</v>
      </c>
      <c r="N69">
        <f t="shared" si="8"/>
        <v>1.1759999999999999</v>
      </c>
      <c r="O69">
        <f t="shared" si="5"/>
        <v>45.1</v>
      </c>
      <c r="P69">
        <v>1</v>
      </c>
      <c r="Q69">
        <f t="shared" si="9"/>
        <v>45.1</v>
      </c>
      <c r="R69">
        <f t="shared" si="6"/>
        <v>25.1</v>
      </c>
      <c r="T69">
        <f t="shared" si="7"/>
        <v>0.52959999999999996</v>
      </c>
    </row>
    <row r="70" spans="2:20" hidden="1" x14ac:dyDescent="0.3">
      <c r="B70" t="s">
        <v>2</v>
      </c>
      <c r="C70" s="7">
        <v>-154</v>
      </c>
      <c r="D70">
        <v>26.43</v>
      </c>
      <c r="E70">
        <v>50</v>
      </c>
      <c r="F70">
        <v>25</v>
      </c>
      <c r="G70">
        <v>23.57</v>
      </c>
      <c r="H70">
        <v>0</v>
      </c>
      <c r="I70">
        <v>33.4</v>
      </c>
      <c r="J70">
        <v>674.5</v>
      </c>
      <c r="K70">
        <v>237.6</v>
      </c>
      <c r="L70">
        <v>354.9</v>
      </c>
      <c r="M70" t="s">
        <v>1</v>
      </c>
      <c r="N70">
        <f t="shared" si="8"/>
        <v>1.1785000000000001</v>
      </c>
      <c r="O70">
        <f t="shared" si="5"/>
        <v>33.4</v>
      </c>
      <c r="P70">
        <v>1</v>
      </c>
      <c r="Q70">
        <f t="shared" si="9"/>
        <v>33.4</v>
      </c>
      <c r="R70">
        <f t="shared" si="6"/>
        <v>13.399999999999999</v>
      </c>
      <c r="T70">
        <f t="shared" si="7"/>
        <v>0.52859999999999996</v>
      </c>
    </row>
    <row r="71" spans="2:20" hidden="1" x14ac:dyDescent="0.3">
      <c r="B71" t="s">
        <v>2</v>
      </c>
      <c r="C71" s="7">
        <v>-154</v>
      </c>
      <c r="D71">
        <v>26.83</v>
      </c>
      <c r="E71">
        <v>50</v>
      </c>
      <c r="F71">
        <v>25</v>
      </c>
      <c r="G71">
        <v>23.17</v>
      </c>
      <c r="H71">
        <v>0</v>
      </c>
      <c r="I71">
        <v>34</v>
      </c>
      <c r="J71">
        <v>674.5</v>
      </c>
      <c r="K71">
        <v>237.6</v>
      </c>
      <c r="L71">
        <v>351.8</v>
      </c>
      <c r="M71" t="s">
        <v>1</v>
      </c>
      <c r="N71">
        <f t="shared" si="8"/>
        <v>1.1585000000000001</v>
      </c>
      <c r="O71">
        <f t="shared" si="5"/>
        <v>34</v>
      </c>
      <c r="P71">
        <v>1</v>
      </c>
      <c r="Q71">
        <f t="shared" si="9"/>
        <v>34</v>
      </c>
      <c r="R71">
        <f t="shared" si="6"/>
        <v>14</v>
      </c>
      <c r="T71">
        <f t="shared" si="7"/>
        <v>0.53659999999999997</v>
      </c>
    </row>
    <row r="72" spans="2:20" hidden="1" x14ac:dyDescent="0.3">
      <c r="B72" t="s">
        <v>2</v>
      </c>
      <c r="C72" s="7">
        <v>-154</v>
      </c>
      <c r="D72">
        <v>27.01</v>
      </c>
      <c r="E72">
        <v>50</v>
      </c>
      <c r="F72">
        <v>25</v>
      </c>
      <c r="G72">
        <v>22.99</v>
      </c>
      <c r="H72">
        <v>0</v>
      </c>
      <c r="I72">
        <v>30.7</v>
      </c>
      <c r="J72">
        <v>674.5</v>
      </c>
      <c r="K72">
        <v>237.6</v>
      </c>
      <c r="L72">
        <v>350.5</v>
      </c>
      <c r="M72" t="s">
        <v>1</v>
      </c>
      <c r="N72">
        <f t="shared" si="8"/>
        <v>1.1495</v>
      </c>
      <c r="O72">
        <f t="shared" si="5"/>
        <v>30.7</v>
      </c>
      <c r="P72">
        <v>1</v>
      </c>
      <c r="Q72">
        <f t="shared" si="9"/>
        <v>30.7</v>
      </c>
      <c r="R72">
        <f t="shared" si="6"/>
        <v>10.7</v>
      </c>
      <c r="T72">
        <f t="shared" si="7"/>
        <v>0.54020000000000001</v>
      </c>
    </row>
    <row r="73" spans="2:20" hidden="1" x14ac:dyDescent="0.3">
      <c r="B73" t="s">
        <v>2</v>
      </c>
      <c r="C73" s="7">
        <v>-154</v>
      </c>
      <c r="D73">
        <v>26.65</v>
      </c>
      <c r="E73">
        <v>50</v>
      </c>
      <c r="F73">
        <v>25</v>
      </c>
      <c r="G73">
        <v>23.35</v>
      </c>
      <c r="H73">
        <v>0</v>
      </c>
      <c r="I73">
        <v>26.7</v>
      </c>
      <c r="J73">
        <v>674.5</v>
      </c>
      <c r="K73">
        <v>237.6</v>
      </c>
      <c r="L73">
        <v>353.2</v>
      </c>
      <c r="M73" t="s">
        <v>1</v>
      </c>
      <c r="N73">
        <f t="shared" si="8"/>
        <v>1.1675000000000002</v>
      </c>
      <c r="O73">
        <f t="shared" si="5"/>
        <v>26.7</v>
      </c>
      <c r="P73">
        <v>1</v>
      </c>
      <c r="Q73">
        <f t="shared" si="9"/>
        <v>26.7</v>
      </c>
      <c r="R73">
        <f t="shared" si="6"/>
        <v>6.6999999999999993</v>
      </c>
      <c r="T73">
        <f t="shared" si="7"/>
        <v>0.53299999999999992</v>
      </c>
    </row>
    <row r="74" spans="2:20" hidden="1" x14ac:dyDescent="0.3">
      <c r="B74" t="s">
        <v>0</v>
      </c>
      <c r="C74" s="7">
        <v>-154</v>
      </c>
      <c r="D74">
        <v>56.79</v>
      </c>
      <c r="E74">
        <v>100</v>
      </c>
      <c r="F74">
        <v>50</v>
      </c>
      <c r="G74">
        <v>43.21</v>
      </c>
      <c r="H74">
        <v>0</v>
      </c>
      <c r="I74">
        <v>33.700000000000003</v>
      </c>
      <c r="J74">
        <v>674.5</v>
      </c>
      <c r="K74">
        <v>237.6</v>
      </c>
      <c r="L74">
        <v>480.5</v>
      </c>
      <c r="M74" t="s">
        <v>1</v>
      </c>
      <c r="N74">
        <f t="shared" si="8"/>
        <v>2.1605000000000003</v>
      </c>
      <c r="O74">
        <f t="shared" si="5"/>
        <v>36.292137475537281</v>
      </c>
      <c r="P74">
        <v>1</v>
      </c>
      <c r="Q74">
        <f t="shared" si="9"/>
        <v>36.292137475537281</v>
      </c>
      <c r="R74">
        <f t="shared" si="6"/>
        <v>16.292137475537281</v>
      </c>
      <c r="T74">
        <f t="shared" si="7"/>
        <v>0.56789999999999996</v>
      </c>
    </row>
    <row r="75" spans="2:20" hidden="1" x14ac:dyDescent="0.3">
      <c r="B75" t="s">
        <v>0</v>
      </c>
      <c r="C75" s="7">
        <v>-154</v>
      </c>
      <c r="D75">
        <v>55</v>
      </c>
      <c r="E75">
        <v>100</v>
      </c>
      <c r="F75">
        <v>50</v>
      </c>
      <c r="G75">
        <v>45</v>
      </c>
      <c r="H75">
        <v>0</v>
      </c>
      <c r="I75">
        <v>42.7</v>
      </c>
      <c r="J75">
        <v>674.5</v>
      </c>
      <c r="K75">
        <v>237.6</v>
      </c>
      <c r="L75">
        <v>490.3</v>
      </c>
      <c r="M75" t="s">
        <v>1</v>
      </c>
      <c r="N75">
        <f t="shared" si="8"/>
        <v>2.25</v>
      </c>
      <c r="O75">
        <f t="shared" si="5"/>
        <v>46.995001510561771</v>
      </c>
      <c r="P75">
        <v>1</v>
      </c>
      <c r="Q75">
        <f t="shared" si="9"/>
        <v>46.995001510561771</v>
      </c>
      <c r="R75">
        <f t="shared" si="6"/>
        <v>26.995001510561771</v>
      </c>
      <c r="T75">
        <f t="shared" si="7"/>
        <v>0.55000000000000004</v>
      </c>
    </row>
    <row r="76" spans="2:20" hidden="1" x14ac:dyDescent="0.3">
      <c r="B76" t="s">
        <v>0</v>
      </c>
      <c r="C76" s="7">
        <v>-154</v>
      </c>
      <c r="D76">
        <v>55.62</v>
      </c>
      <c r="E76">
        <v>100</v>
      </c>
      <c r="F76">
        <v>50</v>
      </c>
      <c r="G76">
        <v>44.38</v>
      </c>
      <c r="H76">
        <v>0</v>
      </c>
      <c r="I76">
        <v>37.200000000000003</v>
      </c>
      <c r="J76">
        <v>674.5</v>
      </c>
      <c r="K76">
        <v>237.6</v>
      </c>
      <c r="L76">
        <v>486.9</v>
      </c>
      <c r="M76" t="s">
        <v>1</v>
      </c>
      <c r="N76">
        <f t="shared" si="8"/>
        <v>2.2190000000000003</v>
      </c>
      <c r="O76">
        <f t="shared" si="5"/>
        <v>40.45436237804681</v>
      </c>
      <c r="P76">
        <v>1</v>
      </c>
      <c r="Q76">
        <f t="shared" si="9"/>
        <v>40.45436237804681</v>
      </c>
      <c r="R76">
        <f t="shared" si="6"/>
        <v>20.45436237804681</v>
      </c>
      <c r="T76">
        <f t="shared" si="7"/>
        <v>0.55620000000000003</v>
      </c>
    </row>
    <row r="77" spans="2:20" hidden="1" x14ac:dyDescent="0.3">
      <c r="B77" t="s">
        <v>0</v>
      </c>
      <c r="C77" s="7">
        <v>-154</v>
      </c>
      <c r="D77">
        <v>55.81</v>
      </c>
      <c r="E77">
        <v>100</v>
      </c>
      <c r="F77">
        <v>50</v>
      </c>
      <c r="G77">
        <v>44.19</v>
      </c>
      <c r="H77">
        <v>0</v>
      </c>
      <c r="I77">
        <v>54.4</v>
      </c>
      <c r="J77">
        <v>674.5</v>
      </c>
      <c r="K77">
        <v>237.6</v>
      </c>
      <c r="L77">
        <v>485.9</v>
      </c>
      <c r="M77" t="s">
        <v>1</v>
      </c>
      <c r="N77">
        <f t="shared" si="8"/>
        <v>2.2094999999999998</v>
      </c>
      <c r="O77">
        <f t="shared" si="5"/>
        <v>60.908724756093605</v>
      </c>
      <c r="P77">
        <v>1</v>
      </c>
      <c r="Q77">
        <f t="shared" si="9"/>
        <v>60.908724756093605</v>
      </c>
      <c r="R77">
        <f t="shared" si="6"/>
        <v>40.908724756093605</v>
      </c>
      <c r="T77">
        <f t="shared" si="7"/>
        <v>0.55810000000000004</v>
      </c>
    </row>
    <row r="78" spans="2:20" hidden="1" x14ac:dyDescent="0.3">
      <c r="B78" t="s">
        <v>0</v>
      </c>
      <c r="C78" s="7">
        <v>-154</v>
      </c>
      <c r="D78">
        <v>55.97</v>
      </c>
      <c r="E78">
        <v>100</v>
      </c>
      <c r="F78">
        <v>50</v>
      </c>
      <c r="G78">
        <v>44.03</v>
      </c>
      <c r="H78">
        <v>0</v>
      </c>
      <c r="I78">
        <v>34.6</v>
      </c>
      <c r="J78">
        <v>674.5</v>
      </c>
      <c r="K78">
        <v>237.6</v>
      </c>
      <c r="L78">
        <v>485</v>
      </c>
      <c r="M78" t="s">
        <v>1</v>
      </c>
      <c r="N78">
        <f t="shared" si="8"/>
        <v>2.2015000000000002</v>
      </c>
      <c r="O78">
        <f t="shared" si="5"/>
        <v>37.362423879039724</v>
      </c>
      <c r="P78">
        <v>1</v>
      </c>
      <c r="Q78">
        <f t="shared" si="9"/>
        <v>37.362423879039724</v>
      </c>
      <c r="R78">
        <f t="shared" si="6"/>
        <v>17.362423879039724</v>
      </c>
      <c r="T78">
        <f t="shared" si="7"/>
        <v>0.55969999999999998</v>
      </c>
    </row>
    <row r="79" spans="2:20" hidden="1" x14ac:dyDescent="0.3">
      <c r="B79" t="s">
        <v>0</v>
      </c>
      <c r="C79" s="7">
        <v>-154</v>
      </c>
      <c r="D79">
        <v>55.45</v>
      </c>
      <c r="E79">
        <v>100</v>
      </c>
      <c r="F79">
        <v>50</v>
      </c>
      <c r="G79">
        <v>44.55</v>
      </c>
      <c r="H79">
        <v>0</v>
      </c>
      <c r="I79">
        <v>44.2</v>
      </c>
      <c r="J79">
        <v>674.5</v>
      </c>
      <c r="K79">
        <v>237.6</v>
      </c>
      <c r="L79">
        <v>487.9</v>
      </c>
      <c r="M79" t="s">
        <v>1</v>
      </c>
      <c r="N79">
        <f t="shared" si="8"/>
        <v>2.2275</v>
      </c>
      <c r="O79">
        <f t="shared" si="5"/>
        <v>48.778812183065853</v>
      </c>
      <c r="P79">
        <v>1</v>
      </c>
      <c r="Q79">
        <f t="shared" si="9"/>
        <v>48.778812183065853</v>
      </c>
      <c r="R79">
        <f t="shared" si="6"/>
        <v>28.778812183065853</v>
      </c>
      <c r="T79">
        <f t="shared" si="7"/>
        <v>0.55449999999999999</v>
      </c>
    </row>
    <row r="80" spans="2:20" hidden="1" x14ac:dyDescent="0.3">
      <c r="B80" t="s">
        <v>0</v>
      </c>
      <c r="C80" s="7">
        <v>-154</v>
      </c>
      <c r="D80">
        <v>57.86</v>
      </c>
      <c r="E80">
        <v>100</v>
      </c>
      <c r="F80">
        <v>50</v>
      </c>
      <c r="G80">
        <v>42.14</v>
      </c>
      <c r="H80">
        <v>0</v>
      </c>
      <c r="I80">
        <v>29.7</v>
      </c>
      <c r="J80">
        <v>674.5</v>
      </c>
      <c r="K80">
        <v>237.6</v>
      </c>
      <c r="L80">
        <v>474.5</v>
      </c>
      <c r="M80" t="s">
        <v>1</v>
      </c>
      <c r="N80">
        <f t="shared" si="8"/>
        <v>2.1070000000000002</v>
      </c>
      <c r="O80">
        <f t="shared" si="5"/>
        <v>31.535309015526394</v>
      </c>
      <c r="P80">
        <v>1</v>
      </c>
      <c r="Q80">
        <f t="shared" si="9"/>
        <v>31.535309015526394</v>
      </c>
      <c r="R80">
        <f t="shared" si="6"/>
        <v>11.535309015526394</v>
      </c>
      <c r="T80">
        <f t="shared" si="7"/>
        <v>0.5786</v>
      </c>
    </row>
    <row r="81" spans="2:20" hidden="1" x14ac:dyDescent="0.3">
      <c r="B81" t="s">
        <v>0</v>
      </c>
      <c r="C81" s="7">
        <v>-154</v>
      </c>
      <c r="D81">
        <v>55.2</v>
      </c>
      <c r="E81">
        <v>100</v>
      </c>
      <c r="F81">
        <v>50</v>
      </c>
      <c r="G81">
        <v>44.8</v>
      </c>
      <c r="H81">
        <v>0</v>
      </c>
      <c r="I81">
        <v>36.4</v>
      </c>
      <c r="J81">
        <v>674.5</v>
      </c>
      <c r="K81">
        <v>237.6</v>
      </c>
      <c r="L81">
        <v>489.2</v>
      </c>
      <c r="M81" t="s">
        <v>1</v>
      </c>
      <c r="N81">
        <f t="shared" si="8"/>
        <v>2.2399999999999998</v>
      </c>
      <c r="O81">
        <f t="shared" si="5"/>
        <v>39.502996686044625</v>
      </c>
      <c r="P81">
        <v>1</v>
      </c>
      <c r="Q81">
        <f t="shared" si="9"/>
        <v>39.502996686044625</v>
      </c>
      <c r="R81">
        <f t="shared" si="6"/>
        <v>19.502996686044625</v>
      </c>
      <c r="T81">
        <f t="shared" si="7"/>
        <v>0.55200000000000005</v>
      </c>
    </row>
    <row r="82" spans="2:20" hidden="1" x14ac:dyDescent="0.3">
      <c r="B82" t="s">
        <v>0</v>
      </c>
      <c r="C82" s="7">
        <v>-154</v>
      </c>
      <c r="D82">
        <v>55.95</v>
      </c>
      <c r="E82">
        <v>100</v>
      </c>
      <c r="F82">
        <v>50</v>
      </c>
      <c r="G82">
        <v>44.05</v>
      </c>
      <c r="H82">
        <v>0</v>
      </c>
      <c r="I82">
        <v>36.4</v>
      </c>
      <c r="J82">
        <v>674.5</v>
      </c>
      <c r="K82">
        <v>237.6</v>
      </c>
      <c r="L82">
        <v>485.1</v>
      </c>
      <c r="M82" t="s">
        <v>1</v>
      </c>
      <c r="N82">
        <f t="shared" si="8"/>
        <v>2.2025000000000001</v>
      </c>
      <c r="O82">
        <f t="shared" si="5"/>
        <v>39.502996686044625</v>
      </c>
      <c r="P82">
        <v>1</v>
      </c>
      <c r="Q82">
        <f t="shared" si="9"/>
        <v>39.502996686044625</v>
      </c>
      <c r="R82">
        <f t="shared" si="6"/>
        <v>19.502996686044625</v>
      </c>
      <c r="T82">
        <f t="shared" si="7"/>
        <v>0.5595</v>
      </c>
    </row>
    <row r="83" spans="2:20" hidden="1" x14ac:dyDescent="0.3">
      <c r="B83" t="s">
        <v>0</v>
      </c>
      <c r="C83" s="7">
        <v>-154</v>
      </c>
      <c r="D83">
        <v>54.42</v>
      </c>
      <c r="E83">
        <v>100</v>
      </c>
      <c r="F83">
        <v>50</v>
      </c>
      <c r="G83">
        <v>45.58</v>
      </c>
      <c r="H83">
        <v>0</v>
      </c>
      <c r="I83">
        <v>28.2</v>
      </c>
      <c r="J83">
        <v>674.5</v>
      </c>
      <c r="K83">
        <v>237.6</v>
      </c>
      <c r="L83">
        <v>493.5</v>
      </c>
      <c r="M83" t="s">
        <v>1</v>
      </c>
      <c r="N83">
        <f t="shared" si="8"/>
        <v>2.2789999999999999</v>
      </c>
      <c r="O83">
        <f t="shared" si="5"/>
        <v>29.751498343022313</v>
      </c>
      <c r="P83">
        <v>1</v>
      </c>
      <c r="Q83">
        <f t="shared" si="9"/>
        <v>29.751498343022313</v>
      </c>
      <c r="R83">
        <f t="shared" si="6"/>
        <v>9.7514983430223126</v>
      </c>
      <c r="T83">
        <f t="shared" si="7"/>
        <v>0.54420000000000002</v>
      </c>
    </row>
    <row r="84" spans="2:20" hidden="1" x14ac:dyDescent="0.3">
      <c r="B84" t="s">
        <v>0</v>
      </c>
      <c r="C84" s="7">
        <v>-154</v>
      </c>
      <c r="D84">
        <v>54.42</v>
      </c>
      <c r="E84">
        <v>100</v>
      </c>
      <c r="F84">
        <v>50</v>
      </c>
      <c r="G84">
        <v>45.58</v>
      </c>
      <c r="H84">
        <v>0</v>
      </c>
      <c r="I84">
        <v>28.2</v>
      </c>
      <c r="J84">
        <v>674.5</v>
      </c>
      <c r="K84">
        <v>237.6</v>
      </c>
      <c r="L84">
        <v>493.5</v>
      </c>
      <c r="M84" t="s">
        <v>1</v>
      </c>
      <c r="N84">
        <f t="shared" si="8"/>
        <v>2.2789999999999999</v>
      </c>
      <c r="O84">
        <f t="shared" si="5"/>
        <v>29.751498343022313</v>
      </c>
      <c r="P84">
        <v>1</v>
      </c>
      <c r="Q84">
        <f t="shared" si="9"/>
        <v>29.751498343022313</v>
      </c>
      <c r="R84">
        <f t="shared" si="6"/>
        <v>9.7514983430223126</v>
      </c>
      <c r="T84">
        <f t="shared" si="7"/>
        <v>0.54420000000000002</v>
      </c>
    </row>
    <row r="85" spans="2:20" hidden="1" x14ac:dyDescent="0.3">
      <c r="B85" t="s">
        <v>19</v>
      </c>
      <c r="C85" s="7">
        <v>-154</v>
      </c>
      <c r="D85">
        <v>55.67</v>
      </c>
      <c r="E85">
        <v>100</v>
      </c>
      <c r="F85">
        <v>50</v>
      </c>
      <c r="G85">
        <v>44.33</v>
      </c>
      <c r="H85">
        <v>0</v>
      </c>
      <c r="I85">
        <v>30</v>
      </c>
      <c r="J85">
        <v>674.5</v>
      </c>
      <c r="K85">
        <v>237.6</v>
      </c>
      <c r="L85">
        <v>486.7</v>
      </c>
      <c r="M85" t="s">
        <v>1</v>
      </c>
      <c r="N85">
        <f t="shared" si="8"/>
        <v>2.2164999999999999</v>
      </c>
      <c r="O85">
        <f t="shared" si="5"/>
        <v>31.89207115002721</v>
      </c>
      <c r="P85">
        <v>1</v>
      </c>
      <c r="Q85">
        <f t="shared" si="9"/>
        <v>31.89207115002721</v>
      </c>
      <c r="R85">
        <f t="shared" si="6"/>
        <v>11.89207115002721</v>
      </c>
      <c r="T85">
        <f t="shared" si="7"/>
        <v>0.55669999999999997</v>
      </c>
    </row>
    <row r="86" spans="2:20" hidden="1" x14ac:dyDescent="0.3">
      <c r="B86" t="s">
        <v>19</v>
      </c>
      <c r="C86" s="7">
        <v>-154</v>
      </c>
      <c r="D86">
        <v>56.75</v>
      </c>
      <c r="E86">
        <v>100</v>
      </c>
      <c r="F86">
        <v>50</v>
      </c>
      <c r="G86">
        <v>43.25</v>
      </c>
      <c r="H86">
        <v>0</v>
      </c>
      <c r="I86">
        <v>36.4</v>
      </c>
      <c r="J86">
        <v>674.5</v>
      </c>
      <c r="K86">
        <v>237.6</v>
      </c>
      <c r="L86">
        <v>480.7</v>
      </c>
      <c r="M86" t="s">
        <v>1</v>
      </c>
      <c r="N86">
        <f t="shared" si="8"/>
        <v>2.1625000000000001</v>
      </c>
      <c r="O86">
        <f t="shared" si="5"/>
        <v>39.502996686044625</v>
      </c>
      <c r="P86">
        <v>1</v>
      </c>
      <c r="Q86">
        <f t="shared" si="9"/>
        <v>39.502996686044625</v>
      </c>
      <c r="R86">
        <f t="shared" si="6"/>
        <v>19.502996686044625</v>
      </c>
      <c r="T86">
        <f t="shared" si="7"/>
        <v>0.5675</v>
      </c>
    </row>
    <row r="87" spans="2:20" hidden="1" x14ac:dyDescent="0.3">
      <c r="B87" t="s">
        <v>19</v>
      </c>
      <c r="C87" s="7">
        <v>-154</v>
      </c>
      <c r="D87">
        <v>56.43</v>
      </c>
      <c r="E87">
        <v>100</v>
      </c>
      <c r="F87">
        <v>50</v>
      </c>
      <c r="G87">
        <v>43.57</v>
      </c>
      <c r="H87">
        <v>0</v>
      </c>
      <c r="I87">
        <v>37.5</v>
      </c>
      <c r="J87">
        <v>674.5</v>
      </c>
      <c r="K87">
        <v>237.6</v>
      </c>
      <c r="L87">
        <v>482.5</v>
      </c>
      <c r="M87" t="s">
        <v>1</v>
      </c>
      <c r="N87">
        <f t="shared" si="8"/>
        <v>2.1785000000000001</v>
      </c>
      <c r="O87">
        <f t="shared" si="5"/>
        <v>40.811124512547622</v>
      </c>
      <c r="P87">
        <v>1</v>
      </c>
      <c r="Q87">
        <f t="shared" si="9"/>
        <v>40.811124512547622</v>
      </c>
      <c r="R87">
        <f t="shared" si="6"/>
        <v>20.811124512547622</v>
      </c>
      <c r="T87">
        <f t="shared" si="7"/>
        <v>0.56430000000000002</v>
      </c>
    </row>
    <row r="88" spans="2:20" hidden="1" x14ac:dyDescent="0.3">
      <c r="B88" t="s">
        <v>19</v>
      </c>
      <c r="C88" s="7">
        <v>-154</v>
      </c>
      <c r="D88">
        <v>56.35</v>
      </c>
      <c r="E88">
        <v>100</v>
      </c>
      <c r="F88">
        <v>50</v>
      </c>
      <c r="G88">
        <v>43.65</v>
      </c>
      <c r="H88">
        <v>0</v>
      </c>
      <c r="I88">
        <v>30</v>
      </c>
      <c r="J88">
        <v>674.5</v>
      </c>
      <c r="K88">
        <v>237.6</v>
      </c>
      <c r="L88">
        <v>482.9</v>
      </c>
      <c r="M88" t="s">
        <v>1</v>
      </c>
      <c r="N88">
        <f t="shared" si="8"/>
        <v>2.1825000000000001</v>
      </c>
      <c r="O88">
        <f t="shared" si="5"/>
        <v>31.89207115002721</v>
      </c>
      <c r="P88">
        <v>1</v>
      </c>
      <c r="Q88">
        <f t="shared" si="9"/>
        <v>31.89207115002721</v>
      </c>
      <c r="R88">
        <f t="shared" si="6"/>
        <v>11.89207115002721</v>
      </c>
      <c r="T88">
        <f t="shared" si="7"/>
        <v>0.5635</v>
      </c>
    </row>
    <row r="89" spans="2:20" hidden="1" x14ac:dyDescent="0.3">
      <c r="B89" t="s">
        <v>19</v>
      </c>
      <c r="C89" s="7">
        <v>-154</v>
      </c>
      <c r="D89">
        <v>56.21</v>
      </c>
      <c r="E89">
        <v>100</v>
      </c>
      <c r="F89">
        <v>50</v>
      </c>
      <c r="G89">
        <v>43.79</v>
      </c>
      <c r="H89">
        <v>0</v>
      </c>
      <c r="I89">
        <v>30.7</v>
      </c>
      <c r="J89">
        <v>674.5</v>
      </c>
      <c r="K89">
        <v>237.6</v>
      </c>
      <c r="L89">
        <v>483.7</v>
      </c>
      <c r="M89" t="s">
        <v>1</v>
      </c>
      <c r="N89">
        <f t="shared" si="8"/>
        <v>2.1895000000000002</v>
      </c>
      <c r="O89">
        <f t="shared" si="5"/>
        <v>32.724516130529111</v>
      </c>
      <c r="P89">
        <v>1</v>
      </c>
      <c r="Q89">
        <f t="shared" si="9"/>
        <v>32.724516130529111</v>
      </c>
      <c r="R89">
        <f t="shared" si="6"/>
        <v>12.724516130529111</v>
      </c>
      <c r="T89">
        <f t="shared" si="7"/>
        <v>0.56210000000000004</v>
      </c>
    </row>
    <row r="90" spans="2:20" hidden="1" x14ac:dyDescent="0.3">
      <c r="B90" t="s">
        <v>19</v>
      </c>
      <c r="C90" s="7">
        <v>-154</v>
      </c>
      <c r="D90">
        <v>57.23</v>
      </c>
      <c r="E90">
        <v>100</v>
      </c>
      <c r="F90">
        <v>50</v>
      </c>
      <c r="G90">
        <v>42.77</v>
      </c>
      <c r="H90">
        <v>0</v>
      </c>
      <c r="I90">
        <v>30.4</v>
      </c>
      <c r="J90">
        <v>674.5</v>
      </c>
      <c r="K90">
        <v>237.6</v>
      </c>
      <c r="L90">
        <v>478</v>
      </c>
      <c r="M90" t="s">
        <v>1</v>
      </c>
      <c r="N90">
        <f t="shared" si="8"/>
        <v>2.1385000000000001</v>
      </c>
      <c r="O90">
        <f t="shared" si="5"/>
        <v>32.367753996028299</v>
      </c>
      <c r="P90">
        <v>1</v>
      </c>
      <c r="Q90">
        <f t="shared" si="9"/>
        <v>32.367753996028299</v>
      </c>
      <c r="R90">
        <f t="shared" si="6"/>
        <v>12.367753996028299</v>
      </c>
      <c r="T90">
        <f t="shared" si="7"/>
        <v>0.57229999999999992</v>
      </c>
    </row>
    <row r="91" spans="2:20" hidden="1" x14ac:dyDescent="0.3">
      <c r="B91" t="s">
        <v>19</v>
      </c>
      <c r="C91" s="7">
        <v>-154</v>
      </c>
      <c r="D91">
        <v>58.12</v>
      </c>
      <c r="E91">
        <v>100</v>
      </c>
      <c r="F91">
        <v>50</v>
      </c>
      <c r="G91">
        <v>41.88</v>
      </c>
      <c r="H91">
        <v>0</v>
      </c>
      <c r="I91">
        <v>30.7</v>
      </c>
      <c r="J91">
        <v>674.5</v>
      </c>
      <c r="K91">
        <v>237.6</v>
      </c>
      <c r="L91">
        <v>473</v>
      </c>
      <c r="M91" t="s">
        <v>1</v>
      </c>
      <c r="N91">
        <f t="shared" si="8"/>
        <v>2.0940000000000003</v>
      </c>
      <c r="O91">
        <f t="shared" si="5"/>
        <v>32.724516130529111</v>
      </c>
      <c r="P91">
        <v>1</v>
      </c>
      <c r="Q91">
        <f t="shared" si="9"/>
        <v>32.724516130529111</v>
      </c>
      <c r="R91">
        <f t="shared" si="6"/>
        <v>12.724516130529111</v>
      </c>
      <c r="T91">
        <f t="shared" si="7"/>
        <v>0.58119999999999994</v>
      </c>
    </row>
    <row r="92" spans="2:20" hidden="1" x14ac:dyDescent="0.3">
      <c r="B92" t="s">
        <v>19</v>
      </c>
      <c r="C92" s="7">
        <v>-154</v>
      </c>
      <c r="D92">
        <v>56.5</v>
      </c>
      <c r="E92">
        <v>100</v>
      </c>
      <c r="F92">
        <v>50</v>
      </c>
      <c r="G92">
        <v>43.5</v>
      </c>
      <c r="H92">
        <v>0</v>
      </c>
      <c r="I92">
        <v>31.7</v>
      </c>
      <c r="J92">
        <v>674.5</v>
      </c>
      <c r="K92">
        <v>237.6</v>
      </c>
      <c r="L92">
        <v>482.1</v>
      </c>
      <c r="M92" t="s">
        <v>1</v>
      </c>
      <c r="N92">
        <f t="shared" si="8"/>
        <v>2.1750000000000003</v>
      </c>
      <c r="O92">
        <f t="shared" si="5"/>
        <v>33.913723245531834</v>
      </c>
      <c r="P92">
        <v>1</v>
      </c>
      <c r="Q92">
        <f t="shared" si="9"/>
        <v>33.913723245531834</v>
      </c>
      <c r="R92">
        <f t="shared" si="6"/>
        <v>13.913723245531834</v>
      </c>
      <c r="T92">
        <f t="shared" si="7"/>
        <v>0.56499999999999995</v>
      </c>
    </row>
    <row r="93" spans="2:20" hidden="1" x14ac:dyDescent="0.3">
      <c r="B93" t="s">
        <v>19</v>
      </c>
      <c r="C93" s="7">
        <v>-154</v>
      </c>
      <c r="D93">
        <v>57.11</v>
      </c>
      <c r="E93">
        <v>100</v>
      </c>
      <c r="F93">
        <v>50</v>
      </c>
      <c r="G93">
        <v>42.89</v>
      </c>
      <c r="H93">
        <v>0</v>
      </c>
      <c r="I93">
        <v>41.7</v>
      </c>
      <c r="J93">
        <v>674.5</v>
      </c>
      <c r="K93">
        <v>237.6</v>
      </c>
      <c r="L93">
        <v>478.7</v>
      </c>
      <c r="M93" t="s">
        <v>1</v>
      </c>
      <c r="N93">
        <f t="shared" si="8"/>
        <v>2.1445000000000003</v>
      </c>
      <c r="O93">
        <f t="shared" si="5"/>
        <v>45.805794395559047</v>
      </c>
      <c r="P93">
        <v>1</v>
      </c>
      <c r="Q93">
        <f t="shared" si="9"/>
        <v>45.805794395559047</v>
      </c>
      <c r="R93">
        <f t="shared" si="6"/>
        <v>25.805794395559047</v>
      </c>
      <c r="T93">
        <f t="shared" si="7"/>
        <v>0.57109999999999994</v>
      </c>
    </row>
    <row r="94" spans="2:20" hidden="1" x14ac:dyDescent="0.3">
      <c r="B94" t="s">
        <v>19</v>
      </c>
      <c r="C94" s="7">
        <v>-154</v>
      </c>
      <c r="D94">
        <v>56.45</v>
      </c>
      <c r="E94">
        <v>100</v>
      </c>
      <c r="F94">
        <v>50</v>
      </c>
      <c r="G94">
        <v>43.55</v>
      </c>
      <c r="H94">
        <v>0</v>
      </c>
      <c r="I94">
        <v>37.200000000000003</v>
      </c>
      <c r="J94">
        <v>674.5</v>
      </c>
      <c r="K94">
        <v>237.6</v>
      </c>
      <c r="L94">
        <v>482.4</v>
      </c>
      <c r="M94" t="s">
        <v>1</v>
      </c>
      <c r="N94">
        <f t="shared" si="8"/>
        <v>2.1774999999999998</v>
      </c>
      <c r="O94">
        <f t="shared" si="5"/>
        <v>40.45436237804681</v>
      </c>
      <c r="P94">
        <v>1</v>
      </c>
      <c r="Q94">
        <f t="shared" si="9"/>
        <v>40.45436237804681</v>
      </c>
      <c r="R94">
        <f t="shared" si="6"/>
        <v>20.45436237804681</v>
      </c>
      <c r="T94">
        <f t="shared" si="7"/>
        <v>0.5645</v>
      </c>
    </row>
    <row r="95" spans="2:20" hidden="1" x14ac:dyDescent="0.3">
      <c r="B95" t="s">
        <v>19</v>
      </c>
      <c r="C95" s="7">
        <v>-154</v>
      </c>
      <c r="D95">
        <v>56.52</v>
      </c>
      <c r="E95">
        <v>100</v>
      </c>
      <c r="F95">
        <v>50</v>
      </c>
      <c r="G95">
        <v>43.48</v>
      </c>
      <c r="H95">
        <v>0</v>
      </c>
      <c r="I95">
        <v>34.9</v>
      </c>
      <c r="J95">
        <v>674.5</v>
      </c>
      <c r="K95">
        <v>237.6</v>
      </c>
      <c r="L95">
        <v>482</v>
      </c>
      <c r="M95" t="s">
        <v>1</v>
      </c>
      <c r="N95">
        <f t="shared" si="8"/>
        <v>2.1739999999999999</v>
      </c>
      <c r="O95">
        <f t="shared" si="5"/>
        <v>37.719186013540536</v>
      </c>
      <c r="P95">
        <v>1</v>
      </c>
      <c r="Q95">
        <f t="shared" si="9"/>
        <v>37.719186013540536</v>
      </c>
      <c r="R95">
        <f t="shared" si="6"/>
        <v>17.719186013540536</v>
      </c>
      <c r="T95">
        <f t="shared" si="7"/>
        <v>0.56520000000000004</v>
      </c>
    </row>
    <row r="96" spans="2:20" hidden="1" x14ac:dyDescent="0.3">
      <c r="B96" t="s">
        <v>19</v>
      </c>
      <c r="C96" s="7">
        <v>-154</v>
      </c>
      <c r="D96">
        <v>56.28</v>
      </c>
      <c r="E96">
        <v>100</v>
      </c>
      <c r="F96">
        <v>50</v>
      </c>
      <c r="G96">
        <v>43.72</v>
      </c>
      <c r="H96">
        <v>0</v>
      </c>
      <c r="I96">
        <v>38.299999999999997</v>
      </c>
      <c r="J96">
        <v>674.5</v>
      </c>
      <c r="K96">
        <v>237.6</v>
      </c>
      <c r="L96">
        <v>483.3</v>
      </c>
      <c r="M96" t="s">
        <v>1</v>
      </c>
      <c r="N96">
        <f t="shared" si="8"/>
        <v>2.1859999999999999</v>
      </c>
      <c r="O96">
        <f t="shared" si="5"/>
        <v>41.762490204549792</v>
      </c>
      <c r="P96">
        <v>1</v>
      </c>
      <c r="Q96">
        <f t="shared" si="9"/>
        <v>41.762490204549792</v>
      </c>
      <c r="R96">
        <f t="shared" si="6"/>
        <v>21.762490204549792</v>
      </c>
      <c r="T96">
        <f t="shared" si="7"/>
        <v>0.56279999999999997</v>
      </c>
    </row>
    <row r="97" spans="2:20" hidden="1" x14ac:dyDescent="0.3">
      <c r="B97" t="s">
        <v>19</v>
      </c>
      <c r="C97" s="7">
        <v>-154</v>
      </c>
      <c r="D97">
        <v>56.35</v>
      </c>
      <c r="E97">
        <v>100</v>
      </c>
      <c r="F97">
        <v>50</v>
      </c>
      <c r="G97">
        <v>43.65</v>
      </c>
      <c r="H97">
        <v>0</v>
      </c>
      <c r="I97">
        <v>31.4</v>
      </c>
      <c r="J97">
        <v>674.5</v>
      </c>
      <c r="K97">
        <v>237.6</v>
      </c>
      <c r="L97">
        <v>482.9</v>
      </c>
      <c r="M97" t="s">
        <v>1</v>
      </c>
      <c r="N97">
        <f t="shared" si="8"/>
        <v>2.1825000000000001</v>
      </c>
      <c r="O97">
        <f t="shared" si="5"/>
        <v>33.556961111031015</v>
      </c>
      <c r="P97">
        <v>1</v>
      </c>
      <c r="Q97">
        <f t="shared" si="9"/>
        <v>33.556961111031015</v>
      </c>
      <c r="R97">
        <f t="shared" si="6"/>
        <v>13.556961111031015</v>
      </c>
      <c r="T97">
        <f t="shared" si="7"/>
        <v>0.5635</v>
      </c>
    </row>
    <row r="98" spans="2:20" hidden="1" x14ac:dyDescent="0.3">
      <c r="B98" t="s">
        <v>19</v>
      </c>
      <c r="C98" s="7">
        <v>-154</v>
      </c>
      <c r="D98">
        <v>56.41</v>
      </c>
      <c r="E98">
        <v>100</v>
      </c>
      <c r="F98">
        <v>50</v>
      </c>
      <c r="G98">
        <v>43.59</v>
      </c>
      <c r="H98">
        <v>0</v>
      </c>
      <c r="I98">
        <v>33.700000000000003</v>
      </c>
      <c r="J98">
        <v>674.5</v>
      </c>
      <c r="K98">
        <v>237.6</v>
      </c>
      <c r="L98">
        <v>482.6</v>
      </c>
      <c r="M98" t="s">
        <v>1</v>
      </c>
      <c r="N98">
        <f t="shared" si="8"/>
        <v>2.1795000000000004</v>
      </c>
      <c r="O98">
        <f t="shared" si="5"/>
        <v>36.292137475537281</v>
      </c>
      <c r="P98">
        <v>1</v>
      </c>
      <c r="Q98">
        <f t="shared" si="9"/>
        <v>36.292137475537281</v>
      </c>
      <c r="R98">
        <f t="shared" si="6"/>
        <v>16.292137475537281</v>
      </c>
      <c r="T98">
        <f t="shared" si="7"/>
        <v>0.56409999999999993</v>
      </c>
    </row>
    <row r="99" spans="2:20" hidden="1" x14ac:dyDescent="0.3">
      <c r="B99" t="s">
        <v>19</v>
      </c>
      <c r="C99" s="7">
        <v>-154</v>
      </c>
      <c r="D99">
        <v>56.35</v>
      </c>
      <c r="E99">
        <v>100</v>
      </c>
      <c r="F99">
        <v>50</v>
      </c>
      <c r="G99">
        <v>43.65</v>
      </c>
      <c r="H99">
        <v>0</v>
      </c>
      <c r="I99">
        <v>32.700000000000003</v>
      </c>
      <c r="J99">
        <v>674.5</v>
      </c>
      <c r="K99">
        <v>237.6</v>
      </c>
      <c r="L99">
        <v>482.9</v>
      </c>
      <c r="M99" t="s">
        <v>1</v>
      </c>
      <c r="N99">
        <f t="shared" si="8"/>
        <v>2.1825000000000001</v>
      </c>
      <c r="O99">
        <f t="shared" si="5"/>
        <v>35.102930360534558</v>
      </c>
      <c r="P99">
        <v>1</v>
      </c>
      <c r="Q99">
        <f t="shared" si="9"/>
        <v>35.102930360534558</v>
      </c>
      <c r="R99">
        <f t="shared" si="6"/>
        <v>15.102930360534558</v>
      </c>
      <c r="T99">
        <f t="shared" si="7"/>
        <v>0.5635</v>
      </c>
    </row>
    <row r="100" spans="2:20" hidden="1" x14ac:dyDescent="0.3">
      <c r="B100" t="s">
        <v>19</v>
      </c>
      <c r="C100" s="7">
        <v>-154</v>
      </c>
      <c r="D100">
        <v>56.36</v>
      </c>
      <c r="E100">
        <v>100</v>
      </c>
      <c r="F100">
        <v>50</v>
      </c>
      <c r="G100">
        <v>43.64</v>
      </c>
      <c r="H100">
        <v>0</v>
      </c>
      <c r="I100">
        <v>43</v>
      </c>
      <c r="J100">
        <v>674.5</v>
      </c>
      <c r="K100">
        <v>237.6</v>
      </c>
      <c r="L100">
        <v>482.9</v>
      </c>
      <c r="M100" t="s">
        <v>1</v>
      </c>
      <c r="N100">
        <f t="shared" si="8"/>
        <v>2.1819999999999999</v>
      </c>
      <c r="O100">
        <f t="shared" si="5"/>
        <v>47.351763645062583</v>
      </c>
      <c r="P100">
        <v>1</v>
      </c>
      <c r="Q100">
        <f t="shared" si="9"/>
        <v>47.351763645062583</v>
      </c>
      <c r="R100">
        <f t="shared" si="6"/>
        <v>27.351763645062583</v>
      </c>
      <c r="T100">
        <f t="shared" si="7"/>
        <v>0.56359999999999999</v>
      </c>
    </row>
    <row r="101" spans="2:20" hidden="1" x14ac:dyDescent="0.3">
      <c r="B101" t="s">
        <v>19</v>
      </c>
      <c r="C101" s="7">
        <v>-154</v>
      </c>
      <c r="D101">
        <v>56.08</v>
      </c>
      <c r="E101">
        <v>100</v>
      </c>
      <c r="F101">
        <v>50</v>
      </c>
      <c r="G101">
        <v>43.92</v>
      </c>
      <c r="H101">
        <v>0</v>
      </c>
      <c r="I101">
        <v>32.700000000000003</v>
      </c>
      <c r="J101">
        <v>674.5</v>
      </c>
      <c r="K101">
        <v>237.6</v>
      </c>
      <c r="L101">
        <v>484.4</v>
      </c>
      <c r="M101" t="s">
        <v>1</v>
      </c>
      <c r="N101">
        <f t="shared" si="8"/>
        <v>2.1960000000000002</v>
      </c>
      <c r="O101">
        <f t="shared" si="5"/>
        <v>35.102930360534558</v>
      </c>
      <c r="P101">
        <v>1</v>
      </c>
      <c r="Q101">
        <f t="shared" si="9"/>
        <v>35.102930360534558</v>
      </c>
      <c r="R101">
        <f t="shared" si="6"/>
        <v>15.102930360534558</v>
      </c>
      <c r="T101">
        <f t="shared" si="7"/>
        <v>0.56079999999999997</v>
      </c>
    </row>
    <row r="102" spans="2:20" hidden="1" x14ac:dyDescent="0.3">
      <c r="B102" t="s">
        <v>19</v>
      </c>
      <c r="C102" s="7">
        <v>-154</v>
      </c>
      <c r="D102">
        <v>56.51</v>
      </c>
      <c r="E102">
        <v>100</v>
      </c>
      <c r="F102">
        <v>50</v>
      </c>
      <c r="G102">
        <v>43.49</v>
      </c>
      <c r="H102">
        <v>0</v>
      </c>
      <c r="I102">
        <v>30</v>
      </c>
      <c r="J102">
        <v>674.5</v>
      </c>
      <c r="K102">
        <v>237.6</v>
      </c>
      <c r="L102">
        <v>482</v>
      </c>
      <c r="M102" t="s">
        <v>1</v>
      </c>
      <c r="N102">
        <f t="shared" si="8"/>
        <v>2.1745000000000001</v>
      </c>
      <c r="O102">
        <f t="shared" si="5"/>
        <v>31.89207115002721</v>
      </c>
      <c r="P102">
        <v>1</v>
      </c>
      <c r="Q102">
        <f t="shared" si="9"/>
        <v>31.89207115002721</v>
      </c>
      <c r="R102">
        <f t="shared" si="6"/>
        <v>11.89207115002721</v>
      </c>
      <c r="T102">
        <f t="shared" si="7"/>
        <v>0.56509999999999994</v>
      </c>
    </row>
    <row r="103" spans="2:20" hidden="1" x14ac:dyDescent="0.3">
      <c r="B103" t="s">
        <v>19</v>
      </c>
      <c r="C103" s="7">
        <v>-154</v>
      </c>
      <c r="D103">
        <v>56.47</v>
      </c>
      <c r="E103">
        <v>100</v>
      </c>
      <c r="F103">
        <v>50</v>
      </c>
      <c r="G103">
        <v>43.53</v>
      </c>
      <c r="H103">
        <v>0</v>
      </c>
      <c r="I103">
        <v>36.9</v>
      </c>
      <c r="J103">
        <v>674.5</v>
      </c>
      <c r="K103">
        <v>237.6</v>
      </c>
      <c r="L103">
        <v>482.3</v>
      </c>
      <c r="M103" t="s">
        <v>1</v>
      </c>
      <c r="N103">
        <f t="shared" si="8"/>
        <v>2.1765000000000003</v>
      </c>
      <c r="O103">
        <f t="shared" si="5"/>
        <v>40.097600243545983</v>
      </c>
      <c r="P103">
        <v>1</v>
      </c>
      <c r="Q103">
        <f t="shared" si="9"/>
        <v>40.097600243545983</v>
      </c>
      <c r="R103">
        <f t="shared" si="6"/>
        <v>20.097600243545983</v>
      </c>
      <c r="T103">
        <f t="shared" si="7"/>
        <v>0.56469999999999998</v>
      </c>
    </row>
    <row r="104" spans="2:20" hidden="1" x14ac:dyDescent="0.3">
      <c r="B104" t="s">
        <v>19</v>
      </c>
      <c r="C104" s="7">
        <v>-154</v>
      </c>
      <c r="D104">
        <v>56.42</v>
      </c>
      <c r="E104">
        <v>100</v>
      </c>
      <c r="F104">
        <v>50</v>
      </c>
      <c r="G104">
        <v>43.58</v>
      </c>
      <c r="H104">
        <v>0</v>
      </c>
      <c r="I104">
        <v>33.4</v>
      </c>
      <c r="J104">
        <v>674.5</v>
      </c>
      <c r="K104">
        <v>237.6</v>
      </c>
      <c r="L104">
        <v>482.5</v>
      </c>
      <c r="M104" t="s">
        <v>1</v>
      </c>
      <c r="N104">
        <f t="shared" si="8"/>
        <v>2.1789999999999998</v>
      </c>
      <c r="O104">
        <f t="shared" si="5"/>
        <v>35.935375341036462</v>
      </c>
      <c r="P104">
        <v>1</v>
      </c>
      <c r="Q104">
        <f t="shared" si="9"/>
        <v>35.935375341036462</v>
      </c>
      <c r="R104">
        <f t="shared" si="6"/>
        <v>15.935375341036462</v>
      </c>
      <c r="T104">
        <f t="shared" si="7"/>
        <v>0.56420000000000003</v>
      </c>
    </row>
    <row r="105" spans="2:20" hidden="1" x14ac:dyDescent="0.3">
      <c r="B105" t="s">
        <v>19</v>
      </c>
      <c r="C105" s="7">
        <v>-154</v>
      </c>
      <c r="D105">
        <v>56.35</v>
      </c>
      <c r="E105">
        <v>100</v>
      </c>
      <c r="F105">
        <v>50</v>
      </c>
      <c r="G105">
        <v>43.65</v>
      </c>
      <c r="H105">
        <v>0</v>
      </c>
      <c r="I105">
        <v>30</v>
      </c>
      <c r="J105">
        <v>674.5</v>
      </c>
      <c r="K105">
        <v>237.6</v>
      </c>
      <c r="L105">
        <v>482.9</v>
      </c>
      <c r="M105" t="s">
        <v>1</v>
      </c>
      <c r="N105">
        <f t="shared" si="8"/>
        <v>2.1825000000000001</v>
      </c>
      <c r="O105">
        <f t="shared" si="5"/>
        <v>31.89207115002721</v>
      </c>
      <c r="P105">
        <v>1</v>
      </c>
      <c r="Q105">
        <f t="shared" si="9"/>
        <v>31.89207115002721</v>
      </c>
      <c r="R105">
        <f t="shared" si="6"/>
        <v>11.89207115002721</v>
      </c>
      <c r="T105">
        <f t="shared" si="7"/>
        <v>0.5635</v>
      </c>
    </row>
    <row r="106" spans="2:20" x14ac:dyDescent="0.3">
      <c r="B106" t="s">
        <v>0</v>
      </c>
      <c r="C106" s="7">
        <v>-110</v>
      </c>
      <c r="D106">
        <v>14.51</v>
      </c>
      <c r="E106">
        <v>25</v>
      </c>
      <c r="F106">
        <v>12.5</v>
      </c>
      <c r="G106">
        <v>10.49</v>
      </c>
      <c r="H106">
        <v>0</v>
      </c>
      <c r="I106">
        <v>98.1</v>
      </c>
      <c r="J106">
        <v>567.6</v>
      </c>
      <c r="K106">
        <v>234.7</v>
      </c>
      <c r="L106">
        <v>215.8</v>
      </c>
      <c r="M106" t="s">
        <v>1</v>
      </c>
      <c r="N106">
        <f t="shared" si="8"/>
        <v>0.52450000000000008</v>
      </c>
      <c r="O106">
        <f t="shared" si="5"/>
        <v>85.674010031315092</v>
      </c>
      <c r="P106">
        <v>1</v>
      </c>
      <c r="Q106">
        <f t="shared" si="9"/>
        <v>85.674010031315092</v>
      </c>
      <c r="R106">
        <f t="shared" si="6"/>
        <v>65.674010031315092</v>
      </c>
      <c r="T106">
        <f t="shared" si="7"/>
        <v>0.58040000000000003</v>
      </c>
    </row>
    <row r="107" spans="2:20" x14ac:dyDescent="0.3">
      <c r="B107" t="s">
        <v>0</v>
      </c>
      <c r="C107" s="7">
        <v>-110</v>
      </c>
      <c r="D107">
        <v>14.34</v>
      </c>
      <c r="E107">
        <v>25</v>
      </c>
      <c r="F107">
        <v>12.5</v>
      </c>
      <c r="G107">
        <v>10.66</v>
      </c>
      <c r="H107">
        <v>0</v>
      </c>
      <c r="I107">
        <v>59</v>
      </c>
      <c r="J107">
        <v>567.6</v>
      </c>
      <c r="K107">
        <v>234.7</v>
      </c>
      <c r="L107">
        <v>217.6</v>
      </c>
      <c r="M107" t="s">
        <v>1</v>
      </c>
      <c r="N107">
        <f t="shared" si="8"/>
        <v>0.53300000000000003</v>
      </c>
      <c r="O107">
        <f t="shared" si="5"/>
        <v>52.794960194894863</v>
      </c>
      <c r="P107">
        <v>1</v>
      </c>
      <c r="Q107">
        <f t="shared" si="9"/>
        <v>52.794960194894863</v>
      </c>
      <c r="R107">
        <f t="shared" si="6"/>
        <v>32.794960194894863</v>
      </c>
      <c r="T107">
        <f t="shared" si="7"/>
        <v>0.5736</v>
      </c>
    </row>
    <row r="108" spans="2:20" x14ac:dyDescent="0.3">
      <c r="B108" t="s">
        <v>0</v>
      </c>
      <c r="C108" s="7">
        <v>-110</v>
      </c>
      <c r="D108">
        <v>14.38</v>
      </c>
      <c r="E108">
        <v>25</v>
      </c>
      <c r="F108">
        <v>12.5</v>
      </c>
      <c r="G108">
        <v>10.62</v>
      </c>
      <c r="H108">
        <v>0</v>
      </c>
      <c r="I108">
        <v>80</v>
      </c>
      <c r="J108">
        <v>567.6</v>
      </c>
      <c r="K108">
        <v>234.7</v>
      </c>
      <c r="L108">
        <v>217.2</v>
      </c>
      <c r="M108" t="s">
        <v>1</v>
      </c>
      <c r="N108">
        <f t="shared" si="8"/>
        <v>0.53100000000000003</v>
      </c>
      <c r="O108">
        <f t="shared" si="5"/>
        <v>70.453784915222869</v>
      </c>
      <c r="P108">
        <v>1</v>
      </c>
      <c r="Q108">
        <f t="shared" si="9"/>
        <v>70.453784915222869</v>
      </c>
      <c r="R108">
        <f t="shared" si="6"/>
        <v>50.453784915222869</v>
      </c>
      <c r="T108">
        <f t="shared" si="7"/>
        <v>0.57520000000000004</v>
      </c>
    </row>
    <row r="109" spans="2:20" x14ac:dyDescent="0.3">
      <c r="B109" t="s">
        <v>0</v>
      </c>
      <c r="C109" s="7">
        <v>-110</v>
      </c>
      <c r="D109">
        <v>14.72</v>
      </c>
      <c r="E109">
        <v>25</v>
      </c>
      <c r="F109">
        <v>12.5</v>
      </c>
      <c r="G109">
        <v>10.28</v>
      </c>
      <c r="H109">
        <v>0</v>
      </c>
      <c r="I109">
        <v>57.2</v>
      </c>
      <c r="J109">
        <v>567.6</v>
      </c>
      <c r="K109">
        <v>234.7</v>
      </c>
      <c r="L109">
        <v>213.7</v>
      </c>
      <c r="M109" t="s">
        <v>1</v>
      </c>
      <c r="N109">
        <f t="shared" si="8"/>
        <v>0.51400000000000001</v>
      </c>
      <c r="O109">
        <f t="shared" si="5"/>
        <v>51.281346647438184</v>
      </c>
      <c r="P109">
        <v>1</v>
      </c>
      <c r="Q109">
        <f t="shared" si="9"/>
        <v>51.281346647438184</v>
      </c>
      <c r="R109">
        <f t="shared" si="6"/>
        <v>31.281346647438184</v>
      </c>
      <c r="T109">
        <f t="shared" si="7"/>
        <v>0.58879999999999999</v>
      </c>
    </row>
    <row r="110" spans="2:20" x14ac:dyDescent="0.3">
      <c r="B110" t="s">
        <v>0</v>
      </c>
      <c r="C110" s="7">
        <v>-110</v>
      </c>
      <c r="D110">
        <v>14.64</v>
      </c>
      <c r="E110">
        <v>25</v>
      </c>
      <c r="F110">
        <v>12.5</v>
      </c>
      <c r="G110">
        <v>10.36</v>
      </c>
      <c r="H110">
        <v>0</v>
      </c>
      <c r="I110">
        <v>88.3</v>
      </c>
      <c r="J110">
        <v>567.6</v>
      </c>
      <c r="K110">
        <v>234.7</v>
      </c>
      <c r="L110">
        <v>214.5</v>
      </c>
      <c r="M110" t="s">
        <v>1</v>
      </c>
      <c r="N110">
        <f t="shared" si="8"/>
        <v>0.51800000000000002</v>
      </c>
      <c r="O110">
        <f t="shared" si="5"/>
        <v>77.433225161828688</v>
      </c>
      <c r="P110">
        <v>1</v>
      </c>
      <c r="Q110">
        <f t="shared" si="9"/>
        <v>77.433225161828688</v>
      </c>
      <c r="R110">
        <f t="shared" si="6"/>
        <v>57.433225161828688</v>
      </c>
      <c r="T110">
        <f t="shared" si="7"/>
        <v>0.58560000000000001</v>
      </c>
    </row>
    <row r="111" spans="2:20" x14ac:dyDescent="0.3">
      <c r="B111" t="s">
        <v>0</v>
      </c>
      <c r="C111" s="7">
        <v>-110</v>
      </c>
      <c r="D111">
        <v>14.27</v>
      </c>
      <c r="E111">
        <v>25</v>
      </c>
      <c r="F111">
        <v>12.5</v>
      </c>
      <c r="G111">
        <v>10.73</v>
      </c>
      <c r="H111">
        <v>0</v>
      </c>
      <c r="I111">
        <v>96.2</v>
      </c>
      <c r="J111">
        <v>567.6</v>
      </c>
      <c r="K111">
        <v>234.7</v>
      </c>
      <c r="L111">
        <v>218.3</v>
      </c>
      <c r="M111" t="s">
        <v>1</v>
      </c>
      <c r="N111">
        <f t="shared" si="8"/>
        <v>0.53650000000000009</v>
      </c>
      <c r="O111">
        <f t="shared" si="5"/>
        <v>84.076306842333054</v>
      </c>
      <c r="P111">
        <v>1</v>
      </c>
      <c r="Q111">
        <f t="shared" si="9"/>
        <v>84.076306842333054</v>
      </c>
      <c r="R111">
        <f t="shared" si="6"/>
        <v>64.076306842333054</v>
      </c>
      <c r="T111">
        <f t="shared" si="7"/>
        <v>0.57079999999999997</v>
      </c>
    </row>
    <row r="112" spans="2:20" x14ac:dyDescent="0.3">
      <c r="B112" t="s">
        <v>0</v>
      </c>
      <c r="C112" s="7">
        <v>-110</v>
      </c>
      <c r="D112">
        <v>14.62</v>
      </c>
      <c r="E112">
        <v>25</v>
      </c>
      <c r="F112">
        <v>12.5</v>
      </c>
      <c r="G112">
        <v>10.38</v>
      </c>
      <c r="H112">
        <v>0</v>
      </c>
      <c r="I112">
        <v>81.599999999999994</v>
      </c>
      <c r="J112">
        <v>567.6</v>
      </c>
      <c r="K112">
        <v>234.7</v>
      </c>
      <c r="L112">
        <v>214.7</v>
      </c>
      <c r="M112" t="s">
        <v>1</v>
      </c>
      <c r="N112">
        <f t="shared" si="8"/>
        <v>0.51900000000000002</v>
      </c>
      <c r="O112">
        <f t="shared" si="5"/>
        <v>71.799219179628807</v>
      </c>
      <c r="P112">
        <v>1</v>
      </c>
      <c r="Q112">
        <f t="shared" si="9"/>
        <v>71.799219179628807</v>
      </c>
      <c r="R112">
        <f t="shared" si="6"/>
        <v>51.799219179628807</v>
      </c>
      <c r="T112">
        <f t="shared" si="7"/>
        <v>0.58479999999999999</v>
      </c>
    </row>
    <row r="113" spans="2:20" x14ac:dyDescent="0.3">
      <c r="B113" t="s">
        <v>0</v>
      </c>
      <c r="C113" s="7">
        <v>-110</v>
      </c>
      <c r="D113">
        <v>14.3</v>
      </c>
      <c r="E113">
        <v>25</v>
      </c>
      <c r="F113">
        <v>12.5</v>
      </c>
      <c r="G113">
        <v>10.7</v>
      </c>
      <c r="H113">
        <v>0</v>
      </c>
      <c r="I113">
        <v>66.900000000000006</v>
      </c>
      <c r="J113">
        <v>567.6</v>
      </c>
      <c r="K113">
        <v>234.7</v>
      </c>
      <c r="L113">
        <v>218</v>
      </c>
      <c r="M113" t="s">
        <v>1</v>
      </c>
      <c r="N113">
        <f t="shared" si="8"/>
        <v>0.53500000000000003</v>
      </c>
      <c r="O113">
        <f t="shared" si="5"/>
        <v>59.438041875399215</v>
      </c>
      <c r="P113">
        <v>1</v>
      </c>
      <c r="Q113">
        <f t="shared" si="9"/>
        <v>59.438041875399215</v>
      </c>
      <c r="R113">
        <f t="shared" si="6"/>
        <v>39.438041875399215</v>
      </c>
      <c r="T113">
        <f t="shared" si="7"/>
        <v>0.57200000000000006</v>
      </c>
    </row>
    <row r="114" spans="2:20" x14ac:dyDescent="0.3">
      <c r="B114" t="s">
        <v>0</v>
      </c>
      <c r="C114" s="7">
        <v>-110</v>
      </c>
      <c r="D114">
        <v>14.64</v>
      </c>
      <c r="E114">
        <v>25</v>
      </c>
      <c r="F114">
        <v>12.5</v>
      </c>
      <c r="G114">
        <v>10.36</v>
      </c>
      <c r="H114">
        <v>0</v>
      </c>
      <c r="I114">
        <v>85.6</v>
      </c>
      <c r="J114">
        <v>567.6</v>
      </c>
      <c r="K114">
        <v>234.7</v>
      </c>
      <c r="L114">
        <v>214.5</v>
      </c>
      <c r="M114" t="s">
        <v>1</v>
      </c>
      <c r="N114">
        <f t="shared" si="8"/>
        <v>0.51800000000000002</v>
      </c>
      <c r="O114">
        <f t="shared" si="5"/>
        <v>75.162804840643673</v>
      </c>
      <c r="P114">
        <v>1</v>
      </c>
      <c r="Q114">
        <f t="shared" si="9"/>
        <v>75.162804840643673</v>
      </c>
      <c r="R114">
        <f t="shared" si="6"/>
        <v>55.162804840643673</v>
      </c>
      <c r="T114">
        <f t="shared" si="7"/>
        <v>0.58560000000000001</v>
      </c>
    </row>
    <row r="115" spans="2:20" x14ac:dyDescent="0.3">
      <c r="B115" t="s">
        <v>0</v>
      </c>
      <c r="C115" s="7">
        <v>-110</v>
      </c>
      <c r="D115">
        <v>14.4</v>
      </c>
      <c r="E115">
        <v>25</v>
      </c>
      <c r="F115">
        <v>12.5</v>
      </c>
      <c r="G115">
        <v>10.6</v>
      </c>
      <c r="H115">
        <v>0</v>
      </c>
      <c r="I115">
        <v>86.8</v>
      </c>
      <c r="J115">
        <v>567.6</v>
      </c>
      <c r="K115">
        <v>234.7</v>
      </c>
      <c r="L115">
        <v>217</v>
      </c>
      <c r="M115" t="s">
        <v>1</v>
      </c>
      <c r="N115">
        <f t="shared" si="8"/>
        <v>0.53</v>
      </c>
      <c r="O115">
        <f t="shared" si="5"/>
        <v>76.17188053894813</v>
      </c>
      <c r="P115">
        <v>1</v>
      </c>
      <c r="Q115">
        <f t="shared" si="9"/>
        <v>76.17188053894813</v>
      </c>
      <c r="R115">
        <f t="shared" si="6"/>
        <v>56.17188053894813</v>
      </c>
      <c r="T115">
        <f t="shared" si="7"/>
        <v>0.57600000000000007</v>
      </c>
    </row>
    <row r="116" spans="2:20" x14ac:dyDescent="0.3">
      <c r="B116" t="s">
        <v>0</v>
      </c>
      <c r="C116" s="7">
        <v>-110</v>
      </c>
      <c r="D116">
        <v>14.44</v>
      </c>
      <c r="E116">
        <v>25</v>
      </c>
      <c r="F116">
        <v>12.5</v>
      </c>
      <c r="G116">
        <v>10.56</v>
      </c>
      <c r="H116">
        <v>0</v>
      </c>
      <c r="I116">
        <v>114.2</v>
      </c>
      <c r="J116">
        <v>567.6</v>
      </c>
      <c r="K116">
        <v>234.7</v>
      </c>
      <c r="L116">
        <v>216.6</v>
      </c>
      <c r="M116" t="s">
        <v>1</v>
      </c>
      <c r="N116">
        <f t="shared" si="8"/>
        <v>0.52800000000000002</v>
      </c>
      <c r="O116">
        <f t="shared" si="5"/>
        <v>99.21244231689991</v>
      </c>
      <c r="P116">
        <v>1</v>
      </c>
      <c r="Q116">
        <f t="shared" si="9"/>
        <v>99.21244231689991</v>
      </c>
      <c r="R116">
        <f t="shared" si="6"/>
        <v>79.21244231689991</v>
      </c>
      <c r="T116">
        <f t="shared" si="7"/>
        <v>0.5776</v>
      </c>
    </row>
    <row r="117" spans="2:20" x14ac:dyDescent="0.3">
      <c r="B117" t="s">
        <v>0</v>
      </c>
      <c r="C117" s="7">
        <v>-110</v>
      </c>
      <c r="D117">
        <v>14.2</v>
      </c>
      <c r="E117">
        <v>25</v>
      </c>
      <c r="F117">
        <v>12.5</v>
      </c>
      <c r="G117">
        <v>10.8</v>
      </c>
      <c r="H117">
        <v>0</v>
      </c>
      <c r="I117">
        <v>73.5</v>
      </c>
      <c r="J117">
        <v>567.6</v>
      </c>
      <c r="K117">
        <v>234.7</v>
      </c>
      <c r="L117">
        <v>219</v>
      </c>
      <c r="M117" t="s">
        <v>1</v>
      </c>
      <c r="N117">
        <f t="shared" si="8"/>
        <v>0.54</v>
      </c>
      <c r="O117">
        <f t="shared" si="5"/>
        <v>64.987958216073736</v>
      </c>
      <c r="P117">
        <v>1</v>
      </c>
      <c r="Q117">
        <f t="shared" si="9"/>
        <v>64.987958216073736</v>
      </c>
      <c r="R117">
        <f t="shared" si="6"/>
        <v>44.987958216073736</v>
      </c>
      <c r="T117">
        <f t="shared" si="7"/>
        <v>0.56799999999999995</v>
      </c>
    </row>
    <row r="118" spans="2:20" x14ac:dyDescent="0.3">
      <c r="B118" t="s">
        <v>0</v>
      </c>
      <c r="C118" s="7">
        <v>-110</v>
      </c>
      <c r="D118">
        <v>13.96</v>
      </c>
      <c r="E118">
        <v>25</v>
      </c>
      <c r="F118">
        <v>12.5</v>
      </c>
      <c r="G118">
        <v>11.04</v>
      </c>
      <c r="H118">
        <v>0</v>
      </c>
      <c r="I118">
        <v>92.7</v>
      </c>
      <c r="J118">
        <v>567.6</v>
      </c>
      <c r="K118">
        <v>234.7</v>
      </c>
      <c r="L118">
        <v>221.4</v>
      </c>
      <c r="M118" t="s">
        <v>1</v>
      </c>
      <c r="N118">
        <f t="shared" si="8"/>
        <v>0.55199999999999994</v>
      </c>
      <c r="O118">
        <f t="shared" si="5"/>
        <v>81.133169388945049</v>
      </c>
      <c r="P118">
        <v>1</v>
      </c>
      <c r="Q118">
        <f t="shared" si="9"/>
        <v>81.133169388945049</v>
      </c>
      <c r="R118">
        <f t="shared" si="6"/>
        <v>61.133169388945049</v>
      </c>
      <c r="T118">
        <f t="shared" si="7"/>
        <v>0.55840000000000001</v>
      </c>
    </row>
    <row r="119" spans="2:20" x14ac:dyDescent="0.3">
      <c r="B119" t="s">
        <v>0</v>
      </c>
      <c r="C119" s="7">
        <v>-110</v>
      </c>
      <c r="D119">
        <v>14.1</v>
      </c>
      <c r="E119">
        <v>25</v>
      </c>
      <c r="F119">
        <v>12.5</v>
      </c>
      <c r="G119">
        <v>10.9</v>
      </c>
      <c r="H119">
        <v>0</v>
      </c>
      <c r="I119">
        <v>77.5</v>
      </c>
      <c r="J119">
        <v>567.6</v>
      </c>
      <c r="K119">
        <v>234.7</v>
      </c>
      <c r="L119">
        <v>220</v>
      </c>
      <c r="M119" t="s">
        <v>1</v>
      </c>
      <c r="N119">
        <f t="shared" si="8"/>
        <v>0.54500000000000004</v>
      </c>
      <c r="O119">
        <f t="shared" si="5"/>
        <v>68.351543877088574</v>
      </c>
      <c r="P119">
        <v>1</v>
      </c>
      <c r="Q119">
        <f t="shared" si="9"/>
        <v>68.351543877088574</v>
      </c>
      <c r="R119">
        <f t="shared" si="6"/>
        <v>48.351543877088574</v>
      </c>
      <c r="T119">
        <f t="shared" si="7"/>
        <v>0.56399999999999995</v>
      </c>
    </row>
    <row r="120" spans="2:20" x14ac:dyDescent="0.3">
      <c r="B120" t="s">
        <v>0</v>
      </c>
      <c r="C120" s="7">
        <v>-110</v>
      </c>
      <c r="D120">
        <v>14.14</v>
      </c>
      <c r="E120">
        <v>25</v>
      </c>
      <c r="F120">
        <v>12.5</v>
      </c>
      <c r="G120">
        <v>10.86</v>
      </c>
      <c r="H120">
        <v>0</v>
      </c>
      <c r="I120">
        <v>61.5</v>
      </c>
      <c r="J120">
        <v>567.6</v>
      </c>
      <c r="K120">
        <v>234.7</v>
      </c>
      <c r="L120">
        <v>219.6</v>
      </c>
      <c r="M120" t="s">
        <v>1</v>
      </c>
      <c r="N120">
        <f t="shared" si="8"/>
        <v>0.54300000000000004</v>
      </c>
      <c r="O120">
        <f t="shared" si="5"/>
        <v>54.897201233029151</v>
      </c>
      <c r="P120">
        <v>1</v>
      </c>
      <c r="Q120">
        <f t="shared" si="9"/>
        <v>54.897201233029151</v>
      </c>
      <c r="R120">
        <f t="shared" si="6"/>
        <v>34.897201233029151</v>
      </c>
      <c r="T120">
        <f t="shared" si="7"/>
        <v>0.56559999999999999</v>
      </c>
    </row>
    <row r="121" spans="2:20" x14ac:dyDescent="0.3">
      <c r="B121" t="s">
        <v>0</v>
      </c>
      <c r="C121" s="7">
        <v>-110</v>
      </c>
      <c r="D121">
        <v>14.06</v>
      </c>
      <c r="E121">
        <v>25</v>
      </c>
      <c r="F121">
        <v>12.5</v>
      </c>
      <c r="G121">
        <v>10.94</v>
      </c>
      <c r="H121">
        <v>0</v>
      </c>
      <c r="I121">
        <v>51.8</v>
      </c>
      <c r="J121">
        <v>567.6</v>
      </c>
      <c r="K121">
        <v>234.7</v>
      </c>
      <c r="L121">
        <v>220.4</v>
      </c>
      <c r="M121" t="s">
        <v>1</v>
      </c>
      <c r="N121">
        <f t="shared" si="8"/>
        <v>0.54700000000000004</v>
      </c>
      <c r="O121">
        <f t="shared" si="5"/>
        <v>46.74050600506812</v>
      </c>
      <c r="P121">
        <v>1</v>
      </c>
      <c r="Q121">
        <f t="shared" si="9"/>
        <v>46.74050600506812</v>
      </c>
      <c r="R121">
        <f t="shared" si="6"/>
        <v>26.74050600506812</v>
      </c>
      <c r="T121">
        <f t="shared" si="7"/>
        <v>0.56240000000000001</v>
      </c>
    </row>
    <row r="122" spans="2:20" x14ac:dyDescent="0.3">
      <c r="B122" t="s">
        <v>0</v>
      </c>
      <c r="C122" s="7">
        <v>-110</v>
      </c>
      <c r="D122">
        <v>14.23</v>
      </c>
      <c r="E122">
        <v>25</v>
      </c>
      <c r="F122">
        <v>12.5</v>
      </c>
      <c r="G122">
        <v>10.77</v>
      </c>
      <c r="H122">
        <v>0</v>
      </c>
      <c r="I122">
        <v>73.599999999999994</v>
      </c>
      <c r="J122">
        <v>567.6</v>
      </c>
      <c r="K122">
        <v>234.7</v>
      </c>
      <c r="L122">
        <v>218.7</v>
      </c>
      <c r="M122" t="s">
        <v>1</v>
      </c>
      <c r="N122">
        <f t="shared" si="8"/>
        <v>0.53849999999999998</v>
      </c>
      <c r="O122">
        <f t="shared" si="5"/>
        <v>65.072047857599102</v>
      </c>
      <c r="P122">
        <v>1</v>
      </c>
      <c r="Q122">
        <f t="shared" si="9"/>
        <v>65.072047857599102</v>
      </c>
      <c r="R122">
        <f t="shared" si="6"/>
        <v>45.072047857599102</v>
      </c>
      <c r="T122">
        <f t="shared" si="7"/>
        <v>0.56920000000000004</v>
      </c>
    </row>
    <row r="123" spans="2:20" x14ac:dyDescent="0.3">
      <c r="B123" t="s">
        <v>0</v>
      </c>
      <c r="C123" s="7">
        <v>-110</v>
      </c>
      <c r="D123">
        <v>14.1</v>
      </c>
      <c r="E123">
        <v>25</v>
      </c>
      <c r="F123">
        <v>12.5</v>
      </c>
      <c r="G123">
        <v>10.9</v>
      </c>
      <c r="H123">
        <v>0</v>
      </c>
      <c r="I123">
        <v>52.8</v>
      </c>
      <c r="J123">
        <v>567.6</v>
      </c>
      <c r="K123">
        <v>234.7</v>
      </c>
      <c r="L123">
        <v>220</v>
      </c>
      <c r="M123" t="s">
        <v>1</v>
      </c>
      <c r="N123">
        <f t="shared" si="8"/>
        <v>0.54500000000000004</v>
      </c>
      <c r="O123">
        <f t="shared" si="5"/>
        <v>47.581402420321837</v>
      </c>
      <c r="P123">
        <v>1</v>
      </c>
      <c r="Q123">
        <f t="shared" si="9"/>
        <v>47.581402420321837</v>
      </c>
      <c r="R123">
        <f t="shared" si="6"/>
        <v>27.581402420321837</v>
      </c>
      <c r="T123">
        <f t="shared" si="7"/>
        <v>0.56399999999999995</v>
      </c>
    </row>
    <row r="124" spans="2:20" x14ac:dyDescent="0.3">
      <c r="B124" t="s">
        <v>0</v>
      </c>
      <c r="C124" s="7">
        <v>-110</v>
      </c>
      <c r="D124">
        <v>14</v>
      </c>
      <c r="E124">
        <v>25</v>
      </c>
      <c r="F124">
        <v>12.5</v>
      </c>
      <c r="G124">
        <v>11</v>
      </c>
      <c r="H124">
        <v>0</v>
      </c>
      <c r="I124">
        <v>41.2</v>
      </c>
      <c r="J124">
        <v>567.6</v>
      </c>
      <c r="K124">
        <v>234.7</v>
      </c>
      <c r="L124">
        <v>221</v>
      </c>
      <c r="M124" t="s">
        <v>1</v>
      </c>
      <c r="N124">
        <f t="shared" si="8"/>
        <v>0.55000000000000004</v>
      </c>
      <c r="O124">
        <f t="shared" si="5"/>
        <v>37.827004003378747</v>
      </c>
      <c r="P124">
        <v>1</v>
      </c>
      <c r="Q124">
        <f t="shared" si="9"/>
        <v>37.827004003378747</v>
      </c>
      <c r="R124">
        <f t="shared" si="6"/>
        <v>17.827004003378747</v>
      </c>
      <c r="T124">
        <f t="shared" si="7"/>
        <v>0.56000000000000005</v>
      </c>
    </row>
    <row r="125" spans="2:20" x14ac:dyDescent="0.3">
      <c r="B125" t="s">
        <v>0</v>
      </c>
      <c r="C125" s="7">
        <v>-110</v>
      </c>
      <c r="D125">
        <v>14.2</v>
      </c>
      <c r="E125">
        <v>25</v>
      </c>
      <c r="F125">
        <v>12.5</v>
      </c>
      <c r="G125">
        <v>10.8</v>
      </c>
      <c r="H125">
        <v>0</v>
      </c>
      <c r="I125">
        <v>115.3</v>
      </c>
      <c r="J125">
        <v>567.6</v>
      </c>
      <c r="K125">
        <v>234.7</v>
      </c>
      <c r="L125">
        <v>219</v>
      </c>
      <c r="M125" t="s">
        <v>1</v>
      </c>
      <c r="N125">
        <f t="shared" si="8"/>
        <v>0.54</v>
      </c>
      <c r="O125">
        <f t="shared" si="5"/>
        <v>100.13742837367899</v>
      </c>
      <c r="P125">
        <v>1</v>
      </c>
      <c r="Q125">
        <f t="shared" si="9"/>
        <v>100.13742837367899</v>
      </c>
      <c r="R125">
        <f t="shared" si="6"/>
        <v>80.137428373678986</v>
      </c>
      <c r="T125">
        <f t="shared" si="7"/>
        <v>0.56799999999999995</v>
      </c>
    </row>
    <row r="126" spans="2:20" x14ac:dyDescent="0.3">
      <c r="B126" t="s">
        <v>0</v>
      </c>
      <c r="C126" s="7">
        <v>-110</v>
      </c>
      <c r="D126">
        <v>13.98</v>
      </c>
      <c r="E126">
        <v>25</v>
      </c>
      <c r="F126">
        <v>12.5</v>
      </c>
      <c r="G126">
        <v>11.02</v>
      </c>
      <c r="H126">
        <v>0</v>
      </c>
      <c r="I126">
        <v>73.2</v>
      </c>
      <c r="J126">
        <v>567.6</v>
      </c>
      <c r="K126">
        <v>234.7</v>
      </c>
      <c r="L126">
        <v>221.2</v>
      </c>
      <c r="M126" t="s">
        <v>1</v>
      </c>
      <c r="N126">
        <f t="shared" si="8"/>
        <v>0.55100000000000005</v>
      </c>
      <c r="O126">
        <f t="shared" si="5"/>
        <v>64.735689291497607</v>
      </c>
      <c r="P126">
        <v>1</v>
      </c>
      <c r="Q126">
        <f t="shared" si="9"/>
        <v>64.735689291497607</v>
      </c>
      <c r="R126">
        <f t="shared" si="6"/>
        <v>44.735689291497607</v>
      </c>
      <c r="T126">
        <f t="shared" si="7"/>
        <v>0.55920000000000003</v>
      </c>
    </row>
    <row r="127" spans="2:20" x14ac:dyDescent="0.3">
      <c r="B127" t="s">
        <v>0</v>
      </c>
      <c r="C127" s="7">
        <v>-110</v>
      </c>
      <c r="D127">
        <v>13.97</v>
      </c>
      <c r="E127">
        <v>25</v>
      </c>
      <c r="F127">
        <v>12.5</v>
      </c>
      <c r="G127">
        <v>11.03</v>
      </c>
      <c r="H127">
        <v>0</v>
      </c>
      <c r="I127">
        <v>74</v>
      </c>
      <c r="J127">
        <v>567.6</v>
      </c>
      <c r="K127">
        <v>234.7</v>
      </c>
      <c r="L127">
        <v>221.3</v>
      </c>
      <c r="M127" t="s">
        <v>1</v>
      </c>
      <c r="N127">
        <f t="shared" si="8"/>
        <v>0.55149999999999999</v>
      </c>
      <c r="O127">
        <f t="shared" si="5"/>
        <v>65.408406423700583</v>
      </c>
      <c r="P127">
        <v>1</v>
      </c>
      <c r="Q127">
        <f t="shared" si="9"/>
        <v>65.408406423700583</v>
      </c>
      <c r="R127">
        <f t="shared" si="6"/>
        <v>45.408406423700583</v>
      </c>
      <c r="T127">
        <f t="shared" si="7"/>
        <v>0.55880000000000007</v>
      </c>
    </row>
    <row r="128" spans="2:20" x14ac:dyDescent="0.3">
      <c r="B128" t="s">
        <v>0</v>
      </c>
      <c r="C128" s="7">
        <v>-110</v>
      </c>
      <c r="D128">
        <v>14.45</v>
      </c>
      <c r="E128">
        <v>25</v>
      </c>
      <c r="F128">
        <v>12.5</v>
      </c>
      <c r="G128">
        <v>10.55</v>
      </c>
      <c r="H128">
        <v>0</v>
      </c>
      <c r="I128">
        <v>67.5</v>
      </c>
      <c r="J128">
        <v>567.6</v>
      </c>
      <c r="K128">
        <v>234.7</v>
      </c>
      <c r="L128">
        <v>216.5</v>
      </c>
      <c r="M128" t="s">
        <v>1</v>
      </c>
      <c r="N128">
        <f t="shared" si="8"/>
        <v>0.52750000000000008</v>
      </c>
      <c r="O128">
        <f t="shared" si="5"/>
        <v>59.942579724551436</v>
      </c>
      <c r="P128">
        <v>1</v>
      </c>
      <c r="Q128">
        <f t="shared" si="9"/>
        <v>59.942579724551436</v>
      </c>
      <c r="R128">
        <f t="shared" si="6"/>
        <v>39.942579724551436</v>
      </c>
      <c r="T128">
        <f t="shared" si="7"/>
        <v>0.57799999999999996</v>
      </c>
    </row>
    <row r="129" spans="2:20" x14ac:dyDescent="0.3">
      <c r="B129" t="s">
        <v>0</v>
      </c>
      <c r="C129" s="7">
        <v>-110</v>
      </c>
      <c r="D129">
        <v>14.58</v>
      </c>
      <c r="E129">
        <v>25</v>
      </c>
      <c r="F129">
        <v>12.5</v>
      </c>
      <c r="G129">
        <v>10.42</v>
      </c>
      <c r="H129">
        <v>0</v>
      </c>
      <c r="I129">
        <v>71</v>
      </c>
      <c r="J129">
        <v>567.6</v>
      </c>
      <c r="K129">
        <v>234.7</v>
      </c>
      <c r="L129">
        <v>215.1</v>
      </c>
      <c r="M129" t="s">
        <v>1</v>
      </c>
      <c r="N129">
        <f t="shared" si="8"/>
        <v>0.52100000000000002</v>
      </c>
      <c r="O129">
        <f t="shared" si="5"/>
        <v>62.885717177939441</v>
      </c>
      <c r="P129">
        <v>1</v>
      </c>
      <c r="Q129">
        <f t="shared" si="9"/>
        <v>62.885717177939441</v>
      </c>
      <c r="R129">
        <f t="shared" si="6"/>
        <v>42.885717177939441</v>
      </c>
      <c r="T129">
        <f t="shared" si="7"/>
        <v>0.58320000000000005</v>
      </c>
    </row>
    <row r="130" spans="2:20" x14ac:dyDescent="0.3">
      <c r="B130" t="s">
        <v>0</v>
      </c>
      <c r="C130" s="7">
        <v>-110</v>
      </c>
      <c r="D130">
        <v>14.35</v>
      </c>
      <c r="E130">
        <v>25</v>
      </c>
      <c r="F130">
        <v>12.5</v>
      </c>
      <c r="G130">
        <v>10.65</v>
      </c>
      <c r="H130">
        <v>0</v>
      </c>
      <c r="I130">
        <v>53.4</v>
      </c>
      <c r="J130">
        <v>567.6</v>
      </c>
      <c r="K130">
        <v>234.7</v>
      </c>
      <c r="L130">
        <v>217.5</v>
      </c>
      <c r="M130" t="s">
        <v>1</v>
      </c>
      <c r="N130">
        <f t="shared" si="8"/>
        <v>0.53250000000000008</v>
      </c>
      <c r="O130">
        <f t="shared" si="5"/>
        <v>48.085940269474065</v>
      </c>
      <c r="P130">
        <v>1</v>
      </c>
      <c r="Q130">
        <f t="shared" si="9"/>
        <v>48.085940269474065</v>
      </c>
      <c r="R130">
        <f t="shared" si="6"/>
        <v>28.085940269474065</v>
      </c>
      <c r="T130">
        <f t="shared" si="7"/>
        <v>0.57399999999999995</v>
      </c>
    </row>
    <row r="131" spans="2:20" x14ac:dyDescent="0.3">
      <c r="B131" t="s">
        <v>0</v>
      </c>
      <c r="C131" s="7">
        <v>-110</v>
      </c>
      <c r="D131">
        <v>14.55</v>
      </c>
      <c r="E131">
        <v>25</v>
      </c>
      <c r="F131">
        <v>12.5</v>
      </c>
      <c r="G131">
        <v>10.45</v>
      </c>
      <c r="H131">
        <v>0</v>
      </c>
      <c r="I131">
        <v>96.5</v>
      </c>
      <c r="J131">
        <v>567.6</v>
      </c>
      <c r="K131">
        <v>234.7</v>
      </c>
      <c r="L131">
        <v>215.4</v>
      </c>
      <c r="M131" t="s">
        <v>1</v>
      </c>
      <c r="N131">
        <f t="shared" si="8"/>
        <v>0.52249999999999996</v>
      </c>
      <c r="O131">
        <f t="shared" ref="O131:O194" si="10">20 + (I131-20)*(POWER((F131/25),(0.25)))</f>
        <v>84.328575766909154</v>
      </c>
      <c r="P131">
        <v>1</v>
      </c>
      <c r="Q131">
        <f t="shared" si="9"/>
        <v>84.328575766909154</v>
      </c>
      <c r="R131">
        <f t="shared" ref="R131:R194" si="11">(O131-20)*POWER((1+((2*4700*4700*H131)/(O131*O131))),0.25)</f>
        <v>64.328575766909154</v>
      </c>
      <c r="T131">
        <f t="shared" ref="T131:T194" si="12">((2*F131)-G131)/(2*F131)</f>
        <v>0.58200000000000007</v>
      </c>
    </row>
    <row r="132" spans="2:20" x14ac:dyDescent="0.3">
      <c r="B132" t="s">
        <v>0</v>
      </c>
      <c r="C132" s="7">
        <v>-110</v>
      </c>
      <c r="D132">
        <v>14.54</v>
      </c>
      <c r="E132">
        <v>25</v>
      </c>
      <c r="F132">
        <v>12.5</v>
      </c>
      <c r="G132">
        <v>10.46</v>
      </c>
      <c r="H132">
        <v>0</v>
      </c>
      <c r="I132">
        <v>71.3</v>
      </c>
      <c r="J132">
        <v>567.6</v>
      </c>
      <c r="K132">
        <v>234.7</v>
      </c>
      <c r="L132">
        <v>215.5</v>
      </c>
      <c r="M132" t="s">
        <v>1</v>
      </c>
      <c r="N132">
        <f t="shared" ref="N132:N194" si="13">0.05*G132</f>
        <v>0.52300000000000002</v>
      </c>
      <c r="O132">
        <f t="shared" si="10"/>
        <v>63.137986102515555</v>
      </c>
      <c r="P132">
        <v>1</v>
      </c>
      <c r="Q132">
        <f t="shared" ref="Q132:Q194" si="14">O132</f>
        <v>63.137986102515555</v>
      </c>
      <c r="R132">
        <f t="shared" si="11"/>
        <v>43.137986102515555</v>
      </c>
      <c r="T132">
        <f t="shared" si="12"/>
        <v>0.58160000000000001</v>
      </c>
    </row>
    <row r="133" spans="2:20" x14ac:dyDescent="0.3">
      <c r="B133" t="s">
        <v>0</v>
      </c>
      <c r="C133" s="7">
        <v>-110</v>
      </c>
      <c r="D133">
        <v>14.39</v>
      </c>
      <c r="E133">
        <v>25</v>
      </c>
      <c r="F133">
        <v>12.5</v>
      </c>
      <c r="G133">
        <v>10.61</v>
      </c>
      <c r="H133">
        <v>0</v>
      </c>
      <c r="I133">
        <v>71.7</v>
      </c>
      <c r="J133">
        <v>567.6</v>
      </c>
      <c r="K133">
        <v>234.7</v>
      </c>
      <c r="L133">
        <v>217.1</v>
      </c>
      <c r="M133" t="s">
        <v>1</v>
      </c>
      <c r="N133">
        <f t="shared" si="13"/>
        <v>0.53049999999999997</v>
      </c>
      <c r="O133">
        <f t="shared" si="10"/>
        <v>63.474344668617043</v>
      </c>
      <c r="P133">
        <v>1</v>
      </c>
      <c r="Q133">
        <f t="shared" si="14"/>
        <v>63.474344668617043</v>
      </c>
      <c r="R133">
        <f t="shared" si="11"/>
        <v>43.474344668617043</v>
      </c>
      <c r="T133">
        <f t="shared" si="12"/>
        <v>0.5756</v>
      </c>
    </row>
    <row r="134" spans="2:20" x14ac:dyDescent="0.3">
      <c r="B134" t="s">
        <v>0</v>
      </c>
      <c r="C134" s="7">
        <v>-110</v>
      </c>
      <c r="D134">
        <v>14.54</v>
      </c>
      <c r="E134">
        <v>25</v>
      </c>
      <c r="F134">
        <v>12.5</v>
      </c>
      <c r="G134">
        <v>10.46</v>
      </c>
      <c r="H134">
        <v>0</v>
      </c>
      <c r="I134">
        <v>81.7</v>
      </c>
      <c r="J134">
        <v>567.6</v>
      </c>
      <c r="K134">
        <v>234.7</v>
      </c>
      <c r="L134">
        <v>215.5</v>
      </c>
      <c r="M134" t="s">
        <v>1</v>
      </c>
      <c r="N134">
        <f t="shared" si="13"/>
        <v>0.52300000000000002</v>
      </c>
      <c r="O134">
        <f t="shared" si="10"/>
        <v>71.883308821154188</v>
      </c>
      <c r="P134">
        <v>1</v>
      </c>
      <c r="Q134">
        <f t="shared" si="14"/>
        <v>71.883308821154188</v>
      </c>
      <c r="R134">
        <f t="shared" si="11"/>
        <v>51.883308821154188</v>
      </c>
      <c r="T134">
        <f t="shared" si="12"/>
        <v>0.58160000000000001</v>
      </c>
    </row>
    <row r="135" spans="2:20" x14ac:dyDescent="0.3">
      <c r="B135" t="s">
        <v>0</v>
      </c>
      <c r="C135" s="7">
        <v>-110</v>
      </c>
      <c r="D135">
        <v>14.32</v>
      </c>
      <c r="E135">
        <v>25</v>
      </c>
      <c r="F135">
        <v>12.5</v>
      </c>
      <c r="G135">
        <v>10.68</v>
      </c>
      <c r="H135">
        <v>0</v>
      </c>
      <c r="I135">
        <v>64</v>
      </c>
      <c r="J135">
        <v>567.6</v>
      </c>
      <c r="K135">
        <v>234.7</v>
      </c>
      <c r="L135">
        <v>217.8</v>
      </c>
      <c r="M135" t="s">
        <v>1</v>
      </c>
      <c r="N135">
        <f t="shared" si="13"/>
        <v>0.53400000000000003</v>
      </c>
      <c r="O135">
        <f t="shared" si="10"/>
        <v>56.999442271163439</v>
      </c>
      <c r="P135">
        <v>1</v>
      </c>
      <c r="Q135">
        <f t="shared" si="14"/>
        <v>56.999442271163439</v>
      </c>
      <c r="R135">
        <f t="shared" si="11"/>
        <v>36.999442271163439</v>
      </c>
      <c r="T135">
        <f t="shared" si="12"/>
        <v>0.57279999999999998</v>
      </c>
    </row>
    <row r="136" spans="2:20" x14ac:dyDescent="0.3">
      <c r="B136" t="s">
        <v>0</v>
      </c>
      <c r="C136" s="7">
        <v>-110</v>
      </c>
      <c r="D136">
        <v>14.36</v>
      </c>
      <c r="E136">
        <v>25</v>
      </c>
      <c r="F136">
        <v>12.5</v>
      </c>
      <c r="G136">
        <v>10.64</v>
      </c>
      <c r="H136">
        <v>0</v>
      </c>
      <c r="I136">
        <v>74.2</v>
      </c>
      <c r="J136">
        <v>567.6</v>
      </c>
      <c r="K136">
        <v>234.7</v>
      </c>
      <c r="L136">
        <v>217.4</v>
      </c>
      <c r="M136" t="s">
        <v>1</v>
      </c>
      <c r="N136">
        <f t="shared" si="13"/>
        <v>0.53200000000000003</v>
      </c>
      <c r="O136">
        <f t="shared" si="10"/>
        <v>65.576585706751331</v>
      </c>
      <c r="P136">
        <v>1</v>
      </c>
      <c r="Q136">
        <f t="shared" si="14"/>
        <v>65.576585706751331</v>
      </c>
      <c r="R136">
        <f t="shared" si="11"/>
        <v>45.576585706751331</v>
      </c>
      <c r="T136">
        <f t="shared" si="12"/>
        <v>0.57440000000000002</v>
      </c>
    </row>
    <row r="137" spans="2:20" x14ac:dyDescent="0.3">
      <c r="B137" t="s">
        <v>0</v>
      </c>
      <c r="C137" s="7">
        <v>-110</v>
      </c>
      <c r="D137">
        <v>14.3</v>
      </c>
      <c r="E137">
        <v>25</v>
      </c>
      <c r="F137">
        <v>12.5</v>
      </c>
      <c r="G137">
        <v>10.7</v>
      </c>
      <c r="H137">
        <v>0</v>
      </c>
      <c r="I137">
        <v>70.400000000000006</v>
      </c>
      <c r="J137">
        <v>567.6</v>
      </c>
      <c r="K137">
        <v>234.7</v>
      </c>
      <c r="L137">
        <v>218</v>
      </c>
      <c r="M137" t="s">
        <v>1</v>
      </c>
      <c r="N137">
        <f t="shared" si="13"/>
        <v>0.53500000000000003</v>
      </c>
      <c r="O137">
        <f t="shared" si="10"/>
        <v>62.381179328787219</v>
      </c>
      <c r="P137">
        <v>1</v>
      </c>
      <c r="Q137">
        <f t="shared" si="14"/>
        <v>62.381179328787219</v>
      </c>
      <c r="R137">
        <f t="shared" si="11"/>
        <v>42.381179328787219</v>
      </c>
      <c r="T137">
        <f t="shared" si="12"/>
        <v>0.57200000000000006</v>
      </c>
    </row>
    <row r="138" spans="2:20" x14ac:dyDescent="0.3">
      <c r="B138" t="s">
        <v>0</v>
      </c>
      <c r="C138" s="7">
        <v>-110</v>
      </c>
      <c r="D138">
        <v>14.25</v>
      </c>
      <c r="E138">
        <v>25</v>
      </c>
      <c r="F138">
        <v>12.5</v>
      </c>
      <c r="G138">
        <v>10.75</v>
      </c>
      <c r="H138">
        <v>0</v>
      </c>
      <c r="I138">
        <v>91.2</v>
      </c>
      <c r="J138">
        <v>567.6</v>
      </c>
      <c r="K138">
        <v>234.7</v>
      </c>
      <c r="L138">
        <v>218.5</v>
      </c>
      <c r="M138" t="s">
        <v>1</v>
      </c>
      <c r="N138">
        <f t="shared" si="13"/>
        <v>0.53749999999999998</v>
      </c>
      <c r="O138">
        <f t="shared" si="10"/>
        <v>79.871824766064478</v>
      </c>
      <c r="P138">
        <v>1</v>
      </c>
      <c r="Q138">
        <f t="shared" si="14"/>
        <v>79.871824766064478</v>
      </c>
      <c r="R138">
        <f t="shared" si="11"/>
        <v>59.871824766064478</v>
      </c>
      <c r="T138">
        <f t="shared" si="12"/>
        <v>0.56999999999999995</v>
      </c>
    </row>
    <row r="139" spans="2:20" x14ac:dyDescent="0.3">
      <c r="B139" t="s">
        <v>0</v>
      </c>
      <c r="C139" s="7">
        <v>-110</v>
      </c>
      <c r="D139">
        <v>14.17</v>
      </c>
      <c r="E139">
        <v>25</v>
      </c>
      <c r="F139">
        <v>12.5</v>
      </c>
      <c r="G139">
        <v>10.83</v>
      </c>
      <c r="H139">
        <v>0</v>
      </c>
      <c r="I139">
        <v>72</v>
      </c>
      <c r="J139">
        <v>567.6</v>
      </c>
      <c r="K139">
        <v>234.7</v>
      </c>
      <c r="L139">
        <v>219.3</v>
      </c>
      <c r="M139" t="s">
        <v>1</v>
      </c>
      <c r="N139">
        <f t="shared" si="13"/>
        <v>0.54149999999999998</v>
      </c>
      <c r="O139">
        <f t="shared" si="10"/>
        <v>63.726613593193157</v>
      </c>
      <c r="P139">
        <v>1</v>
      </c>
      <c r="Q139">
        <f t="shared" si="14"/>
        <v>63.726613593193157</v>
      </c>
      <c r="R139">
        <f t="shared" si="11"/>
        <v>43.726613593193157</v>
      </c>
      <c r="T139">
        <f t="shared" si="12"/>
        <v>0.56679999999999997</v>
      </c>
    </row>
    <row r="140" spans="2:20" x14ac:dyDescent="0.3">
      <c r="B140" t="s">
        <v>0</v>
      </c>
      <c r="C140" s="7">
        <v>-110</v>
      </c>
      <c r="D140">
        <v>14.46</v>
      </c>
      <c r="E140">
        <v>25</v>
      </c>
      <c r="F140">
        <v>12.5</v>
      </c>
      <c r="G140">
        <v>10.54</v>
      </c>
      <c r="H140">
        <v>0</v>
      </c>
      <c r="I140">
        <v>64.8</v>
      </c>
      <c r="J140">
        <v>567.6</v>
      </c>
      <c r="K140">
        <v>234.7</v>
      </c>
      <c r="L140">
        <v>216.3</v>
      </c>
      <c r="M140" t="s">
        <v>1</v>
      </c>
      <c r="N140">
        <f t="shared" si="13"/>
        <v>0.52700000000000002</v>
      </c>
      <c r="O140">
        <f t="shared" si="10"/>
        <v>57.672159403366408</v>
      </c>
      <c r="P140">
        <v>1</v>
      </c>
      <c r="Q140">
        <f t="shared" si="14"/>
        <v>57.672159403366408</v>
      </c>
      <c r="R140">
        <f t="shared" si="11"/>
        <v>37.672159403366408</v>
      </c>
      <c r="T140">
        <f t="shared" si="12"/>
        <v>0.57840000000000003</v>
      </c>
    </row>
    <row r="141" spans="2:20" x14ac:dyDescent="0.3">
      <c r="B141" t="s">
        <v>0</v>
      </c>
      <c r="C141" s="7">
        <v>-110</v>
      </c>
      <c r="D141">
        <v>14.37</v>
      </c>
      <c r="E141">
        <v>25</v>
      </c>
      <c r="F141">
        <v>12.5</v>
      </c>
      <c r="G141">
        <v>10.63</v>
      </c>
      <c r="H141">
        <v>0</v>
      </c>
      <c r="I141">
        <v>79.2</v>
      </c>
      <c r="J141">
        <v>567.6</v>
      </c>
      <c r="K141">
        <v>234.7</v>
      </c>
      <c r="L141">
        <v>217.3</v>
      </c>
      <c r="M141" t="s">
        <v>1</v>
      </c>
      <c r="N141">
        <f t="shared" si="13"/>
        <v>0.53150000000000008</v>
      </c>
      <c r="O141">
        <f t="shared" si="10"/>
        <v>69.781067783019893</v>
      </c>
      <c r="P141">
        <v>1</v>
      </c>
      <c r="Q141">
        <f t="shared" si="14"/>
        <v>69.781067783019893</v>
      </c>
      <c r="R141">
        <f t="shared" si="11"/>
        <v>49.781067783019893</v>
      </c>
      <c r="T141">
        <f t="shared" si="12"/>
        <v>0.57479999999999998</v>
      </c>
    </row>
    <row r="142" spans="2:20" x14ac:dyDescent="0.3">
      <c r="B142" t="s">
        <v>0</v>
      </c>
      <c r="C142" s="7">
        <v>-110</v>
      </c>
      <c r="D142">
        <v>14.24</v>
      </c>
      <c r="E142">
        <v>25</v>
      </c>
      <c r="F142">
        <v>12.5</v>
      </c>
      <c r="G142">
        <v>10.76</v>
      </c>
      <c r="H142">
        <v>0</v>
      </c>
      <c r="I142">
        <v>52.2</v>
      </c>
      <c r="J142">
        <v>567.6</v>
      </c>
      <c r="K142">
        <v>234.7</v>
      </c>
      <c r="L142">
        <v>218.6</v>
      </c>
      <c r="M142" t="s">
        <v>1</v>
      </c>
      <c r="N142">
        <f t="shared" si="13"/>
        <v>0.53800000000000003</v>
      </c>
      <c r="O142">
        <f t="shared" si="10"/>
        <v>47.076864571169608</v>
      </c>
      <c r="P142">
        <v>1</v>
      </c>
      <c r="Q142">
        <f t="shared" si="14"/>
        <v>47.076864571169608</v>
      </c>
      <c r="R142">
        <f t="shared" si="11"/>
        <v>27.076864571169608</v>
      </c>
      <c r="T142">
        <f t="shared" si="12"/>
        <v>0.5696</v>
      </c>
    </row>
    <row r="143" spans="2:20" x14ac:dyDescent="0.3">
      <c r="B143" t="s">
        <v>0</v>
      </c>
      <c r="C143" s="7">
        <v>-110</v>
      </c>
      <c r="D143">
        <v>14.22</v>
      </c>
      <c r="E143">
        <v>25</v>
      </c>
      <c r="F143">
        <v>12.5</v>
      </c>
      <c r="G143">
        <v>10.78</v>
      </c>
      <c r="H143">
        <v>0</v>
      </c>
      <c r="I143">
        <v>82.9</v>
      </c>
      <c r="J143">
        <v>567.6</v>
      </c>
      <c r="K143">
        <v>234.7</v>
      </c>
      <c r="L143">
        <v>218.8</v>
      </c>
      <c r="M143" t="s">
        <v>1</v>
      </c>
      <c r="N143">
        <f t="shared" si="13"/>
        <v>0.53900000000000003</v>
      </c>
      <c r="O143">
        <f t="shared" si="10"/>
        <v>72.892384519458645</v>
      </c>
      <c r="P143">
        <v>1</v>
      </c>
      <c r="Q143">
        <f t="shared" si="14"/>
        <v>72.892384519458645</v>
      </c>
      <c r="R143">
        <f t="shared" si="11"/>
        <v>52.892384519458645</v>
      </c>
      <c r="T143">
        <f t="shared" si="12"/>
        <v>0.56879999999999997</v>
      </c>
    </row>
    <row r="144" spans="2:20" x14ac:dyDescent="0.3">
      <c r="B144" t="s">
        <v>0</v>
      </c>
      <c r="C144" s="7">
        <v>-110</v>
      </c>
      <c r="D144">
        <v>14.37</v>
      </c>
      <c r="E144">
        <v>25</v>
      </c>
      <c r="F144">
        <v>12.5</v>
      </c>
      <c r="G144">
        <v>10.63</v>
      </c>
      <c r="H144">
        <v>0</v>
      </c>
      <c r="I144">
        <v>93.2</v>
      </c>
      <c r="J144">
        <v>567.6</v>
      </c>
      <c r="K144">
        <v>234.7</v>
      </c>
      <c r="L144">
        <v>217.3</v>
      </c>
      <c r="M144" t="s">
        <v>1</v>
      </c>
      <c r="N144">
        <f t="shared" si="13"/>
        <v>0.53150000000000008</v>
      </c>
      <c r="O144">
        <f t="shared" si="10"/>
        <v>81.553617596571911</v>
      </c>
      <c r="P144">
        <v>1</v>
      </c>
      <c r="Q144">
        <f t="shared" si="14"/>
        <v>81.553617596571911</v>
      </c>
      <c r="R144">
        <f t="shared" si="11"/>
        <v>61.553617596571911</v>
      </c>
      <c r="T144">
        <f t="shared" si="12"/>
        <v>0.57479999999999998</v>
      </c>
    </row>
    <row r="145" spans="2:20" x14ac:dyDescent="0.3">
      <c r="B145" t="s">
        <v>0</v>
      </c>
      <c r="C145" s="7">
        <v>-110</v>
      </c>
      <c r="D145">
        <v>14.51</v>
      </c>
      <c r="E145">
        <v>25</v>
      </c>
      <c r="F145">
        <v>12.5</v>
      </c>
      <c r="G145">
        <v>10.49</v>
      </c>
      <c r="H145">
        <v>0</v>
      </c>
      <c r="I145">
        <v>75.400000000000006</v>
      </c>
      <c r="J145">
        <v>567.6</v>
      </c>
      <c r="K145">
        <v>234.7</v>
      </c>
      <c r="L145">
        <v>215.8</v>
      </c>
      <c r="M145" t="s">
        <v>1</v>
      </c>
      <c r="N145">
        <f t="shared" si="13"/>
        <v>0.52450000000000008</v>
      </c>
      <c r="O145">
        <f t="shared" si="10"/>
        <v>66.585661405055788</v>
      </c>
      <c r="P145">
        <v>1</v>
      </c>
      <c r="Q145">
        <f t="shared" si="14"/>
        <v>66.585661405055788</v>
      </c>
      <c r="R145">
        <f t="shared" si="11"/>
        <v>46.585661405055788</v>
      </c>
      <c r="T145">
        <f t="shared" si="12"/>
        <v>0.58040000000000003</v>
      </c>
    </row>
    <row r="146" spans="2:20" x14ac:dyDescent="0.3">
      <c r="B146" t="s">
        <v>0</v>
      </c>
      <c r="C146" s="7">
        <v>-110</v>
      </c>
      <c r="D146">
        <v>14.26</v>
      </c>
      <c r="E146">
        <v>25</v>
      </c>
      <c r="F146">
        <v>12.5</v>
      </c>
      <c r="G146">
        <v>10.74</v>
      </c>
      <c r="H146">
        <v>0</v>
      </c>
      <c r="I146">
        <v>75</v>
      </c>
      <c r="J146">
        <v>567.6</v>
      </c>
      <c r="K146">
        <v>234.7</v>
      </c>
      <c r="L146">
        <v>218.4</v>
      </c>
      <c r="M146" t="s">
        <v>1</v>
      </c>
      <c r="N146">
        <f t="shared" si="13"/>
        <v>0.53700000000000003</v>
      </c>
      <c r="O146">
        <f t="shared" si="10"/>
        <v>66.249302838954293</v>
      </c>
      <c r="P146">
        <v>1</v>
      </c>
      <c r="Q146">
        <f t="shared" si="14"/>
        <v>66.249302838954293</v>
      </c>
      <c r="R146">
        <f t="shared" si="11"/>
        <v>46.249302838954293</v>
      </c>
      <c r="T146">
        <f t="shared" si="12"/>
        <v>0.57040000000000002</v>
      </c>
    </row>
    <row r="147" spans="2:20" x14ac:dyDescent="0.3">
      <c r="B147" t="s">
        <v>0</v>
      </c>
      <c r="C147" s="7">
        <v>-110</v>
      </c>
      <c r="D147">
        <v>14.66</v>
      </c>
      <c r="E147">
        <v>25</v>
      </c>
      <c r="F147">
        <v>12.5</v>
      </c>
      <c r="G147">
        <v>10.34</v>
      </c>
      <c r="H147">
        <v>0</v>
      </c>
      <c r="I147">
        <v>78.599999999999994</v>
      </c>
      <c r="J147">
        <v>567.6</v>
      </c>
      <c r="K147">
        <v>234.7</v>
      </c>
      <c r="L147">
        <v>214.3</v>
      </c>
      <c r="M147" t="s">
        <v>1</v>
      </c>
      <c r="N147">
        <f t="shared" si="13"/>
        <v>0.51700000000000002</v>
      </c>
      <c r="O147">
        <f t="shared" si="10"/>
        <v>69.276529933867664</v>
      </c>
      <c r="P147">
        <v>1</v>
      </c>
      <c r="Q147">
        <f t="shared" si="14"/>
        <v>69.276529933867664</v>
      </c>
      <c r="R147">
        <f t="shared" si="11"/>
        <v>49.276529933867664</v>
      </c>
      <c r="T147">
        <f t="shared" si="12"/>
        <v>0.58640000000000003</v>
      </c>
    </row>
    <row r="148" spans="2:20" x14ac:dyDescent="0.3">
      <c r="B148" t="s">
        <v>0</v>
      </c>
      <c r="C148" s="7">
        <v>-110</v>
      </c>
      <c r="D148">
        <v>14.53</v>
      </c>
      <c r="E148">
        <v>25</v>
      </c>
      <c r="F148">
        <v>12.5</v>
      </c>
      <c r="G148">
        <v>10.47</v>
      </c>
      <c r="H148">
        <v>0</v>
      </c>
      <c r="I148">
        <v>94.8</v>
      </c>
      <c r="J148">
        <v>567.6</v>
      </c>
      <c r="K148">
        <v>234.7</v>
      </c>
      <c r="L148">
        <v>215.6</v>
      </c>
      <c r="M148" t="s">
        <v>1</v>
      </c>
      <c r="N148">
        <f t="shared" si="13"/>
        <v>0.52350000000000008</v>
      </c>
      <c r="O148">
        <f t="shared" si="10"/>
        <v>82.899051860977835</v>
      </c>
      <c r="P148">
        <v>1</v>
      </c>
      <c r="Q148">
        <f t="shared" si="14"/>
        <v>82.899051860977835</v>
      </c>
      <c r="R148">
        <f t="shared" si="11"/>
        <v>62.899051860977835</v>
      </c>
      <c r="T148">
        <f t="shared" si="12"/>
        <v>0.58119999999999994</v>
      </c>
    </row>
    <row r="149" spans="2:20" x14ac:dyDescent="0.3">
      <c r="B149" t="s">
        <v>0</v>
      </c>
      <c r="C149" s="7">
        <v>-110</v>
      </c>
      <c r="D149">
        <v>14.33</v>
      </c>
      <c r="E149">
        <v>25</v>
      </c>
      <c r="F149">
        <v>12.5</v>
      </c>
      <c r="G149">
        <v>10.67</v>
      </c>
      <c r="H149">
        <v>0</v>
      </c>
      <c r="I149">
        <v>98.1</v>
      </c>
      <c r="J149">
        <v>567.6</v>
      </c>
      <c r="K149">
        <v>234.7</v>
      </c>
      <c r="L149">
        <v>217.7</v>
      </c>
      <c r="M149" t="s">
        <v>1</v>
      </c>
      <c r="N149">
        <f t="shared" si="13"/>
        <v>0.53349999999999997</v>
      </c>
      <c r="O149">
        <f t="shared" si="10"/>
        <v>85.674010031315092</v>
      </c>
      <c r="P149">
        <v>1</v>
      </c>
      <c r="Q149">
        <f t="shared" si="14"/>
        <v>85.674010031315092</v>
      </c>
      <c r="R149">
        <f t="shared" si="11"/>
        <v>65.674010031315092</v>
      </c>
      <c r="T149">
        <f t="shared" si="12"/>
        <v>0.57320000000000004</v>
      </c>
    </row>
    <row r="150" spans="2:20" x14ac:dyDescent="0.3">
      <c r="B150" t="s">
        <v>0</v>
      </c>
      <c r="C150" s="7">
        <v>-110</v>
      </c>
      <c r="D150">
        <v>14.29</v>
      </c>
      <c r="E150">
        <v>25</v>
      </c>
      <c r="F150">
        <v>12.5</v>
      </c>
      <c r="G150">
        <v>10.71</v>
      </c>
      <c r="H150">
        <v>0</v>
      </c>
      <c r="I150">
        <v>98.5</v>
      </c>
      <c r="J150">
        <v>567.6</v>
      </c>
      <c r="K150">
        <v>234.7</v>
      </c>
      <c r="L150">
        <v>218.1</v>
      </c>
      <c r="M150" t="s">
        <v>1</v>
      </c>
      <c r="N150">
        <f t="shared" si="13"/>
        <v>0.53550000000000009</v>
      </c>
      <c r="O150">
        <f t="shared" si="10"/>
        <v>86.010368597416587</v>
      </c>
      <c r="P150">
        <v>1</v>
      </c>
      <c r="Q150">
        <f t="shared" si="14"/>
        <v>86.010368597416587</v>
      </c>
      <c r="R150">
        <f t="shared" si="11"/>
        <v>66.010368597416587</v>
      </c>
      <c r="T150">
        <f t="shared" si="12"/>
        <v>0.5716</v>
      </c>
    </row>
    <row r="151" spans="2:20" x14ac:dyDescent="0.3">
      <c r="B151" t="s">
        <v>0</v>
      </c>
      <c r="C151" s="7">
        <v>-110</v>
      </c>
      <c r="D151">
        <v>14.56</v>
      </c>
      <c r="E151">
        <v>25</v>
      </c>
      <c r="F151">
        <v>12.5</v>
      </c>
      <c r="G151">
        <v>10.44</v>
      </c>
      <c r="H151">
        <v>0</v>
      </c>
      <c r="I151">
        <v>104.9</v>
      </c>
      <c r="J151">
        <v>567.6</v>
      </c>
      <c r="K151">
        <v>234.7</v>
      </c>
      <c r="L151">
        <v>215.3</v>
      </c>
      <c r="M151" t="s">
        <v>1</v>
      </c>
      <c r="N151">
        <f t="shared" si="13"/>
        <v>0.52200000000000002</v>
      </c>
      <c r="O151">
        <f t="shared" si="10"/>
        <v>91.392105655040368</v>
      </c>
      <c r="P151">
        <v>1</v>
      </c>
      <c r="Q151">
        <f t="shared" si="14"/>
        <v>91.392105655040368</v>
      </c>
      <c r="R151">
        <f t="shared" si="11"/>
        <v>71.392105655040368</v>
      </c>
      <c r="T151">
        <f t="shared" si="12"/>
        <v>0.58240000000000003</v>
      </c>
    </row>
    <row r="152" spans="2:20" x14ac:dyDescent="0.3">
      <c r="B152" t="s">
        <v>0</v>
      </c>
      <c r="C152" s="7">
        <v>-110</v>
      </c>
      <c r="D152">
        <v>14.35</v>
      </c>
      <c r="E152">
        <v>25</v>
      </c>
      <c r="F152">
        <v>12.5</v>
      </c>
      <c r="G152">
        <v>10.65</v>
      </c>
      <c r="H152">
        <v>0</v>
      </c>
      <c r="I152">
        <v>69.900000000000006</v>
      </c>
      <c r="J152">
        <v>567.6</v>
      </c>
      <c r="K152">
        <v>234.7</v>
      </c>
      <c r="L152">
        <v>217.5</v>
      </c>
      <c r="M152" t="s">
        <v>1</v>
      </c>
      <c r="N152">
        <f t="shared" si="13"/>
        <v>0.53250000000000008</v>
      </c>
      <c r="O152">
        <f t="shared" si="10"/>
        <v>61.960731121160357</v>
      </c>
      <c r="P152">
        <v>1</v>
      </c>
      <c r="Q152">
        <f t="shared" si="14"/>
        <v>61.960731121160357</v>
      </c>
      <c r="R152">
        <f t="shared" si="11"/>
        <v>41.960731121160357</v>
      </c>
      <c r="T152">
        <f t="shared" si="12"/>
        <v>0.57399999999999995</v>
      </c>
    </row>
    <row r="153" spans="2:20" x14ac:dyDescent="0.3">
      <c r="B153" t="s">
        <v>0</v>
      </c>
      <c r="C153" s="7">
        <v>-110</v>
      </c>
      <c r="D153">
        <v>14.3</v>
      </c>
      <c r="E153">
        <v>25</v>
      </c>
      <c r="F153">
        <v>12.5</v>
      </c>
      <c r="G153">
        <v>10.7</v>
      </c>
      <c r="H153">
        <v>0</v>
      </c>
      <c r="I153">
        <v>81.599999999999994</v>
      </c>
      <c r="J153">
        <v>567.6</v>
      </c>
      <c r="K153">
        <v>234.7</v>
      </c>
      <c r="L153">
        <v>218</v>
      </c>
      <c r="M153" t="s">
        <v>1</v>
      </c>
      <c r="N153">
        <f t="shared" si="13"/>
        <v>0.53500000000000003</v>
      </c>
      <c r="O153">
        <f t="shared" si="10"/>
        <v>71.799219179628807</v>
      </c>
      <c r="P153">
        <v>1</v>
      </c>
      <c r="Q153">
        <f t="shared" si="14"/>
        <v>71.799219179628807</v>
      </c>
      <c r="R153">
        <f t="shared" si="11"/>
        <v>51.799219179628807</v>
      </c>
      <c r="T153">
        <f t="shared" si="12"/>
        <v>0.57200000000000006</v>
      </c>
    </row>
    <row r="154" spans="2:20" x14ac:dyDescent="0.3">
      <c r="B154" t="s">
        <v>0</v>
      </c>
      <c r="C154" s="7">
        <v>-110</v>
      </c>
      <c r="D154">
        <v>14.35</v>
      </c>
      <c r="E154">
        <v>25</v>
      </c>
      <c r="F154">
        <v>12.5</v>
      </c>
      <c r="G154">
        <v>10.65</v>
      </c>
      <c r="H154">
        <v>0</v>
      </c>
      <c r="I154">
        <v>55.2</v>
      </c>
      <c r="J154">
        <v>567.6</v>
      </c>
      <c r="K154">
        <v>234.7</v>
      </c>
      <c r="L154">
        <v>217.5</v>
      </c>
      <c r="M154" t="s">
        <v>1</v>
      </c>
      <c r="N154">
        <f t="shared" si="13"/>
        <v>0.53250000000000008</v>
      </c>
      <c r="O154">
        <f t="shared" si="10"/>
        <v>49.599553816930751</v>
      </c>
      <c r="P154">
        <v>1</v>
      </c>
      <c r="Q154">
        <f t="shared" si="14"/>
        <v>49.599553816930751</v>
      </c>
      <c r="R154">
        <f t="shared" si="11"/>
        <v>29.599553816930751</v>
      </c>
      <c r="T154">
        <f t="shared" si="12"/>
        <v>0.57399999999999995</v>
      </c>
    </row>
    <row r="155" spans="2:20" x14ac:dyDescent="0.3">
      <c r="B155" t="s">
        <v>0</v>
      </c>
      <c r="C155" s="7">
        <v>-110</v>
      </c>
      <c r="D155">
        <v>14.35</v>
      </c>
      <c r="E155">
        <v>25</v>
      </c>
      <c r="F155">
        <v>12.5</v>
      </c>
      <c r="G155">
        <v>10.65</v>
      </c>
      <c r="H155">
        <v>0</v>
      </c>
      <c r="I155">
        <v>105.6</v>
      </c>
      <c r="J155">
        <v>567.6</v>
      </c>
      <c r="K155">
        <v>234.7</v>
      </c>
      <c r="L155">
        <v>217.5</v>
      </c>
      <c r="M155" t="s">
        <v>1</v>
      </c>
      <c r="N155">
        <f t="shared" si="13"/>
        <v>0.53250000000000008</v>
      </c>
      <c r="O155">
        <f t="shared" si="10"/>
        <v>91.980733145717963</v>
      </c>
      <c r="P155">
        <v>1</v>
      </c>
      <c r="Q155">
        <f t="shared" si="14"/>
        <v>91.980733145717963</v>
      </c>
      <c r="R155">
        <f t="shared" si="11"/>
        <v>71.980733145717963</v>
      </c>
      <c r="T155">
        <f t="shared" si="12"/>
        <v>0.57399999999999995</v>
      </c>
    </row>
    <row r="156" spans="2:20" x14ac:dyDescent="0.3">
      <c r="B156" t="s">
        <v>0</v>
      </c>
      <c r="C156" s="7">
        <v>-110</v>
      </c>
      <c r="D156">
        <v>14.36</v>
      </c>
      <c r="E156">
        <v>25</v>
      </c>
      <c r="F156">
        <v>12.5</v>
      </c>
      <c r="G156">
        <v>10.64</v>
      </c>
      <c r="H156">
        <v>0</v>
      </c>
      <c r="I156">
        <v>101.5</v>
      </c>
      <c r="J156">
        <v>567.6</v>
      </c>
      <c r="K156">
        <v>234.7</v>
      </c>
      <c r="L156">
        <v>217.4</v>
      </c>
      <c r="M156" t="s">
        <v>1</v>
      </c>
      <c r="N156">
        <f t="shared" si="13"/>
        <v>0.53200000000000003</v>
      </c>
      <c r="O156">
        <f t="shared" si="10"/>
        <v>88.53305784317773</v>
      </c>
      <c r="P156">
        <v>1</v>
      </c>
      <c r="Q156">
        <f t="shared" si="14"/>
        <v>88.53305784317773</v>
      </c>
      <c r="R156">
        <f t="shared" si="11"/>
        <v>68.53305784317773</v>
      </c>
      <c r="T156">
        <f t="shared" si="12"/>
        <v>0.57440000000000002</v>
      </c>
    </row>
    <row r="157" spans="2:20" x14ac:dyDescent="0.3">
      <c r="B157" t="s">
        <v>0</v>
      </c>
      <c r="C157" s="7">
        <v>-110</v>
      </c>
      <c r="D157">
        <v>14.41</v>
      </c>
      <c r="E157">
        <v>25</v>
      </c>
      <c r="F157">
        <v>12.5</v>
      </c>
      <c r="G157">
        <v>10.59</v>
      </c>
      <c r="H157">
        <v>0</v>
      </c>
      <c r="I157">
        <v>73.7</v>
      </c>
      <c r="J157">
        <v>567.6</v>
      </c>
      <c r="K157">
        <v>234.7</v>
      </c>
      <c r="L157">
        <v>216.9</v>
      </c>
      <c r="M157" t="s">
        <v>1</v>
      </c>
      <c r="N157">
        <f t="shared" si="13"/>
        <v>0.52949999999999997</v>
      </c>
      <c r="O157">
        <f t="shared" si="10"/>
        <v>65.156137499124469</v>
      </c>
      <c r="P157">
        <v>1</v>
      </c>
      <c r="Q157">
        <f t="shared" si="14"/>
        <v>65.156137499124469</v>
      </c>
      <c r="R157">
        <f t="shared" si="11"/>
        <v>45.156137499124469</v>
      </c>
      <c r="T157">
        <f t="shared" si="12"/>
        <v>0.57640000000000002</v>
      </c>
    </row>
    <row r="158" spans="2:20" x14ac:dyDescent="0.3">
      <c r="B158" t="s">
        <v>0</v>
      </c>
      <c r="C158" s="7">
        <v>-110</v>
      </c>
      <c r="D158">
        <v>14.39</v>
      </c>
      <c r="E158">
        <v>25</v>
      </c>
      <c r="F158">
        <v>12.5</v>
      </c>
      <c r="G158">
        <v>10.61</v>
      </c>
      <c r="H158">
        <v>0</v>
      </c>
      <c r="I158">
        <v>97.5</v>
      </c>
      <c r="J158">
        <v>567.6</v>
      </c>
      <c r="K158">
        <v>234.7</v>
      </c>
      <c r="L158">
        <v>217.1</v>
      </c>
      <c r="M158" t="s">
        <v>1</v>
      </c>
      <c r="N158">
        <f t="shared" si="13"/>
        <v>0.53049999999999997</v>
      </c>
      <c r="O158">
        <f t="shared" si="10"/>
        <v>85.169472182162878</v>
      </c>
      <c r="P158">
        <v>1</v>
      </c>
      <c r="Q158">
        <f t="shared" si="14"/>
        <v>85.169472182162878</v>
      </c>
      <c r="R158">
        <f t="shared" si="11"/>
        <v>65.169472182162878</v>
      </c>
      <c r="T158">
        <f t="shared" si="12"/>
        <v>0.5756</v>
      </c>
    </row>
    <row r="159" spans="2:20" x14ac:dyDescent="0.3">
      <c r="B159" t="s">
        <v>0</v>
      </c>
      <c r="C159" s="7">
        <v>-110</v>
      </c>
      <c r="D159">
        <v>14.48</v>
      </c>
      <c r="E159">
        <v>25</v>
      </c>
      <c r="F159">
        <v>12.5</v>
      </c>
      <c r="G159">
        <v>10.52</v>
      </c>
      <c r="H159">
        <v>0</v>
      </c>
      <c r="I159">
        <v>75.900000000000006</v>
      </c>
      <c r="J159">
        <v>567.6</v>
      </c>
      <c r="K159">
        <v>234.7</v>
      </c>
      <c r="L159">
        <v>216.1</v>
      </c>
      <c r="M159" t="s">
        <v>1</v>
      </c>
      <c r="N159">
        <f t="shared" si="13"/>
        <v>0.52600000000000002</v>
      </c>
      <c r="O159">
        <f t="shared" si="10"/>
        <v>67.00610961268265</v>
      </c>
      <c r="P159">
        <v>1</v>
      </c>
      <c r="Q159">
        <f t="shared" si="14"/>
        <v>67.00610961268265</v>
      </c>
      <c r="R159">
        <f t="shared" si="11"/>
        <v>47.00610961268265</v>
      </c>
      <c r="T159">
        <f t="shared" si="12"/>
        <v>0.57920000000000005</v>
      </c>
    </row>
    <row r="160" spans="2:20" x14ac:dyDescent="0.3">
      <c r="B160" t="s">
        <v>0</v>
      </c>
      <c r="C160" s="7">
        <v>-110</v>
      </c>
      <c r="D160">
        <v>14.37</v>
      </c>
      <c r="E160">
        <v>25</v>
      </c>
      <c r="F160">
        <v>12.5</v>
      </c>
      <c r="G160">
        <v>10.63</v>
      </c>
      <c r="H160">
        <v>0</v>
      </c>
      <c r="I160">
        <v>48.3</v>
      </c>
      <c r="J160">
        <v>567.6</v>
      </c>
      <c r="K160">
        <v>234.7</v>
      </c>
      <c r="L160">
        <v>217.3</v>
      </c>
      <c r="M160" t="s">
        <v>1</v>
      </c>
      <c r="N160">
        <f t="shared" si="13"/>
        <v>0.53150000000000008</v>
      </c>
      <c r="O160">
        <f t="shared" si="10"/>
        <v>43.797368551680123</v>
      </c>
      <c r="P160">
        <v>1</v>
      </c>
      <c r="Q160">
        <f t="shared" si="14"/>
        <v>43.797368551680123</v>
      </c>
      <c r="R160">
        <f t="shared" si="11"/>
        <v>23.797368551680123</v>
      </c>
      <c r="T160">
        <f t="shared" si="12"/>
        <v>0.57479999999999998</v>
      </c>
    </row>
    <row r="161" spans="2:20" x14ac:dyDescent="0.3">
      <c r="B161" t="s">
        <v>0</v>
      </c>
      <c r="C161" s="7">
        <v>-91</v>
      </c>
      <c r="D161">
        <v>14.41</v>
      </c>
      <c r="E161">
        <v>25</v>
      </c>
      <c r="F161">
        <v>12.5</v>
      </c>
      <c r="G161">
        <v>10.59</v>
      </c>
      <c r="H161">
        <v>0</v>
      </c>
      <c r="I161">
        <v>127</v>
      </c>
      <c r="J161">
        <v>538.9</v>
      </c>
      <c r="K161">
        <v>233.5</v>
      </c>
      <c r="L161">
        <v>210.8</v>
      </c>
      <c r="M161" t="s">
        <v>1</v>
      </c>
      <c r="N161">
        <f t="shared" si="13"/>
        <v>0.52949999999999997</v>
      </c>
      <c r="O161">
        <f t="shared" si="10"/>
        <v>109.97591643214746</v>
      </c>
      <c r="P161">
        <v>1</v>
      </c>
      <c r="Q161">
        <f t="shared" si="14"/>
        <v>109.97591643214746</v>
      </c>
      <c r="R161">
        <f t="shared" si="11"/>
        <v>89.975916432147457</v>
      </c>
      <c r="T161">
        <f t="shared" si="12"/>
        <v>0.57640000000000002</v>
      </c>
    </row>
    <row r="162" spans="2:20" x14ac:dyDescent="0.3">
      <c r="B162" t="s">
        <v>0</v>
      </c>
      <c r="C162" s="7">
        <v>-91</v>
      </c>
      <c r="D162">
        <v>14.39</v>
      </c>
      <c r="E162">
        <v>25</v>
      </c>
      <c r="F162">
        <v>12.5</v>
      </c>
      <c r="G162">
        <v>10.61</v>
      </c>
      <c r="H162">
        <v>0</v>
      </c>
      <c r="I162">
        <v>121.8</v>
      </c>
      <c r="J162">
        <v>538.9</v>
      </c>
      <c r="K162">
        <v>233.5</v>
      </c>
      <c r="L162">
        <v>211</v>
      </c>
      <c r="M162" t="s">
        <v>1</v>
      </c>
      <c r="N162">
        <f t="shared" si="13"/>
        <v>0.53049999999999997</v>
      </c>
      <c r="O162">
        <f t="shared" si="10"/>
        <v>105.60325507282813</v>
      </c>
      <c r="P162">
        <v>1</v>
      </c>
      <c r="Q162">
        <f t="shared" si="14"/>
        <v>105.60325507282813</v>
      </c>
      <c r="R162">
        <f t="shared" si="11"/>
        <v>85.603255072828134</v>
      </c>
      <c r="T162">
        <f t="shared" si="12"/>
        <v>0.5756</v>
      </c>
    </row>
    <row r="163" spans="2:20" x14ac:dyDescent="0.3">
      <c r="B163" t="s">
        <v>0</v>
      </c>
      <c r="C163" s="7">
        <v>-91</v>
      </c>
      <c r="D163">
        <v>14.29</v>
      </c>
      <c r="E163">
        <v>25</v>
      </c>
      <c r="F163">
        <v>12.5</v>
      </c>
      <c r="G163">
        <v>10.71</v>
      </c>
      <c r="H163">
        <v>0</v>
      </c>
      <c r="I163">
        <v>70.5</v>
      </c>
      <c r="J163">
        <v>538.9</v>
      </c>
      <c r="K163">
        <v>233.5</v>
      </c>
      <c r="L163">
        <v>211.9</v>
      </c>
      <c r="M163" t="s">
        <v>1</v>
      </c>
      <c r="N163">
        <f t="shared" si="13"/>
        <v>0.53550000000000009</v>
      </c>
      <c r="O163">
        <f t="shared" si="10"/>
        <v>62.465268970312586</v>
      </c>
      <c r="P163">
        <v>1</v>
      </c>
      <c r="Q163">
        <f t="shared" si="14"/>
        <v>62.465268970312586</v>
      </c>
      <c r="R163">
        <f t="shared" si="11"/>
        <v>42.465268970312586</v>
      </c>
      <c r="T163">
        <f t="shared" si="12"/>
        <v>0.5716</v>
      </c>
    </row>
    <row r="164" spans="2:20" x14ac:dyDescent="0.3">
      <c r="B164" t="s">
        <v>0</v>
      </c>
      <c r="C164" s="7">
        <v>-91</v>
      </c>
      <c r="D164">
        <v>14.41</v>
      </c>
      <c r="E164">
        <v>25</v>
      </c>
      <c r="F164">
        <v>12.5</v>
      </c>
      <c r="G164">
        <v>10.59</v>
      </c>
      <c r="H164">
        <v>0</v>
      </c>
      <c r="I164">
        <v>94.2</v>
      </c>
      <c r="J164">
        <v>538.9</v>
      </c>
      <c r="K164">
        <v>233.5</v>
      </c>
      <c r="L164">
        <v>210.8</v>
      </c>
      <c r="M164" t="s">
        <v>1</v>
      </c>
      <c r="N164">
        <f t="shared" si="13"/>
        <v>0.52949999999999997</v>
      </c>
      <c r="O164">
        <f t="shared" si="10"/>
        <v>82.394514011825621</v>
      </c>
      <c r="P164">
        <v>1</v>
      </c>
      <c r="Q164">
        <f t="shared" si="14"/>
        <v>82.394514011825621</v>
      </c>
      <c r="R164">
        <f t="shared" si="11"/>
        <v>62.394514011825621</v>
      </c>
      <c r="T164">
        <f t="shared" si="12"/>
        <v>0.57640000000000002</v>
      </c>
    </row>
    <row r="165" spans="2:20" x14ac:dyDescent="0.3">
      <c r="B165" t="s">
        <v>0</v>
      </c>
      <c r="C165" s="7">
        <v>-91</v>
      </c>
      <c r="D165">
        <v>14.17</v>
      </c>
      <c r="E165">
        <v>25</v>
      </c>
      <c r="F165">
        <v>12.5</v>
      </c>
      <c r="G165">
        <v>10.83</v>
      </c>
      <c r="H165">
        <v>0</v>
      </c>
      <c r="I165">
        <v>127.3</v>
      </c>
      <c r="J165">
        <v>538.9</v>
      </c>
      <c r="K165">
        <v>233.5</v>
      </c>
      <c r="L165">
        <v>213.1</v>
      </c>
      <c r="M165" t="s">
        <v>1</v>
      </c>
      <c r="N165">
        <f t="shared" si="13"/>
        <v>0.54149999999999998</v>
      </c>
      <c r="O165">
        <f t="shared" si="10"/>
        <v>110.22818535672356</v>
      </c>
      <c r="P165">
        <v>1</v>
      </c>
      <c r="Q165">
        <f t="shared" si="14"/>
        <v>110.22818535672356</v>
      </c>
      <c r="R165">
        <f t="shared" si="11"/>
        <v>90.228185356723557</v>
      </c>
      <c r="T165">
        <f t="shared" si="12"/>
        <v>0.56679999999999997</v>
      </c>
    </row>
    <row r="166" spans="2:20" x14ac:dyDescent="0.3">
      <c r="B166" t="s">
        <v>0</v>
      </c>
      <c r="C166" s="7">
        <v>-91</v>
      </c>
      <c r="D166">
        <v>14.11</v>
      </c>
      <c r="E166">
        <v>25</v>
      </c>
      <c r="F166">
        <v>12.5</v>
      </c>
      <c r="G166">
        <v>10.89</v>
      </c>
      <c r="H166">
        <v>0</v>
      </c>
      <c r="I166">
        <v>119.9</v>
      </c>
      <c r="J166">
        <v>538.9</v>
      </c>
      <c r="K166">
        <v>233.5</v>
      </c>
      <c r="L166">
        <v>213.7</v>
      </c>
      <c r="M166" t="s">
        <v>1</v>
      </c>
      <c r="N166">
        <f t="shared" si="13"/>
        <v>0.5445000000000001</v>
      </c>
      <c r="O166">
        <f t="shared" si="10"/>
        <v>104.00555188384608</v>
      </c>
      <c r="P166">
        <v>1</v>
      </c>
      <c r="Q166">
        <f t="shared" si="14"/>
        <v>104.00555188384608</v>
      </c>
      <c r="R166">
        <f t="shared" si="11"/>
        <v>84.005551883846081</v>
      </c>
      <c r="T166">
        <f t="shared" si="12"/>
        <v>0.56440000000000001</v>
      </c>
    </row>
    <row r="167" spans="2:20" x14ac:dyDescent="0.3">
      <c r="B167" t="s">
        <v>0</v>
      </c>
      <c r="C167" s="7">
        <v>-91</v>
      </c>
      <c r="D167">
        <v>14.19</v>
      </c>
      <c r="E167">
        <v>25</v>
      </c>
      <c r="F167">
        <v>12.5</v>
      </c>
      <c r="G167">
        <v>10.81</v>
      </c>
      <c r="H167">
        <v>0</v>
      </c>
      <c r="I167">
        <v>104.5</v>
      </c>
      <c r="J167">
        <v>538.9</v>
      </c>
      <c r="K167">
        <v>233.5</v>
      </c>
      <c r="L167">
        <v>212.9</v>
      </c>
      <c r="M167" t="s">
        <v>1</v>
      </c>
      <c r="N167">
        <f t="shared" si="13"/>
        <v>0.54050000000000009</v>
      </c>
      <c r="O167">
        <f t="shared" si="10"/>
        <v>91.055747088938872</v>
      </c>
      <c r="P167">
        <v>1</v>
      </c>
      <c r="Q167">
        <f t="shared" si="14"/>
        <v>91.055747088938872</v>
      </c>
      <c r="R167">
        <f t="shared" si="11"/>
        <v>71.055747088938872</v>
      </c>
      <c r="T167">
        <f t="shared" si="12"/>
        <v>0.56759999999999999</v>
      </c>
    </row>
    <row r="168" spans="2:20" x14ac:dyDescent="0.3">
      <c r="B168" t="s">
        <v>0</v>
      </c>
      <c r="C168" s="7">
        <v>-91</v>
      </c>
      <c r="D168">
        <v>14.16</v>
      </c>
      <c r="E168">
        <v>25</v>
      </c>
      <c r="F168">
        <v>12.5</v>
      </c>
      <c r="G168">
        <v>10.84</v>
      </c>
      <c r="H168">
        <v>0</v>
      </c>
      <c r="I168">
        <v>78.599999999999994</v>
      </c>
      <c r="J168">
        <v>538.9</v>
      </c>
      <c r="K168">
        <v>233.5</v>
      </c>
      <c r="L168">
        <v>213.2</v>
      </c>
      <c r="M168" t="s">
        <v>1</v>
      </c>
      <c r="N168">
        <f t="shared" si="13"/>
        <v>0.54200000000000004</v>
      </c>
      <c r="O168">
        <f t="shared" si="10"/>
        <v>69.276529933867664</v>
      </c>
      <c r="P168">
        <v>1</v>
      </c>
      <c r="Q168">
        <f t="shared" si="14"/>
        <v>69.276529933867664</v>
      </c>
      <c r="R168">
        <f t="shared" si="11"/>
        <v>49.276529933867664</v>
      </c>
      <c r="T168">
        <f t="shared" si="12"/>
        <v>0.56640000000000001</v>
      </c>
    </row>
    <row r="169" spans="2:20" x14ac:dyDescent="0.3">
      <c r="B169" t="s">
        <v>0</v>
      </c>
      <c r="C169" s="7">
        <v>-91</v>
      </c>
      <c r="D169">
        <v>14.06</v>
      </c>
      <c r="E169">
        <v>25</v>
      </c>
      <c r="F169">
        <v>12.5</v>
      </c>
      <c r="G169">
        <v>10.94</v>
      </c>
      <c r="H169">
        <v>0</v>
      </c>
      <c r="I169">
        <v>98.6</v>
      </c>
      <c r="J169">
        <v>538.9</v>
      </c>
      <c r="K169">
        <v>233.5</v>
      </c>
      <c r="L169">
        <v>214.2</v>
      </c>
      <c r="M169" t="s">
        <v>1</v>
      </c>
      <c r="N169">
        <f t="shared" si="13"/>
        <v>0.54700000000000004</v>
      </c>
      <c r="O169">
        <f t="shared" si="10"/>
        <v>86.094458238941954</v>
      </c>
      <c r="P169">
        <v>1</v>
      </c>
      <c r="Q169">
        <f t="shared" si="14"/>
        <v>86.094458238941954</v>
      </c>
      <c r="R169">
        <f t="shared" si="11"/>
        <v>66.094458238941954</v>
      </c>
      <c r="T169">
        <f t="shared" si="12"/>
        <v>0.56240000000000001</v>
      </c>
    </row>
    <row r="170" spans="2:20" x14ac:dyDescent="0.3">
      <c r="B170" t="s">
        <v>0</v>
      </c>
      <c r="C170" s="7">
        <v>-91</v>
      </c>
      <c r="D170">
        <v>14.24</v>
      </c>
      <c r="E170">
        <v>25</v>
      </c>
      <c r="F170">
        <v>12.5</v>
      </c>
      <c r="G170">
        <v>10.76</v>
      </c>
      <c r="H170">
        <v>0</v>
      </c>
      <c r="I170">
        <v>161.6</v>
      </c>
      <c r="J170">
        <v>538.9</v>
      </c>
      <c r="K170">
        <v>233.5</v>
      </c>
      <c r="L170">
        <v>212.4</v>
      </c>
      <c r="M170" t="s">
        <v>1</v>
      </c>
      <c r="N170">
        <f t="shared" si="13"/>
        <v>0.53800000000000003</v>
      </c>
      <c r="O170">
        <f t="shared" si="10"/>
        <v>139.07093239992597</v>
      </c>
      <c r="P170">
        <v>1</v>
      </c>
      <c r="Q170">
        <f t="shared" si="14"/>
        <v>139.07093239992597</v>
      </c>
      <c r="R170">
        <f t="shared" si="11"/>
        <v>119.07093239992597</v>
      </c>
      <c r="T170">
        <f t="shared" si="12"/>
        <v>0.5696</v>
      </c>
    </row>
    <row r="171" spans="2:20" x14ac:dyDescent="0.3">
      <c r="B171" t="s">
        <v>20</v>
      </c>
      <c r="C171" s="7">
        <v>-91</v>
      </c>
      <c r="D171">
        <v>13.95</v>
      </c>
      <c r="E171">
        <v>25</v>
      </c>
      <c r="F171">
        <v>12.5</v>
      </c>
      <c r="G171">
        <v>11.05</v>
      </c>
      <c r="H171">
        <v>0</v>
      </c>
      <c r="I171">
        <v>91.3</v>
      </c>
      <c r="J171">
        <v>538.9</v>
      </c>
      <c r="K171">
        <v>233.5</v>
      </c>
      <c r="L171">
        <v>215.3</v>
      </c>
      <c r="M171" t="s">
        <v>1</v>
      </c>
      <c r="N171">
        <f t="shared" si="13"/>
        <v>0.5525000000000001</v>
      </c>
      <c r="O171">
        <f t="shared" si="10"/>
        <v>79.955914407589844</v>
      </c>
      <c r="P171">
        <v>1</v>
      </c>
      <c r="Q171">
        <f t="shared" si="14"/>
        <v>79.955914407589844</v>
      </c>
      <c r="R171">
        <f t="shared" si="11"/>
        <v>59.955914407589844</v>
      </c>
      <c r="T171">
        <f t="shared" si="12"/>
        <v>0.55799999999999994</v>
      </c>
    </row>
    <row r="172" spans="2:20" x14ac:dyDescent="0.3">
      <c r="B172" t="s">
        <v>20</v>
      </c>
      <c r="C172" s="7">
        <v>-91</v>
      </c>
      <c r="D172">
        <v>14.15</v>
      </c>
      <c r="E172">
        <v>25</v>
      </c>
      <c r="F172">
        <v>12.5</v>
      </c>
      <c r="G172">
        <v>10.85</v>
      </c>
      <c r="H172">
        <v>0</v>
      </c>
      <c r="I172">
        <v>115.3</v>
      </c>
      <c r="J172">
        <v>538.9</v>
      </c>
      <c r="K172">
        <v>233.5</v>
      </c>
      <c r="L172">
        <v>213.3</v>
      </c>
      <c r="M172" t="s">
        <v>1</v>
      </c>
      <c r="N172">
        <f t="shared" si="13"/>
        <v>0.54249999999999998</v>
      </c>
      <c r="O172">
        <f t="shared" si="10"/>
        <v>100.13742837367899</v>
      </c>
      <c r="P172">
        <v>1</v>
      </c>
      <c r="Q172">
        <f t="shared" si="14"/>
        <v>100.13742837367899</v>
      </c>
      <c r="R172">
        <f t="shared" si="11"/>
        <v>80.137428373678986</v>
      </c>
      <c r="T172">
        <f t="shared" si="12"/>
        <v>0.56600000000000006</v>
      </c>
    </row>
    <row r="173" spans="2:20" x14ac:dyDescent="0.3">
      <c r="B173" t="s">
        <v>20</v>
      </c>
      <c r="C173" s="7">
        <v>-91</v>
      </c>
      <c r="D173">
        <v>13.96</v>
      </c>
      <c r="E173">
        <v>25</v>
      </c>
      <c r="F173">
        <v>12.5</v>
      </c>
      <c r="G173">
        <v>11.04</v>
      </c>
      <c r="H173">
        <v>0.02</v>
      </c>
      <c r="I173">
        <v>122.4</v>
      </c>
      <c r="J173">
        <v>538.9</v>
      </c>
      <c r="K173">
        <v>233.5</v>
      </c>
      <c r="L173">
        <v>215.2</v>
      </c>
      <c r="M173" t="s">
        <v>1</v>
      </c>
      <c r="N173">
        <f t="shared" si="13"/>
        <v>0.55199999999999994</v>
      </c>
      <c r="O173">
        <f t="shared" si="10"/>
        <v>106.10779292198038</v>
      </c>
      <c r="P173">
        <v>1</v>
      </c>
      <c r="Q173">
        <f t="shared" si="14"/>
        <v>106.10779292198038</v>
      </c>
      <c r="R173">
        <f t="shared" si="11"/>
        <v>257.10318291132813</v>
      </c>
      <c r="T173">
        <f t="shared" si="12"/>
        <v>0.55840000000000001</v>
      </c>
    </row>
    <row r="174" spans="2:20" x14ac:dyDescent="0.3">
      <c r="B174" t="s">
        <v>20</v>
      </c>
      <c r="C174" s="7">
        <v>-91</v>
      </c>
      <c r="D174">
        <v>14.33</v>
      </c>
      <c r="E174">
        <v>25</v>
      </c>
      <c r="F174">
        <v>12.5</v>
      </c>
      <c r="G174">
        <v>10.67</v>
      </c>
      <c r="H174">
        <v>0.02</v>
      </c>
      <c r="I174">
        <v>126.3</v>
      </c>
      <c r="J174">
        <v>538.9</v>
      </c>
      <c r="K174">
        <v>233.5</v>
      </c>
      <c r="L174">
        <v>211.5</v>
      </c>
      <c r="M174" t="s">
        <v>1</v>
      </c>
      <c r="N174">
        <f t="shared" si="13"/>
        <v>0.53349999999999997</v>
      </c>
      <c r="O174">
        <f t="shared" si="10"/>
        <v>109.38728894146985</v>
      </c>
      <c r="P174">
        <v>1</v>
      </c>
      <c r="Q174">
        <f t="shared" si="14"/>
        <v>109.38728894146985</v>
      </c>
      <c r="R174">
        <f t="shared" si="11"/>
        <v>262.91579909389191</v>
      </c>
      <c r="T174">
        <f t="shared" si="12"/>
        <v>0.57320000000000004</v>
      </c>
    </row>
    <row r="175" spans="2:20" x14ac:dyDescent="0.3">
      <c r="B175" t="s">
        <v>20</v>
      </c>
      <c r="C175" s="7">
        <v>-91</v>
      </c>
      <c r="D175">
        <v>14.49</v>
      </c>
      <c r="E175">
        <v>25</v>
      </c>
      <c r="F175">
        <v>12.5</v>
      </c>
      <c r="G175">
        <v>10.51</v>
      </c>
      <c r="H175">
        <v>0</v>
      </c>
      <c r="I175">
        <v>108.3</v>
      </c>
      <c r="J175">
        <v>538.9</v>
      </c>
      <c r="K175">
        <v>233.5</v>
      </c>
      <c r="L175">
        <v>210</v>
      </c>
      <c r="M175" t="s">
        <v>1</v>
      </c>
      <c r="N175">
        <f t="shared" si="13"/>
        <v>0.52549999999999997</v>
      </c>
      <c r="O175">
        <f t="shared" si="10"/>
        <v>94.251153466902991</v>
      </c>
      <c r="P175">
        <v>1</v>
      </c>
      <c r="Q175">
        <f t="shared" si="14"/>
        <v>94.251153466902991</v>
      </c>
      <c r="R175">
        <f t="shared" si="11"/>
        <v>74.251153466902991</v>
      </c>
      <c r="T175">
        <f t="shared" si="12"/>
        <v>0.5796</v>
      </c>
    </row>
    <row r="176" spans="2:20" x14ac:dyDescent="0.3">
      <c r="B176" t="s">
        <v>20</v>
      </c>
      <c r="C176" s="7">
        <v>-91</v>
      </c>
      <c r="D176">
        <v>14.28</v>
      </c>
      <c r="E176">
        <v>25</v>
      </c>
      <c r="F176">
        <v>12.5</v>
      </c>
      <c r="G176">
        <v>10.72</v>
      </c>
      <c r="H176">
        <v>0</v>
      </c>
      <c r="I176">
        <v>66.900000000000006</v>
      </c>
      <c r="J176">
        <v>538.9</v>
      </c>
      <c r="K176">
        <v>233.5</v>
      </c>
      <c r="L176">
        <v>212</v>
      </c>
      <c r="M176" t="s">
        <v>1</v>
      </c>
      <c r="N176">
        <f t="shared" si="13"/>
        <v>0.53600000000000003</v>
      </c>
      <c r="O176">
        <f t="shared" si="10"/>
        <v>59.438041875399215</v>
      </c>
      <c r="P176">
        <v>1</v>
      </c>
      <c r="Q176">
        <f t="shared" si="14"/>
        <v>59.438041875399215</v>
      </c>
      <c r="R176">
        <f t="shared" si="11"/>
        <v>39.438041875399215</v>
      </c>
      <c r="T176">
        <f t="shared" si="12"/>
        <v>0.57119999999999993</v>
      </c>
    </row>
    <row r="177" spans="2:20" x14ac:dyDescent="0.3">
      <c r="B177" t="s">
        <v>20</v>
      </c>
      <c r="C177" s="7">
        <v>-91</v>
      </c>
      <c r="D177">
        <v>14.29</v>
      </c>
      <c r="E177">
        <v>25</v>
      </c>
      <c r="F177">
        <v>12.5</v>
      </c>
      <c r="G177">
        <v>10.71</v>
      </c>
      <c r="H177">
        <v>0.02</v>
      </c>
      <c r="I177">
        <v>126.7</v>
      </c>
      <c r="J177">
        <v>538.9</v>
      </c>
      <c r="K177">
        <v>233.5</v>
      </c>
      <c r="L177">
        <v>211.9</v>
      </c>
      <c r="M177" t="s">
        <v>1</v>
      </c>
      <c r="N177">
        <f t="shared" si="13"/>
        <v>0.53550000000000009</v>
      </c>
      <c r="O177">
        <f t="shared" si="10"/>
        <v>109.72364750757134</v>
      </c>
      <c r="P177">
        <v>1</v>
      </c>
      <c r="Q177">
        <f t="shared" si="14"/>
        <v>109.72364750757134</v>
      </c>
      <c r="R177">
        <f t="shared" si="11"/>
        <v>263.50574320626259</v>
      </c>
      <c r="T177">
        <f t="shared" si="12"/>
        <v>0.5716</v>
      </c>
    </row>
    <row r="178" spans="2:20" x14ac:dyDescent="0.3">
      <c r="B178" t="s">
        <v>20</v>
      </c>
      <c r="C178" s="7">
        <v>-91</v>
      </c>
      <c r="D178">
        <v>14.18</v>
      </c>
      <c r="E178">
        <v>25</v>
      </c>
      <c r="F178">
        <v>12.5</v>
      </c>
      <c r="G178">
        <v>10.82</v>
      </c>
      <c r="H178">
        <v>0</v>
      </c>
      <c r="I178">
        <v>69.599999999999994</v>
      </c>
      <c r="J178">
        <v>538.9</v>
      </c>
      <c r="K178">
        <v>233.5</v>
      </c>
      <c r="L178">
        <v>213</v>
      </c>
      <c r="M178" t="s">
        <v>1</v>
      </c>
      <c r="N178">
        <f t="shared" si="13"/>
        <v>0.54100000000000004</v>
      </c>
      <c r="O178">
        <f t="shared" si="10"/>
        <v>61.708462196584236</v>
      </c>
      <c r="P178">
        <v>1</v>
      </c>
      <c r="Q178">
        <f t="shared" si="14"/>
        <v>61.708462196584236</v>
      </c>
      <c r="R178">
        <f t="shared" si="11"/>
        <v>41.708462196584236</v>
      </c>
      <c r="T178">
        <f t="shared" si="12"/>
        <v>0.56720000000000004</v>
      </c>
    </row>
    <row r="179" spans="2:20" x14ac:dyDescent="0.3">
      <c r="B179" t="s">
        <v>20</v>
      </c>
      <c r="C179" s="7">
        <v>-91</v>
      </c>
      <c r="D179">
        <v>14.52</v>
      </c>
      <c r="E179">
        <v>25</v>
      </c>
      <c r="F179">
        <v>12.5</v>
      </c>
      <c r="G179">
        <v>10.48</v>
      </c>
      <c r="H179">
        <v>0</v>
      </c>
      <c r="I179">
        <v>121.4</v>
      </c>
      <c r="J179">
        <v>538.9</v>
      </c>
      <c r="K179">
        <v>233.5</v>
      </c>
      <c r="L179">
        <v>209.7</v>
      </c>
      <c r="M179" t="s">
        <v>1</v>
      </c>
      <c r="N179">
        <f t="shared" si="13"/>
        <v>0.52400000000000002</v>
      </c>
      <c r="O179">
        <f t="shared" si="10"/>
        <v>105.26689650672665</v>
      </c>
      <c r="P179">
        <v>1</v>
      </c>
      <c r="Q179">
        <f t="shared" si="14"/>
        <v>105.26689650672665</v>
      </c>
      <c r="R179">
        <f t="shared" si="11"/>
        <v>85.266896506726653</v>
      </c>
      <c r="T179">
        <f t="shared" si="12"/>
        <v>0.58079999999999998</v>
      </c>
    </row>
    <row r="180" spans="2:20" x14ac:dyDescent="0.3">
      <c r="B180" t="s">
        <v>20</v>
      </c>
      <c r="C180" s="7">
        <v>-91</v>
      </c>
      <c r="D180">
        <v>14.29</v>
      </c>
      <c r="E180">
        <v>25</v>
      </c>
      <c r="F180">
        <v>12.5</v>
      </c>
      <c r="G180">
        <v>10.71</v>
      </c>
      <c r="H180">
        <v>0</v>
      </c>
      <c r="I180">
        <v>90</v>
      </c>
      <c r="J180">
        <v>538.9</v>
      </c>
      <c r="K180">
        <v>233.5</v>
      </c>
      <c r="L180">
        <v>211.9</v>
      </c>
      <c r="M180" t="s">
        <v>1</v>
      </c>
      <c r="N180">
        <f t="shared" si="13"/>
        <v>0.53550000000000009</v>
      </c>
      <c r="O180">
        <f t="shared" si="10"/>
        <v>78.862749067760006</v>
      </c>
      <c r="P180">
        <v>1</v>
      </c>
      <c r="Q180">
        <f t="shared" si="14"/>
        <v>78.862749067760006</v>
      </c>
      <c r="R180">
        <f t="shared" si="11"/>
        <v>58.862749067760006</v>
      </c>
      <c r="T180">
        <f t="shared" si="12"/>
        <v>0.5716</v>
      </c>
    </row>
    <row r="181" spans="2:20" x14ac:dyDescent="0.3">
      <c r="B181" t="s">
        <v>20</v>
      </c>
      <c r="C181" s="7">
        <v>-91</v>
      </c>
      <c r="D181">
        <v>13.9</v>
      </c>
      <c r="E181">
        <v>25</v>
      </c>
      <c r="F181">
        <v>12.5</v>
      </c>
      <c r="G181">
        <v>11.1</v>
      </c>
      <c r="H181">
        <v>0.05</v>
      </c>
      <c r="I181">
        <v>153.9</v>
      </c>
      <c r="J181">
        <v>538.9</v>
      </c>
      <c r="K181">
        <v>233.5</v>
      </c>
      <c r="L181">
        <v>215.8</v>
      </c>
      <c r="M181" t="s">
        <v>1</v>
      </c>
      <c r="N181">
        <f t="shared" si="13"/>
        <v>0.55500000000000005</v>
      </c>
      <c r="O181">
        <f t="shared" si="10"/>
        <v>132.59603000247239</v>
      </c>
      <c r="P181">
        <v>1</v>
      </c>
      <c r="Q181">
        <f t="shared" si="14"/>
        <v>132.59603000247239</v>
      </c>
      <c r="R181">
        <f t="shared" si="11"/>
        <v>377.71782188355206</v>
      </c>
      <c r="T181">
        <f t="shared" si="12"/>
        <v>0.55600000000000005</v>
      </c>
    </row>
    <row r="182" spans="2:20" x14ac:dyDescent="0.3">
      <c r="B182" t="s">
        <v>20</v>
      </c>
      <c r="C182" s="7">
        <v>-91</v>
      </c>
      <c r="D182">
        <v>14.21</v>
      </c>
      <c r="E182">
        <v>25</v>
      </c>
      <c r="F182">
        <v>12.5</v>
      </c>
      <c r="G182">
        <v>10.79</v>
      </c>
      <c r="H182">
        <v>0</v>
      </c>
      <c r="I182">
        <v>64.599999999999994</v>
      </c>
      <c r="J182">
        <v>538.9</v>
      </c>
      <c r="K182">
        <v>233.5</v>
      </c>
      <c r="L182">
        <v>212.7</v>
      </c>
      <c r="M182" t="s">
        <v>1</v>
      </c>
      <c r="N182">
        <f t="shared" si="13"/>
        <v>0.53949999999999998</v>
      </c>
      <c r="O182">
        <f t="shared" si="10"/>
        <v>57.50398012031566</v>
      </c>
      <c r="P182">
        <v>1</v>
      </c>
      <c r="Q182">
        <f t="shared" si="14"/>
        <v>57.50398012031566</v>
      </c>
      <c r="R182">
        <f t="shared" si="11"/>
        <v>37.50398012031566</v>
      </c>
      <c r="T182">
        <f t="shared" si="12"/>
        <v>0.56840000000000002</v>
      </c>
    </row>
    <row r="183" spans="2:20" x14ac:dyDescent="0.3">
      <c r="B183" t="s">
        <v>20</v>
      </c>
      <c r="C183" s="7">
        <v>-91</v>
      </c>
      <c r="D183">
        <v>14.52</v>
      </c>
      <c r="E183">
        <v>25</v>
      </c>
      <c r="F183">
        <v>12.5</v>
      </c>
      <c r="G183">
        <v>10.48</v>
      </c>
      <c r="H183">
        <v>0.01</v>
      </c>
      <c r="I183">
        <v>127.2</v>
      </c>
      <c r="J183">
        <v>538.9</v>
      </c>
      <c r="K183">
        <v>233.5</v>
      </c>
      <c r="L183">
        <v>209.7</v>
      </c>
      <c r="M183" t="s">
        <v>1</v>
      </c>
      <c r="N183">
        <f t="shared" si="13"/>
        <v>0.52400000000000002</v>
      </c>
      <c r="O183">
        <f t="shared" si="10"/>
        <v>110.14409571519819</v>
      </c>
      <c r="P183">
        <v>1</v>
      </c>
      <c r="Q183">
        <f t="shared" si="14"/>
        <v>110.14409571519819</v>
      </c>
      <c r="R183">
        <f t="shared" si="11"/>
        <v>222.9483737954134</v>
      </c>
      <c r="T183">
        <f t="shared" si="12"/>
        <v>0.58079999999999998</v>
      </c>
    </row>
    <row r="184" spans="2:20" x14ac:dyDescent="0.3">
      <c r="B184" t="s">
        <v>20</v>
      </c>
      <c r="C184" s="7">
        <v>-91</v>
      </c>
      <c r="D184">
        <v>14.12</v>
      </c>
      <c r="E184">
        <v>25</v>
      </c>
      <c r="F184">
        <v>12.5</v>
      </c>
      <c r="G184">
        <v>10.88</v>
      </c>
      <c r="H184">
        <v>0</v>
      </c>
      <c r="I184">
        <v>99.7</v>
      </c>
      <c r="J184">
        <v>538.9</v>
      </c>
      <c r="K184">
        <v>233.5</v>
      </c>
      <c r="L184">
        <v>213.6</v>
      </c>
      <c r="M184" t="s">
        <v>1</v>
      </c>
      <c r="N184">
        <f t="shared" si="13"/>
        <v>0.54400000000000004</v>
      </c>
      <c r="O184">
        <f t="shared" si="10"/>
        <v>87.019444295721044</v>
      </c>
      <c r="P184">
        <v>1</v>
      </c>
      <c r="Q184">
        <f t="shared" si="14"/>
        <v>87.019444295721044</v>
      </c>
      <c r="R184">
        <f t="shared" si="11"/>
        <v>67.019444295721044</v>
      </c>
      <c r="T184">
        <f t="shared" si="12"/>
        <v>0.56479999999999997</v>
      </c>
    </row>
    <row r="185" spans="2:20" x14ac:dyDescent="0.3">
      <c r="B185" t="s">
        <v>20</v>
      </c>
      <c r="C185" s="7">
        <v>-91</v>
      </c>
      <c r="D185">
        <v>14.38</v>
      </c>
      <c r="E185">
        <v>25</v>
      </c>
      <c r="F185">
        <v>12.5</v>
      </c>
      <c r="G185">
        <v>10.62</v>
      </c>
      <c r="H185">
        <v>0</v>
      </c>
      <c r="I185">
        <v>101.3</v>
      </c>
      <c r="J185">
        <v>538.9</v>
      </c>
      <c r="K185">
        <v>233.5</v>
      </c>
      <c r="L185">
        <v>211.1</v>
      </c>
      <c r="M185" t="s">
        <v>1</v>
      </c>
      <c r="N185">
        <f t="shared" si="13"/>
        <v>0.53100000000000003</v>
      </c>
      <c r="O185">
        <f t="shared" si="10"/>
        <v>88.364878560126982</v>
      </c>
      <c r="P185">
        <v>1</v>
      </c>
      <c r="Q185">
        <f t="shared" si="14"/>
        <v>88.364878560126982</v>
      </c>
      <c r="R185">
        <f t="shared" si="11"/>
        <v>68.364878560126982</v>
      </c>
      <c r="T185">
        <f t="shared" si="12"/>
        <v>0.57520000000000004</v>
      </c>
    </row>
    <row r="186" spans="2:20" x14ac:dyDescent="0.3">
      <c r="B186" t="s">
        <v>20</v>
      </c>
      <c r="C186" s="7">
        <v>-91</v>
      </c>
      <c r="D186">
        <v>14.34</v>
      </c>
      <c r="E186">
        <v>25</v>
      </c>
      <c r="F186">
        <v>12.5</v>
      </c>
      <c r="G186">
        <v>10.66</v>
      </c>
      <c r="H186">
        <v>0</v>
      </c>
      <c r="I186">
        <v>140.4</v>
      </c>
      <c r="J186">
        <v>538.9</v>
      </c>
      <c r="K186">
        <v>233.5</v>
      </c>
      <c r="L186">
        <v>211.4</v>
      </c>
      <c r="M186" t="s">
        <v>1</v>
      </c>
      <c r="N186">
        <f t="shared" si="13"/>
        <v>0.53300000000000003</v>
      </c>
      <c r="O186">
        <f t="shared" si="10"/>
        <v>121.24392839654723</v>
      </c>
      <c r="P186">
        <v>1</v>
      </c>
      <c r="Q186">
        <f t="shared" si="14"/>
        <v>121.24392839654723</v>
      </c>
      <c r="R186">
        <f t="shared" si="11"/>
        <v>101.24392839654723</v>
      </c>
      <c r="T186">
        <f t="shared" si="12"/>
        <v>0.5736</v>
      </c>
    </row>
    <row r="187" spans="2:20" x14ac:dyDescent="0.3">
      <c r="B187" t="s">
        <v>20</v>
      </c>
      <c r="C187" s="7">
        <v>-91</v>
      </c>
      <c r="D187">
        <v>14.25</v>
      </c>
      <c r="E187">
        <v>25</v>
      </c>
      <c r="F187">
        <v>12.5</v>
      </c>
      <c r="G187">
        <v>10.75</v>
      </c>
      <c r="H187">
        <v>0</v>
      </c>
      <c r="I187">
        <v>78.2</v>
      </c>
      <c r="J187">
        <v>538.9</v>
      </c>
      <c r="K187">
        <v>233.5</v>
      </c>
      <c r="L187">
        <v>212.3</v>
      </c>
      <c r="M187" t="s">
        <v>1</v>
      </c>
      <c r="N187">
        <f t="shared" si="13"/>
        <v>0.53749999999999998</v>
      </c>
      <c r="O187">
        <f t="shared" si="10"/>
        <v>68.940171367766183</v>
      </c>
      <c r="P187">
        <v>1</v>
      </c>
      <c r="Q187">
        <f t="shared" si="14"/>
        <v>68.940171367766183</v>
      </c>
      <c r="R187">
        <f t="shared" si="11"/>
        <v>48.940171367766183</v>
      </c>
      <c r="T187">
        <f t="shared" si="12"/>
        <v>0.56999999999999995</v>
      </c>
    </row>
    <row r="188" spans="2:20" x14ac:dyDescent="0.3">
      <c r="B188" t="s">
        <v>20</v>
      </c>
      <c r="C188" s="7">
        <v>-91</v>
      </c>
      <c r="D188">
        <v>14.26</v>
      </c>
      <c r="E188">
        <v>25</v>
      </c>
      <c r="F188">
        <v>12.5</v>
      </c>
      <c r="G188">
        <v>10.74</v>
      </c>
      <c r="H188">
        <v>0</v>
      </c>
      <c r="I188">
        <v>109</v>
      </c>
      <c r="J188">
        <v>538.9</v>
      </c>
      <c r="K188">
        <v>233.5</v>
      </c>
      <c r="L188">
        <v>212.2</v>
      </c>
      <c r="M188" t="s">
        <v>1</v>
      </c>
      <c r="N188">
        <f t="shared" si="13"/>
        <v>0.53700000000000003</v>
      </c>
      <c r="O188">
        <f t="shared" si="10"/>
        <v>94.839780957580587</v>
      </c>
      <c r="P188">
        <v>1</v>
      </c>
      <c r="Q188">
        <f t="shared" si="14"/>
        <v>94.839780957580587</v>
      </c>
      <c r="R188">
        <f t="shared" si="11"/>
        <v>74.839780957580587</v>
      </c>
      <c r="T188">
        <f t="shared" si="12"/>
        <v>0.57040000000000002</v>
      </c>
    </row>
    <row r="189" spans="2:20" x14ac:dyDescent="0.3">
      <c r="B189" t="s">
        <v>20</v>
      </c>
      <c r="C189" s="7">
        <v>-91</v>
      </c>
      <c r="D189">
        <v>14.44</v>
      </c>
      <c r="E189">
        <v>25</v>
      </c>
      <c r="F189">
        <v>12.5</v>
      </c>
      <c r="G189">
        <v>10.56</v>
      </c>
      <c r="H189">
        <v>0</v>
      </c>
      <c r="I189">
        <v>103.9</v>
      </c>
      <c r="J189">
        <v>538.9</v>
      </c>
      <c r="K189">
        <v>233.5</v>
      </c>
      <c r="L189">
        <v>210.5</v>
      </c>
      <c r="M189" t="s">
        <v>1</v>
      </c>
      <c r="N189">
        <f t="shared" si="13"/>
        <v>0.52800000000000002</v>
      </c>
      <c r="O189">
        <f t="shared" si="10"/>
        <v>90.551209239786658</v>
      </c>
      <c r="P189">
        <v>1</v>
      </c>
      <c r="Q189">
        <f t="shared" si="14"/>
        <v>90.551209239786658</v>
      </c>
      <c r="R189">
        <f t="shared" si="11"/>
        <v>70.551209239786658</v>
      </c>
      <c r="T189">
        <f t="shared" si="12"/>
        <v>0.5776</v>
      </c>
    </row>
    <row r="190" spans="2:20" x14ac:dyDescent="0.3">
      <c r="B190" t="s">
        <v>20</v>
      </c>
      <c r="C190" s="7">
        <v>-91</v>
      </c>
      <c r="D190">
        <v>14.33</v>
      </c>
      <c r="E190">
        <v>25</v>
      </c>
      <c r="F190">
        <v>12.5</v>
      </c>
      <c r="G190">
        <v>10.67</v>
      </c>
      <c r="H190">
        <v>0.04</v>
      </c>
      <c r="I190">
        <v>126.8</v>
      </c>
      <c r="J190">
        <v>538.9</v>
      </c>
      <c r="K190">
        <v>233.5</v>
      </c>
      <c r="L190">
        <v>211.5</v>
      </c>
      <c r="M190" t="s">
        <v>1</v>
      </c>
      <c r="N190">
        <f t="shared" si="13"/>
        <v>0.53349999999999997</v>
      </c>
      <c r="O190">
        <f t="shared" si="10"/>
        <v>109.80773714909671</v>
      </c>
      <c r="P190">
        <v>1</v>
      </c>
      <c r="Q190">
        <f t="shared" si="14"/>
        <v>109.80773714909671</v>
      </c>
      <c r="R190">
        <f t="shared" si="11"/>
        <v>313.00912512652656</v>
      </c>
      <c r="T190">
        <f t="shared" si="12"/>
        <v>0.57320000000000004</v>
      </c>
    </row>
    <row r="191" spans="2:20" x14ac:dyDescent="0.3">
      <c r="B191" t="s">
        <v>20</v>
      </c>
      <c r="C191" s="7">
        <v>-91</v>
      </c>
      <c r="D191">
        <v>14.33</v>
      </c>
      <c r="E191">
        <v>25</v>
      </c>
      <c r="F191">
        <v>12.5</v>
      </c>
      <c r="G191">
        <v>10.67</v>
      </c>
      <c r="H191">
        <v>0</v>
      </c>
      <c r="I191">
        <v>111.7</v>
      </c>
      <c r="J191">
        <v>538.9</v>
      </c>
      <c r="K191">
        <v>233.5</v>
      </c>
      <c r="L191">
        <v>211.5</v>
      </c>
      <c r="M191" t="s">
        <v>1</v>
      </c>
      <c r="N191">
        <f t="shared" si="13"/>
        <v>0.53349999999999997</v>
      </c>
      <c r="O191">
        <f t="shared" si="10"/>
        <v>97.110201278765629</v>
      </c>
      <c r="P191">
        <v>1</v>
      </c>
      <c r="Q191">
        <f t="shared" si="14"/>
        <v>97.110201278765629</v>
      </c>
      <c r="R191">
        <f t="shared" si="11"/>
        <v>77.110201278765629</v>
      </c>
      <c r="T191">
        <f t="shared" si="12"/>
        <v>0.57320000000000004</v>
      </c>
    </row>
    <row r="192" spans="2:20" x14ac:dyDescent="0.3">
      <c r="B192" t="s">
        <v>0</v>
      </c>
      <c r="C192" s="7">
        <v>-91</v>
      </c>
      <c r="D192">
        <v>28.43</v>
      </c>
      <c r="E192">
        <v>50</v>
      </c>
      <c r="F192">
        <v>25</v>
      </c>
      <c r="G192">
        <v>21.57</v>
      </c>
      <c r="H192">
        <v>0</v>
      </c>
      <c r="I192">
        <v>68.599999999999994</v>
      </c>
      <c r="J192">
        <v>538.9</v>
      </c>
      <c r="K192">
        <v>233.5</v>
      </c>
      <c r="L192">
        <v>300.8</v>
      </c>
      <c r="M192" t="s">
        <v>1</v>
      </c>
      <c r="N192">
        <f t="shared" si="13"/>
        <v>1.0785</v>
      </c>
      <c r="O192">
        <f t="shared" si="10"/>
        <v>68.599999999999994</v>
      </c>
      <c r="P192">
        <v>1</v>
      </c>
      <c r="Q192">
        <f t="shared" si="14"/>
        <v>68.599999999999994</v>
      </c>
      <c r="R192">
        <f t="shared" si="11"/>
        <v>48.599999999999994</v>
      </c>
      <c r="T192">
        <f t="shared" si="12"/>
        <v>0.56859999999999999</v>
      </c>
    </row>
    <row r="193" spans="2:20" x14ac:dyDescent="0.3">
      <c r="B193" t="s">
        <v>0</v>
      </c>
      <c r="C193" s="7">
        <v>-91</v>
      </c>
      <c r="D193">
        <v>28.35</v>
      </c>
      <c r="E193">
        <v>50</v>
      </c>
      <c r="F193">
        <v>25</v>
      </c>
      <c r="G193">
        <v>21.65</v>
      </c>
      <c r="H193">
        <v>0</v>
      </c>
      <c r="I193">
        <v>81.599999999999994</v>
      </c>
      <c r="J193">
        <v>538.9</v>
      </c>
      <c r="K193">
        <v>233.5</v>
      </c>
      <c r="L193">
        <v>301.3</v>
      </c>
      <c r="M193" t="s">
        <v>1</v>
      </c>
      <c r="N193">
        <f t="shared" si="13"/>
        <v>1.0825</v>
      </c>
      <c r="O193">
        <f t="shared" si="10"/>
        <v>81.599999999999994</v>
      </c>
      <c r="P193">
        <v>1</v>
      </c>
      <c r="Q193">
        <f t="shared" si="14"/>
        <v>81.599999999999994</v>
      </c>
      <c r="R193">
        <f t="shared" si="11"/>
        <v>61.599999999999994</v>
      </c>
      <c r="T193">
        <f t="shared" si="12"/>
        <v>0.56700000000000006</v>
      </c>
    </row>
    <row r="194" spans="2:20" x14ac:dyDescent="0.3">
      <c r="B194" t="s">
        <v>0</v>
      </c>
      <c r="C194" s="7">
        <v>-91</v>
      </c>
      <c r="D194">
        <v>27.33</v>
      </c>
      <c r="E194">
        <v>50</v>
      </c>
      <c r="F194">
        <v>25</v>
      </c>
      <c r="G194">
        <v>22.67</v>
      </c>
      <c r="H194">
        <v>0</v>
      </c>
      <c r="I194">
        <v>55.9</v>
      </c>
      <c r="J194">
        <v>538.9</v>
      </c>
      <c r="K194">
        <v>233.5</v>
      </c>
      <c r="L194">
        <v>308.39999999999998</v>
      </c>
      <c r="M194" t="s">
        <v>1</v>
      </c>
      <c r="N194">
        <f t="shared" si="13"/>
        <v>1.1335000000000002</v>
      </c>
      <c r="O194">
        <f t="shared" si="10"/>
        <v>55.9</v>
      </c>
      <c r="P194">
        <v>1</v>
      </c>
      <c r="Q194">
        <f t="shared" si="14"/>
        <v>55.9</v>
      </c>
      <c r="R194">
        <f t="shared" si="11"/>
        <v>35.9</v>
      </c>
      <c r="T194">
        <f t="shared" si="12"/>
        <v>0.54659999999999997</v>
      </c>
    </row>
    <row r="195" spans="2:20" x14ac:dyDescent="0.3">
      <c r="B195" t="s">
        <v>0</v>
      </c>
      <c r="C195" s="7">
        <v>-91</v>
      </c>
      <c r="D195">
        <v>28.38</v>
      </c>
      <c r="E195">
        <v>50</v>
      </c>
      <c r="F195">
        <v>25</v>
      </c>
      <c r="G195">
        <v>21.62</v>
      </c>
      <c r="H195">
        <v>0</v>
      </c>
      <c r="I195">
        <v>98.8</v>
      </c>
      <c r="J195">
        <v>538.9</v>
      </c>
      <c r="K195">
        <v>233.5</v>
      </c>
      <c r="L195">
        <v>301.10000000000002</v>
      </c>
      <c r="M195" t="s">
        <v>1</v>
      </c>
      <c r="N195">
        <f t="shared" ref="N195:N258" si="15">0.05*G195</f>
        <v>1.0810000000000002</v>
      </c>
      <c r="O195">
        <f t="shared" ref="O195:O258" si="16">20 + (I195-20)*(POWER((F195/25),(0.25)))</f>
        <v>98.8</v>
      </c>
      <c r="P195">
        <v>1</v>
      </c>
      <c r="Q195">
        <f t="shared" ref="Q195:Q258" si="17">O195</f>
        <v>98.8</v>
      </c>
      <c r="R195">
        <f t="shared" ref="R195:R258" si="18">(O195-20)*POWER((1+((2*4700*4700*H195)/(O195*O195))),0.25)</f>
        <v>78.8</v>
      </c>
      <c r="T195">
        <f t="shared" ref="T195:T258" si="19">((2*F195)-G195)/(2*F195)</f>
        <v>0.56759999999999999</v>
      </c>
    </row>
    <row r="196" spans="2:20" x14ac:dyDescent="0.3">
      <c r="B196" t="s">
        <v>0</v>
      </c>
      <c r="C196" s="7">
        <v>-91</v>
      </c>
      <c r="D196">
        <v>27.88</v>
      </c>
      <c r="E196">
        <v>50</v>
      </c>
      <c r="F196">
        <v>25</v>
      </c>
      <c r="G196">
        <v>22.12</v>
      </c>
      <c r="H196">
        <v>0</v>
      </c>
      <c r="I196">
        <v>71.900000000000006</v>
      </c>
      <c r="J196">
        <v>538.9</v>
      </c>
      <c r="K196">
        <v>233.5</v>
      </c>
      <c r="L196">
        <v>304.60000000000002</v>
      </c>
      <c r="M196" t="s">
        <v>1</v>
      </c>
      <c r="N196">
        <f t="shared" si="15"/>
        <v>1.1060000000000001</v>
      </c>
      <c r="O196">
        <f t="shared" si="16"/>
        <v>71.900000000000006</v>
      </c>
      <c r="P196">
        <v>1</v>
      </c>
      <c r="Q196">
        <f t="shared" si="17"/>
        <v>71.900000000000006</v>
      </c>
      <c r="R196">
        <f t="shared" si="18"/>
        <v>51.900000000000006</v>
      </c>
      <c r="T196">
        <f t="shared" si="19"/>
        <v>0.55759999999999998</v>
      </c>
    </row>
    <row r="197" spans="2:20" x14ac:dyDescent="0.3">
      <c r="B197" t="s">
        <v>0</v>
      </c>
      <c r="C197" s="7">
        <v>-91</v>
      </c>
      <c r="D197">
        <v>28.18</v>
      </c>
      <c r="E197">
        <v>50</v>
      </c>
      <c r="F197">
        <v>25</v>
      </c>
      <c r="G197">
        <v>21.82</v>
      </c>
      <c r="H197">
        <v>0</v>
      </c>
      <c r="I197">
        <v>111</v>
      </c>
      <c r="J197">
        <v>538.9</v>
      </c>
      <c r="K197">
        <v>233.5</v>
      </c>
      <c r="L197">
        <v>302.5</v>
      </c>
      <c r="M197" t="s">
        <v>1</v>
      </c>
      <c r="N197">
        <f t="shared" si="15"/>
        <v>1.091</v>
      </c>
      <c r="O197">
        <f t="shared" si="16"/>
        <v>111</v>
      </c>
      <c r="P197">
        <v>1</v>
      </c>
      <c r="Q197">
        <f t="shared" si="17"/>
        <v>111</v>
      </c>
      <c r="R197">
        <f t="shared" si="18"/>
        <v>91</v>
      </c>
      <c r="T197">
        <f t="shared" si="19"/>
        <v>0.56359999999999999</v>
      </c>
    </row>
    <row r="198" spans="2:20" x14ac:dyDescent="0.3">
      <c r="B198" t="s">
        <v>0</v>
      </c>
      <c r="C198" s="7">
        <v>-91</v>
      </c>
      <c r="D198">
        <v>28.41</v>
      </c>
      <c r="E198">
        <v>50</v>
      </c>
      <c r="F198">
        <v>25</v>
      </c>
      <c r="G198">
        <v>21.59</v>
      </c>
      <c r="H198">
        <v>0</v>
      </c>
      <c r="I198">
        <v>93.5</v>
      </c>
      <c r="J198">
        <v>538.9</v>
      </c>
      <c r="K198">
        <v>233.5</v>
      </c>
      <c r="L198">
        <v>300.89999999999998</v>
      </c>
      <c r="M198" t="s">
        <v>1</v>
      </c>
      <c r="N198">
        <f t="shared" si="15"/>
        <v>1.0795000000000001</v>
      </c>
      <c r="O198">
        <f t="shared" si="16"/>
        <v>93.5</v>
      </c>
      <c r="P198">
        <v>1</v>
      </c>
      <c r="Q198">
        <f t="shared" si="17"/>
        <v>93.5</v>
      </c>
      <c r="R198">
        <f t="shared" si="18"/>
        <v>73.5</v>
      </c>
      <c r="T198">
        <f t="shared" si="19"/>
        <v>0.56820000000000004</v>
      </c>
    </row>
    <row r="199" spans="2:20" x14ac:dyDescent="0.3">
      <c r="B199" t="s">
        <v>0</v>
      </c>
      <c r="C199" s="7">
        <v>-91</v>
      </c>
      <c r="D199">
        <v>28.19</v>
      </c>
      <c r="E199">
        <v>50</v>
      </c>
      <c r="F199">
        <v>25</v>
      </c>
      <c r="G199">
        <v>21.81</v>
      </c>
      <c r="H199">
        <v>0</v>
      </c>
      <c r="I199">
        <v>79.900000000000006</v>
      </c>
      <c r="J199">
        <v>538.9</v>
      </c>
      <c r="K199">
        <v>233.5</v>
      </c>
      <c r="L199">
        <v>302.39999999999998</v>
      </c>
      <c r="M199" t="s">
        <v>1</v>
      </c>
      <c r="N199">
        <f t="shared" si="15"/>
        <v>1.0905</v>
      </c>
      <c r="O199">
        <f t="shared" si="16"/>
        <v>79.900000000000006</v>
      </c>
      <c r="P199">
        <v>1</v>
      </c>
      <c r="Q199">
        <f t="shared" si="17"/>
        <v>79.900000000000006</v>
      </c>
      <c r="R199">
        <f t="shared" si="18"/>
        <v>59.900000000000006</v>
      </c>
      <c r="T199">
        <f t="shared" si="19"/>
        <v>0.56380000000000008</v>
      </c>
    </row>
    <row r="200" spans="2:20" x14ac:dyDescent="0.3">
      <c r="B200" t="s">
        <v>0</v>
      </c>
      <c r="C200" s="7">
        <v>-91</v>
      </c>
      <c r="D200">
        <v>28.27</v>
      </c>
      <c r="E200">
        <v>50</v>
      </c>
      <c r="F200">
        <v>25</v>
      </c>
      <c r="G200">
        <v>21.73</v>
      </c>
      <c r="H200">
        <v>0</v>
      </c>
      <c r="I200">
        <v>98.4</v>
      </c>
      <c r="J200">
        <v>538.9</v>
      </c>
      <c r="K200">
        <v>233.5</v>
      </c>
      <c r="L200">
        <v>301.89999999999998</v>
      </c>
      <c r="M200" t="s">
        <v>1</v>
      </c>
      <c r="N200">
        <f t="shared" si="15"/>
        <v>1.0865</v>
      </c>
      <c r="O200">
        <f t="shared" si="16"/>
        <v>98.4</v>
      </c>
      <c r="P200">
        <v>1</v>
      </c>
      <c r="Q200">
        <f t="shared" si="17"/>
        <v>98.4</v>
      </c>
      <c r="R200">
        <f t="shared" si="18"/>
        <v>78.400000000000006</v>
      </c>
      <c r="T200">
        <f t="shared" si="19"/>
        <v>0.56540000000000001</v>
      </c>
    </row>
    <row r="201" spans="2:20" x14ac:dyDescent="0.3">
      <c r="B201" t="s">
        <v>0</v>
      </c>
      <c r="C201" s="7">
        <v>-91</v>
      </c>
      <c r="D201">
        <v>28.06</v>
      </c>
      <c r="E201">
        <v>50</v>
      </c>
      <c r="F201">
        <v>25</v>
      </c>
      <c r="G201">
        <v>21.94</v>
      </c>
      <c r="H201">
        <v>0</v>
      </c>
      <c r="I201">
        <v>101.1</v>
      </c>
      <c r="J201">
        <v>538.9</v>
      </c>
      <c r="K201">
        <v>233.5</v>
      </c>
      <c r="L201">
        <v>303.3</v>
      </c>
      <c r="M201" t="s">
        <v>1</v>
      </c>
      <c r="N201">
        <f t="shared" si="15"/>
        <v>1.0970000000000002</v>
      </c>
      <c r="O201">
        <f t="shared" si="16"/>
        <v>101.1</v>
      </c>
      <c r="P201">
        <v>1</v>
      </c>
      <c r="Q201">
        <f t="shared" si="17"/>
        <v>101.1</v>
      </c>
      <c r="R201">
        <f t="shared" si="18"/>
        <v>81.099999999999994</v>
      </c>
      <c r="T201">
        <f t="shared" si="19"/>
        <v>0.56119999999999992</v>
      </c>
    </row>
    <row r="202" spans="2:20" x14ac:dyDescent="0.3">
      <c r="B202" t="s">
        <v>21</v>
      </c>
      <c r="C202" s="7">
        <v>-91</v>
      </c>
      <c r="D202">
        <v>27.61</v>
      </c>
      <c r="E202">
        <v>50</v>
      </c>
      <c r="F202">
        <v>25</v>
      </c>
      <c r="G202">
        <v>22.39</v>
      </c>
      <c r="H202">
        <v>0</v>
      </c>
      <c r="I202">
        <v>79.599999999999994</v>
      </c>
      <c r="J202">
        <v>538.9</v>
      </c>
      <c r="K202">
        <v>233.5</v>
      </c>
      <c r="L202">
        <v>306.39999999999998</v>
      </c>
      <c r="M202" t="s">
        <v>1</v>
      </c>
      <c r="N202">
        <f t="shared" si="15"/>
        <v>1.1195000000000002</v>
      </c>
      <c r="O202">
        <f t="shared" si="16"/>
        <v>79.599999999999994</v>
      </c>
      <c r="P202">
        <v>1</v>
      </c>
      <c r="Q202">
        <f t="shared" si="17"/>
        <v>79.599999999999994</v>
      </c>
      <c r="R202">
        <f t="shared" si="18"/>
        <v>59.599999999999994</v>
      </c>
      <c r="T202">
        <f t="shared" si="19"/>
        <v>0.55220000000000002</v>
      </c>
    </row>
    <row r="203" spans="2:20" x14ac:dyDescent="0.3">
      <c r="B203" t="s">
        <v>21</v>
      </c>
      <c r="C203" s="7">
        <v>-91</v>
      </c>
      <c r="D203">
        <v>27.7</v>
      </c>
      <c r="E203">
        <v>50</v>
      </c>
      <c r="F203">
        <v>25</v>
      </c>
      <c r="G203">
        <v>22.3</v>
      </c>
      <c r="H203">
        <v>0</v>
      </c>
      <c r="I203">
        <v>99.7</v>
      </c>
      <c r="J203">
        <v>538.9</v>
      </c>
      <c r="K203">
        <v>233.5</v>
      </c>
      <c r="L203">
        <v>305.8</v>
      </c>
      <c r="M203" t="s">
        <v>1</v>
      </c>
      <c r="N203">
        <f t="shared" si="15"/>
        <v>1.115</v>
      </c>
      <c r="O203">
        <f t="shared" si="16"/>
        <v>99.7</v>
      </c>
      <c r="P203">
        <v>1</v>
      </c>
      <c r="Q203">
        <f t="shared" si="17"/>
        <v>99.7</v>
      </c>
      <c r="R203">
        <f t="shared" si="18"/>
        <v>79.7</v>
      </c>
      <c r="T203">
        <f t="shared" si="19"/>
        <v>0.55399999999999994</v>
      </c>
    </row>
    <row r="204" spans="2:20" x14ac:dyDescent="0.3">
      <c r="B204" t="s">
        <v>21</v>
      </c>
      <c r="C204" s="7">
        <v>-91</v>
      </c>
      <c r="D204">
        <v>27.47</v>
      </c>
      <c r="E204">
        <v>50</v>
      </c>
      <c r="F204">
        <v>25</v>
      </c>
      <c r="G204">
        <v>22.53</v>
      </c>
      <c r="H204">
        <v>0</v>
      </c>
      <c r="I204">
        <v>108.1</v>
      </c>
      <c r="J204">
        <v>538.9</v>
      </c>
      <c r="K204">
        <v>233.5</v>
      </c>
      <c r="L204">
        <v>307.39999999999998</v>
      </c>
      <c r="M204" t="s">
        <v>1</v>
      </c>
      <c r="N204">
        <f t="shared" si="15"/>
        <v>1.1265000000000001</v>
      </c>
      <c r="O204">
        <f t="shared" si="16"/>
        <v>108.1</v>
      </c>
      <c r="P204">
        <v>1</v>
      </c>
      <c r="Q204">
        <f t="shared" si="17"/>
        <v>108.1</v>
      </c>
      <c r="R204">
        <f t="shared" si="18"/>
        <v>88.1</v>
      </c>
      <c r="T204">
        <f t="shared" si="19"/>
        <v>0.5494</v>
      </c>
    </row>
    <row r="205" spans="2:20" x14ac:dyDescent="0.3">
      <c r="B205" t="s">
        <v>21</v>
      </c>
      <c r="C205" s="7">
        <v>-91</v>
      </c>
      <c r="D205">
        <v>27.73</v>
      </c>
      <c r="E205">
        <v>50</v>
      </c>
      <c r="F205">
        <v>25</v>
      </c>
      <c r="G205">
        <v>22.27</v>
      </c>
      <c r="H205">
        <v>0</v>
      </c>
      <c r="I205">
        <v>93.4</v>
      </c>
      <c r="J205">
        <v>538.9</v>
      </c>
      <c r="K205">
        <v>233.5</v>
      </c>
      <c r="L205">
        <v>305.60000000000002</v>
      </c>
      <c r="M205" t="s">
        <v>1</v>
      </c>
      <c r="N205">
        <f t="shared" si="15"/>
        <v>1.1134999999999999</v>
      </c>
      <c r="O205">
        <f t="shared" si="16"/>
        <v>93.4</v>
      </c>
      <c r="P205">
        <v>1</v>
      </c>
      <c r="Q205">
        <f t="shared" si="17"/>
        <v>93.4</v>
      </c>
      <c r="R205">
        <f t="shared" si="18"/>
        <v>73.400000000000006</v>
      </c>
      <c r="T205">
        <f t="shared" si="19"/>
        <v>0.55459999999999998</v>
      </c>
    </row>
    <row r="206" spans="2:20" x14ac:dyDescent="0.3">
      <c r="B206" t="s">
        <v>21</v>
      </c>
      <c r="C206" s="7">
        <v>-91</v>
      </c>
      <c r="D206">
        <v>27.7</v>
      </c>
      <c r="E206">
        <v>50</v>
      </c>
      <c r="F206">
        <v>25</v>
      </c>
      <c r="G206">
        <v>22.3</v>
      </c>
      <c r="H206">
        <v>0</v>
      </c>
      <c r="I206">
        <v>62</v>
      </c>
      <c r="J206">
        <v>538.9</v>
      </c>
      <c r="K206">
        <v>233.5</v>
      </c>
      <c r="L206">
        <v>305.8</v>
      </c>
      <c r="M206" t="s">
        <v>1</v>
      </c>
      <c r="N206">
        <f t="shared" si="15"/>
        <v>1.115</v>
      </c>
      <c r="O206">
        <f t="shared" si="16"/>
        <v>62</v>
      </c>
      <c r="P206">
        <v>1</v>
      </c>
      <c r="Q206">
        <f t="shared" si="17"/>
        <v>62</v>
      </c>
      <c r="R206">
        <f t="shared" si="18"/>
        <v>42</v>
      </c>
      <c r="T206">
        <f t="shared" si="19"/>
        <v>0.55399999999999994</v>
      </c>
    </row>
    <row r="207" spans="2:20" x14ac:dyDescent="0.3">
      <c r="B207" t="s">
        <v>21</v>
      </c>
      <c r="C207" s="7">
        <v>-91</v>
      </c>
      <c r="D207">
        <v>27.74</v>
      </c>
      <c r="E207">
        <v>50</v>
      </c>
      <c r="F207">
        <v>25</v>
      </c>
      <c r="G207">
        <v>22.26</v>
      </c>
      <c r="H207">
        <v>0</v>
      </c>
      <c r="I207">
        <v>107.1</v>
      </c>
      <c r="J207">
        <v>538.9</v>
      </c>
      <c r="K207">
        <v>233.5</v>
      </c>
      <c r="L207">
        <v>305.60000000000002</v>
      </c>
      <c r="M207" t="s">
        <v>1</v>
      </c>
      <c r="N207">
        <f t="shared" si="15"/>
        <v>1.1130000000000002</v>
      </c>
      <c r="O207">
        <f t="shared" si="16"/>
        <v>107.1</v>
      </c>
      <c r="P207">
        <v>1</v>
      </c>
      <c r="Q207">
        <f t="shared" si="17"/>
        <v>107.1</v>
      </c>
      <c r="R207">
        <f t="shared" si="18"/>
        <v>87.1</v>
      </c>
      <c r="T207">
        <f t="shared" si="19"/>
        <v>0.55479999999999996</v>
      </c>
    </row>
    <row r="208" spans="2:20" x14ac:dyDescent="0.3">
      <c r="B208" t="s">
        <v>21</v>
      </c>
      <c r="C208" s="7">
        <v>-91</v>
      </c>
      <c r="D208">
        <v>27.78</v>
      </c>
      <c r="E208">
        <v>50</v>
      </c>
      <c r="F208">
        <v>25</v>
      </c>
      <c r="G208">
        <v>22.22</v>
      </c>
      <c r="H208">
        <v>0.06</v>
      </c>
      <c r="I208">
        <v>145.30000000000001</v>
      </c>
      <c r="J208">
        <v>538.9</v>
      </c>
      <c r="K208">
        <v>233.5</v>
      </c>
      <c r="L208">
        <v>305.3</v>
      </c>
      <c r="M208" t="s">
        <v>1</v>
      </c>
      <c r="N208">
        <f t="shared" si="15"/>
        <v>1.111</v>
      </c>
      <c r="O208">
        <f t="shared" si="16"/>
        <v>145.30000000000001</v>
      </c>
      <c r="P208">
        <v>1</v>
      </c>
      <c r="Q208">
        <f t="shared" si="17"/>
        <v>145.30000000000001</v>
      </c>
      <c r="R208">
        <f t="shared" si="18"/>
        <v>420.26556319094277</v>
      </c>
      <c r="T208">
        <f t="shared" si="19"/>
        <v>0.55559999999999998</v>
      </c>
    </row>
    <row r="209" spans="2:20" x14ac:dyDescent="0.3">
      <c r="B209" t="s">
        <v>21</v>
      </c>
      <c r="C209" s="7">
        <v>-91</v>
      </c>
      <c r="D209">
        <v>27.49</v>
      </c>
      <c r="E209">
        <v>50</v>
      </c>
      <c r="F209">
        <v>25</v>
      </c>
      <c r="G209">
        <v>22.51</v>
      </c>
      <c r="H209">
        <v>0</v>
      </c>
      <c r="I209">
        <v>76.3</v>
      </c>
      <c r="J209">
        <v>538.9</v>
      </c>
      <c r="K209">
        <v>233.5</v>
      </c>
      <c r="L209">
        <v>307.3</v>
      </c>
      <c r="M209" t="s">
        <v>1</v>
      </c>
      <c r="N209">
        <f t="shared" si="15"/>
        <v>1.1255000000000002</v>
      </c>
      <c r="O209">
        <f t="shared" si="16"/>
        <v>76.3</v>
      </c>
      <c r="P209">
        <v>1</v>
      </c>
      <c r="Q209">
        <f t="shared" si="17"/>
        <v>76.3</v>
      </c>
      <c r="R209">
        <f t="shared" si="18"/>
        <v>56.3</v>
      </c>
      <c r="T209">
        <f t="shared" si="19"/>
        <v>0.54979999999999996</v>
      </c>
    </row>
    <row r="210" spans="2:20" x14ac:dyDescent="0.3">
      <c r="B210" t="s">
        <v>21</v>
      </c>
      <c r="C210" s="7">
        <v>-91</v>
      </c>
      <c r="D210">
        <v>27.64</v>
      </c>
      <c r="E210">
        <v>50</v>
      </c>
      <c r="F210">
        <v>25</v>
      </c>
      <c r="G210">
        <v>22.36</v>
      </c>
      <c r="H210">
        <v>0</v>
      </c>
      <c r="I210">
        <v>126.5</v>
      </c>
      <c r="J210">
        <v>538.9</v>
      </c>
      <c r="K210">
        <v>233.5</v>
      </c>
      <c r="L210">
        <v>306.2</v>
      </c>
      <c r="M210" t="s">
        <v>1</v>
      </c>
      <c r="N210">
        <f t="shared" si="15"/>
        <v>1.1180000000000001</v>
      </c>
      <c r="O210">
        <f t="shared" si="16"/>
        <v>126.5</v>
      </c>
      <c r="P210">
        <v>1</v>
      </c>
      <c r="Q210">
        <f t="shared" si="17"/>
        <v>126.5</v>
      </c>
      <c r="R210">
        <f t="shared" si="18"/>
        <v>106.5</v>
      </c>
      <c r="T210">
        <f t="shared" si="19"/>
        <v>0.55279999999999996</v>
      </c>
    </row>
    <row r="211" spans="2:20" x14ac:dyDescent="0.3">
      <c r="B211" t="s">
        <v>21</v>
      </c>
      <c r="C211" s="7">
        <v>-91</v>
      </c>
      <c r="D211">
        <v>27.91</v>
      </c>
      <c r="E211">
        <v>50</v>
      </c>
      <c r="F211">
        <v>25</v>
      </c>
      <c r="G211">
        <v>22.09</v>
      </c>
      <c r="H211">
        <v>0.04</v>
      </c>
      <c r="I211">
        <v>126.1</v>
      </c>
      <c r="J211">
        <v>538.9</v>
      </c>
      <c r="K211">
        <v>233.5</v>
      </c>
      <c r="L211">
        <v>304.39999999999998</v>
      </c>
      <c r="M211" t="s">
        <v>1</v>
      </c>
      <c r="N211">
        <f t="shared" si="15"/>
        <v>1.1045</v>
      </c>
      <c r="O211">
        <f t="shared" si="16"/>
        <v>126.1</v>
      </c>
      <c r="P211">
        <v>1</v>
      </c>
      <c r="Q211">
        <f t="shared" si="17"/>
        <v>126.1</v>
      </c>
      <c r="R211">
        <f t="shared" si="18"/>
        <v>345.26443058598846</v>
      </c>
      <c r="T211">
        <f t="shared" si="19"/>
        <v>0.55820000000000003</v>
      </c>
    </row>
    <row r="212" spans="2:20" x14ac:dyDescent="0.3">
      <c r="B212" t="s">
        <v>21</v>
      </c>
      <c r="C212" s="7">
        <v>-91</v>
      </c>
      <c r="D212">
        <v>27.27</v>
      </c>
      <c r="E212">
        <v>50</v>
      </c>
      <c r="F212">
        <v>25</v>
      </c>
      <c r="G212">
        <v>22.73</v>
      </c>
      <c r="H212">
        <v>0.05</v>
      </c>
      <c r="I212">
        <v>128.5</v>
      </c>
      <c r="J212">
        <v>538.9</v>
      </c>
      <c r="K212">
        <v>233.5</v>
      </c>
      <c r="L212">
        <v>308.8</v>
      </c>
      <c r="M212" t="s">
        <v>1</v>
      </c>
      <c r="N212">
        <f t="shared" si="15"/>
        <v>1.1365000000000001</v>
      </c>
      <c r="O212">
        <f t="shared" si="16"/>
        <v>128.5</v>
      </c>
      <c r="P212">
        <v>1</v>
      </c>
      <c r="Q212">
        <f t="shared" si="17"/>
        <v>128.5</v>
      </c>
      <c r="R212">
        <f t="shared" si="18"/>
        <v>369.68827064809579</v>
      </c>
      <c r="T212">
        <f t="shared" si="19"/>
        <v>0.5454</v>
      </c>
    </row>
    <row r="213" spans="2:20" x14ac:dyDescent="0.3">
      <c r="B213" t="s">
        <v>21</v>
      </c>
      <c r="C213" s="7">
        <v>-91</v>
      </c>
      <c r="D213">
        <v>27.73</v>
      </c>
      <c r="E213">
        <v>50</v>
      </c>
      <c r="F213">
        <v>25</v>
      </c>
      <c r="G213">
        <v>22.27</v>
      </c>
      <c r="H213">
        <v>0</v>
      </c>
      <c r="I213">
        <v>111.4</v>
      </c>
      <c r="J213">
        <v>538.9</v>
      </c>
      <c r="K213">
        <v>233.5</v>
      </c>
      <c r="L213">
        <v>305.60000000000002</v>
      </c>
      <c r="M213" t="s">
        <v>1</v>
      </c>
      <c r="N213">
        <f t="shared" si="15"/>
        <v>1.1134999999999999</v>
      </c>
      <c r="O213">
        <f t="shared" si="16"/>
        <v>111.4</v>
      </c>
      <c r="P213">
        <v>1</v>
      </c>
      <c r="Q213">
        <f t="shared" si="17"/>
        <v>111.4</v>
      </c>
      <c r="R213">
        <f t="shared" si="18"/>
        <v>91.4</v>
      </c>
      <c r="T213">
        <f t="shared" si="19"/>
        <v>0.55459999999999998</v>
      </c>
    </row>
    <row r="214" spans="2:20" x14ac:dyDescent="0.3">
      <c r="B214" t="s">
        <v>21</v>
      </c>
      <c r="C214" s="7">
        <v>-91</v>
      </c>
      <c r="D214">
        <v>27.49</v>
      </c>
      <c r="E214">
        <v>50</v>
      </c>
      <c r="F214">
        <v>25</v>
      </c>
      <c r="G214">
        <v>22.51</v>
      </c>
      <c r="H214">
        <v>0</v>
      </c>
      <c r="I214">
        <v>130.4</v>
      </c>
      <c r="J214">
        <v>538.9</v>
      </c>
      <c r="K214">
        <v>233.5</v>
      </c>
      <c r="L214">
        <v>307.3</v>
      </c>
      <c r="M214" t="s">
        <v>1</v>
      </c>
      <c r="N214">
        <f t="shared" si="15"/>
        <v>1.1255000000000002</v>
      </c>
      <c r="O214">
        <f t="shared" si="16"/>
        <v>130.4</v>
      </c>
      <c r="P214">
        <v>1</v>
      </c>
      <c r="Q214">
        <f t="shared" si="17"/>
        <v>130.4</v>
      </c>
      <c r="R214">
        <f t="shared" si="18"/>
        <v>110.4</v>
      </c>
      <c r="T214">
        <f t="shared" si="19"/>
        <v>0.54979999999999996</v>
      </c>
    </row>
    <row r="215" spans="2:20" x14ac:dyDescent="0.3">
      <c r="B215" t="s">
        <v>21</v>
      </c>
      <c r="C215" s="7">
        <v>-91</v>
      </c>
      <c r="D215">
        <v>27.6</v>
      </c>
      <c r="E215">
        <v>50</v>
      </c>
      <c r="F215">
        <v>25</v>
      </c>
      <c r="G215">
        <v>22.4</v>
      </c>
      <c r="H215">
        <v>0</v>
      </c>
      <c r="I215">
        <v>134.80000000000001</v>
      </c>
      <c r="J215">
        <v>538.9</v>
      </c>
      <c r="K215">
        <v>233.5</v>
      </c>
      <c r="L215">
        <v>306.5</v>
      </c>
      <c r="M215" t="s">
        <v>1</v>
      </c>
      <c r="N215">
        <f t="shared" si="15"/>
        <v>1.1199999999999999</v>
      </c>
      <c r="O215">
        <f t="shared" si="16"/>
        <v>134.80000000000001</v>
      </c>
      <c r="P215">
        <v>1</v>
      </c>
      <c r="Q215">
        <f t="shared" si="17"/>
        <v>134.80000000000001</v>
      </c>
      <c r="R215">
        <f t="shared" si="18"/>
        <v>114.80000000000001</v>
      </c>
      <c r="T215">
        <f t="shared" si="19"/>
        <v>0.55200000000000005</v>
      </c>
    </row>
    <row r="216" spans="2:20" x14ac:dyDescent="0.3">
      <c r="B216" t="s">
        <v>21</v>
      </c>
      <c r="C216" s="7">
        <v>-91</v>
      </c>
      <c r="D216">
        <v>27.87</v>
      </c>
      <c r="E216">
        <v>50</v>
      </c>
      <c r="F216">
        <v>25</v>
      </c>
      <c r="G216">
        <v>22.13</v>
      </c>
      <c r="H216">
        <v>0</v>
      </c>
      <c r="I216">
        <v>157.30000000000001</v>
      </c>
      <c r="J216">
        <v>538.9</v>
      </c>
      <c r="K216">
        <v>233.5</v>
      </c>
      <c r="L216">
        <v>304.7</v>
      </c>
      <c r="M216" t="s">
        <v>1</v>
      </c>
      <c r="N216">
        <f t="shared" si="15"/>
        <v>1.1065</v>
      </c>
      <c r="O216">
        <f t="shared" si="16"/>
        <v>157.30000000000001</v>
      </c>
      <c r="P216">
        <v>1</v>
      </c>
      <c r="Q216">
        <f t="shared" si="17"/>
        <v>157.30000000000001</v>
      </c>
      <c r="R216">
        <f t="shared" si="18"/>
        <v>137.30000000000001</v>
      </c>
      <c r="T216">
        <f t="shared" si="19"/>
        <v>0.55740000000000001</v>
      </c>
    </row>
    <row r="217" spans="2:20" x14ac:dyDescent="0.3">
      <c r="B217" t="s">
        <v>21</v>
      </c>
      <c r="C217" s="7">
        <v>-91</v>
      </c>
      <c r="D217">
        <v>27.31</v>
      </c>
      <c r="E217">
        <v>50</v>
      </c>
      <c r="F217">
        <v>25</v>
      </c>
      <c r="G217">
        <v>22.69</v>
      </c>
      <c r="H217">
        <v>0</v>
      </c>
      <c r="I217">
        <v>105.2</v>
      </c>
      <c r="J217">
        <v>538.9</v>
      </c>
      <c r="K217">
        <v>233.5</v>
      </c>
      <c r="L217">
        <v>308.5</v>
      </c>
      <c r="M217" t="s">
        <v>1</v>
      </c>
      <c r="N217">
        <f t="shared" si="15"/>
        <v>1.1345000000000001</v>
      </c>
      <c r="O217">
        <f t="shared" si="16"/>
        <v>105.2</v>
      </c>
      <c r="P217">
        <v>1</v>
      </c>
      <c r="Q217">
        <f t="shared" si="17"/>
        <v>105.2</v>
      </c>
      <c r="R217">
        <f t="shared" si="18"/>
        <v>85.2</v>
      </c>
      <c r="T217">
        <f t="shared" si="19"/>
        <v>0.54620000000000002</v>
      </c>
    </row>
    <row r="218" spans="2:20" x14ac:dyDescent="0.3">
      <c r="B218" t="s">
        <v>21</v>
      </c>
      <c r="C218" s="7">
        <v>-91</v>
      </c>
      <c r="D218">
        <v>27.61</v>
      </c>
      <c r="E218">
        <v>50</v>
      </c>
      <c r="F218">
        <v>25</v>
      </c>
      <c r="G218">
        <v>22.39</v>
      </c>
      <c r="H218">
        <v>0</v>
      </c>
      <c r="I218">
        <v>109.8</v>
      </c>
      <c r="J218">
        <v>538.9</v>
      </c>
      <c r="K218">
        <v>233.5</v>
      </c>
      <c r="L218">
        <v>306.39999999999998</v>
      </c>
      <c r="M218" t="s">
        <v>1</v>
      </c>
      <c r="N218">
        <f t="shared" si="15"/>
        <v>1.1195000000000002</v>
      </c>
      <c r="O218">
        <f t="shared" si="16"/>
        <v>109.8</v>
      </c>
      <c r="P218">
        <v>1</v>
      </c>
      <c r="Q218">
        <f t="shared" si="17"/>
        <v>109.8</v>
      </c>
      <c r="R218">
        <f t="shared" si="18"/>
        <v>89.8</v>
      </c>
      <c r="T218">
        <f t="shared" si="19"/>
        <v>0.55220000000000002</v>
      </c>
    </row>
    <row r="219" spans="2:20" x14ac:dyDescent="0.3">
      <c r="B219" t="s">
        <v>21</v>
      </c>
      <c r="C219" s="7">
        <v>-91</v>
      </c>
      <c r="D219">
        <v>26.01</v>
      </c>
      <c r="E219">
        <v>50</v>
      </c>
      <c r="F219">
        <v>25</v>
      </c>
      <c r="G219">
        <v>23.99</v>
      </c>
      <c r="H219">
        <v>0</v>
      </c>
      <c r="I219">
        <v>84.9</v>
      </c>
      <c r="J219">
        <v>538.9</v>
      </c>
      <c r="K219">
        <v>233.5</v>
      </c>
      <c r="L219">
        <v>317.2</v>
      </c>
      <c r="M219" t="s">
        <v>1</v>
      </c>
      <c r="N219">
        <f t="shared" si="15"/>
        <v>1.1995</v>
      </c>
      <c r="O219">
        <f t="shared" si="16"/>
        <v>84.9</v>
      </c>
      <c r="P219">
        <v>1</v>
      </c>
      <c r="Q219">
        <f t="shared" si="17"/>
        <v>84.9</v>
      </c>
      <c r="R219">
        <f t="shared" si="18"/>
        <v>64.900000000000006</v>
      </c>
      <c r="T219">
        <f t="shared" si="19"/>
        <v>0.5202</v>
      </c>
    </row>
    <row r="220" spans="2:20" x14ac:dyDescent="0.3">
      <c r="B220" t="s">
        <v>21</v>
      </c>
      <c r="C220" s="7">
        <v>-91</v>
      </c>
      <c r="D220">
        <v>27.94</v>
      </c>
      <c r="E220">
        <v>50</v>
      </c>
      <c r="F220">
        <v>25</v>
      </c>
      <c r="G220">
        <v>22.06</v>
      </c>
      <c r="H220">
        <v>0</v>
      </c>
      <c r="I220">
        <v>62.8</v>
      </c>
      <c r="J220">
        <v>538.9</v>
      </c>
      <c r="K220">
        <v>233.5</v>
      </c>
      <c r="L220">
        <v>304.2</v>
      </c>
      <c r="M220" t="s">
        <v>1</v>
      </c>
      <c r="N220">
        <f t="shared" si="15"/>
        <v>1.103</v>
      </c>
      <c r="O220">
        <f t="shared" si="16"/>
        <v>62.8</v>
      </c>
      <c r="P220">
        <v>1</v>
      </c>
      <c r="Q220">
        <f t="shared" si="17"/>
        <v>62.8</v>
      </c>
      <c r="R220">
        <f t="shared" si="18"/>
        <v>42.8</v>
      </c>
      <c r="T220">
        <f t="shared" si="19"/>
        <v>0.55880000000000007</v>
      </c>
    </row>
    <row r="221" spans="2:20" x14ac:dyDescent="0.3">
      <c r="B221" t="s">
        <v>21</v>
      </c>
      <c r="C221" s="7">
        <v>-91</v>
      </c>
      <c r="D221">
        <v>28.64</v>
      </c>
      <c r="E221">
        <v>50</v>
      </c>
      <c r="F221">
        <v>25</v>
      </c>
      <c r="G221">
        <v>21.36</v>
      </c>
      <c r="H221">
        <v>0</v>
      </c>
      <c r="I221">
        <v>97.5</v>
      </c>
      <c r="J221">
        <v>538.9</v>
      </c>
      <c r="K221">
        <v>233.5</v>
      </c>
      <c r="L221">
        <v>299.3</v>
      </c>
      <c r="M221" t="s">
        <v>1</v>
      </c>
      <c r="N221">
        <f t="shared" si="15"/>
        <v>1.0680000000000001</v>
      </c>
      <c r="O221">
        <f t="shared" si="16"/>
        <v>97.5</v>
      </c>
      <c r="P221">
        <v>1</v>
      </c>
      <c r="Q221">
        <f t="shared" si="17"/>
        <v>97.5</v>
      </c>
      <c r="R221">
        <f t="shared" si="18"/>
        <v>77.5</v>
      </c>
      <c r="T221">
        <f t="shared" si="19"/>
        <v>0.57279999999999998</v>
      </c>
    </row>
    <row r="222" spans="2:20" x14ac:dyDescent="0.3">
      <c r="B222" t="s">
        <v>21</v>
      </c>
      <c r="C222" s="7">
        <v>-91</v>
      </c>
      <c r="D222">
        <v>27.37</v>
      </c>
      <c r="E222">
        <v>50</v>
      </c>
      <c r="F222">
        <v>25</v>
      </c>
      <c r="G222">
        <v>22.63</v>
      </c>
      <c r="H222">
        <v>0</v>
      </c>
      <c r="I222">
        <v>80.2</v>
      </c>
      <c r="J222">
        <v>538.9</v>
      </c>
      <c r="K222">
        <v>233.5</v>
      </c>
      <c r="L222">
        <v>308.10000000000002</v>
      </c>
      <c r="M222" t="s">
        <v>1</v>
      </c>
      <c r="N222">
        <f t="shared" si="15"/>
        <v>1.1315</v>
      </c>
      <c r="O222">
        <f t="shared" si="16"/>
        <v>80.2</v>
      </c>
      <c r="P222">
        <v>1</v>
      </c>
      <c r="Q222">
        <f t="shared" si="17"/>
        <v>80.2</v>
      </c>
      <c r="R222">
        <f t="shared" si="18"/>
        <v>60.2</v>
      </c>
      <c r="T222">
        <f t="shared" si="19"/>
        <v>0.5474</v>
      </c>
    </row>
    <row r="223" spans="2:20" x14ac:dyDescent="0.3">
      <c r="B223" t="s">
        <v>21</v>
      </c>
      <c r="C223" s="7">
        <v>-91</v>
      </c>
      <c r="D223">
        <v>27.52</v>
      </c>
      <c r="E223">
        <v>50</v>
      </c>
      <c r="F223">
        <v>25</v>
      </c>
      <c r="G223">
        <v>22.48</v>
      </c>
      <c r="H223">
        <v>0.05</v>
      </c>
      <c r="I223">
        <v>134.4</v>
      </c>
      <c r="J223">
        <v>538.9</v>
      </c>
      <c r="K223">
        <v>233.5</v>
      </c>
      <c r="L223">
        <v>307.10000000000002</v>
      </c>
      <c r="M223" t="s">
        <v>1</v>
      </c>
      <c r="N223">
        <f t="shared" si="15"/>
        <v>1.1240000000000001</v>
      </c>
      <c r="O223">
        <f t="shared" si="16"/>
        <v>134.4</v>
      </c>
      <c r="P223">
        <v>1</v>
      </c>
      <c r="Q223">
        <f t="shared" si="17"/>
        <v>134.4</v>
      </c>
      <c r="R223">
        <f t="shared" si="18"/>
        <v>381.20582946456835</v>
      </c>
      <c r="T223">
        <f t="shared" si="19"/>
        <v>0.5504</v>
      </c>
    </row>
    <row r="224" spans="2:20" x14ac:dyDescent="0.3">
      <c r="B224" t="s">
        <v>21</v>
      </c>
      <c r="C224" s="7">
        <v>-91</v>
      </c>
      <c r="D224">
        <v>27.6</v>
      </c>
      <c r="E224">
        <v>50</v>
      </c>
      <c r="F224">
        <v>25</v>
      </c>
      <c r="G224">
        <v>22.4</v>
      </c>
      <c r="H224">
        <v>0</v>
      </c>
      <c r="I224">
        <v>65.099999999999994</v>
      </c>
      <c r="J224">
        <v>538.9</v>
      </c>
      <c r="K224">
        <v>233.5</v>
      </c>
      <c r="L224">
        <v>306.5</v>
      </c>
      <c r="M224" t="s">
        <v>1</v>
      </c>
      <c r="N224">
        <f t="shared" si="15"/>
        <v>1.1199999999999999</v>
      </c>
      <c r="O224">
        <f t="shared" si="16"/>
        <v>65.099999999999994</v>
      </c>
      <c r="P224">
        <v>1</v>
      </c>
      <c r="Q224">
        <f t="shared" si="17"/>
        <v>65.099999999999994</v>
      </c>
      <c r="R224">
        <f t="shared" si="18"/>
        <v>45.099999999999994</v>
      </c>
      <c r="T224">
        <f t="shared" si="19"/>
        <v>0.55200000000000005</v>
      </c>
    </row>
    <row r="225" spans="2:20" x14ac:dyDescent="0.3">
      <c r="B225" t="s">
        <v>21</v>
      </c>
      <c r="C225" s="7">
        <v>-91</v>
      </c>
      <c r="D225">
        <v>27.47</v>
      </c>
      <c r="E225">
        <v>50</v>
      </c>
      <c r="F225">
        <v>25</v>
      </c>
      <c r="G225">
        <v>22.53</v>
      </c>
      <c r="H225">
        <v>0</v>
      </c>
      <c r="I225">
        <v>118.6</v>
      </c>
      <c r="J225">
        <v>538.9</v>
      </c>
      <c r="K225">
        <v>233.5</v>
      </c>
      <c r="L225">
        <v>307.39999999999998</v>
      </c>
      <c r="M225" t="s">
        <v>1</v>
      </c>
      <c r="N225">
        <f t="shared" si="15"/>
        <v>1.1265000000000001</v>
      </c>
      <c r="O225">
        <f t="shared" si="16"/>
        <v>118.6</v>
      </c>
      <c r="P225">
        <v>1</v>
      </c>
      <c r="Q225">
        <f t="shared" si="17"/>
        <v>118.6</v>
      </c>
      <c r="R225">
        <f t="shared" si="18"/>
        <v>98.6</v>
      </c>
      <c r="T225">
        <f t="shared" si="19"/>
        <v>0.5494</v>
      </c>
    </row>
    <row r="226" spans="2:20" x14ac:dyDescent="0.3">
      <c r="B226" t="s">
        <v>0</v>
      </c>
      <c r="C226" s="7">
        <v>-91</v>
      </c>
      <c r="D226">
        <v>56.39</v>
      </c>
      <c r="E226">
        <v>100</v>
      </c>
      <c r="F226">
        <v>50</v>
      </c>
      <c r="G226">
        <v>43.61</v>
      </c>
      <c r="H226">
        <v>0</v>
      </c>
      <c r="I226">
        <v>67.3</v>
      </c>
      <c r="J226">
        <v>538.9</v>
      </c>
      <c r="K226">
        <v>233.5</v>
      </c>
      <c r="L226">
        <v>427.7</v>
      </c>
      <c r="M226" t="s">
        <v>1</v>
      </c>
      <c r="N226">
        <f t="shared" si="15"/>
        <v>2.1804999999999999</v>
      </c>
      <c r="O226">
        <f t="shared" si="16"/>
        <v>76.249496539628694</v>
      </c>
      <c r="P226">
        <v>1</v>
      </c>
      <c r="Q226">
        <f t="shared" si="17"/>
        <v>76.249496539628694</v>
      </c>
      <c r="R226">
        <f t="shared" si="18"/>
        <v>56.249496539628694</v>
      </c>
      <c r="T226">
        <f t="shared" si="19"/>
        <v>0.56389999999999996</v>
      </c>
    </row>
    <row r="227" spans="2:20" x14ac:dyDescent="0.3">
      <c r="B227" t="s">
        <v>0</v>
      </c>
      <c r="C227" s="7">
        <v>-91</v>
      </c>
      <c r="D227">
        <v>55.98</v>
      </c>
      <c r="E227">
        <v>100</v>
      </c>
      <c r="F227">
        <v>50</v>
      </c>
      <c r="G227">
        <v>44.02</v>
      </c>
      <c r="H227">
        <v>0</v>
      </c>
      <c r="I227">
        <v>162.9</v>
      </c>
      <c r="J227">
        <v>538.9</v>
      </c>
      <c r="K227">
        <v>233.5</v>
      </c>
      <c r="L227">
        <v>429.7</v>
      </c>
      <c r="M227" t="s">
        <v>1</v>
      </c>
      <c r="N227">
        <f t="shared" si="15"/>
        <v>2.2010000000000001</v>
      </c>
      <c r="O227">
        <f t="shared" si="16"/>
        <v>189.93769673388883</v>
      </c>
      <c r="P227">
        <v>1</v>
      </c>
      <c r="Q227">
        <f t="shared" si="17"/>
        <v>189.93769673388883</v>
      </c>
      <c r="R227">
        <f t="shared" si="18"/>
        <v>169.93769673388883</v>
      </c>
      <c r="T227">
        <f t="shared" si="19"/>
        <v>0.55979999999999996</v>
      </c>
    </row>
    <row r="228" spans="2:20" x14ac:dyDescent="0.3">
      <c r="B228" t="s">
        <v>0</v>
      </c>
      <c r="C228" s="7">
        <v>-91</v>
      </c>
      <c r="D228">
        <v>55.9</v>
      </c>
      <c r="E228">
        <v>100</v>
      </c>
      <c r="F228">
        <v>50</v>
      </c>
      <c r="G228">
        <v>44.1</v>
      </c>
      <c r="H228">
        <v>0</v>
      </c>
      <c r="I228">
        <v>100</v>
      </c>
      <c r="J228">
        <v>538.9</v>
      </c>
      <c r="K228">
        <v>233.5</v>
      </c>
      <c r="L228">
        <v>430.1</v>
      </c>
      <c r="M228" t="s">
        <v>1</v>
      </c>
      <c r="N228">
        <f t="shared" si="15"/>
        <v>2.2050000000000001</v>
      </c>
      <c r="O228">
        <f t="shared" si="16"/>
        <v>115.13656920021768</v>
      </c>
      <c r="P228">
        <v>1</v>
      </c>
      <c r="Q228">
        <f t="shared" si="17"/>
        <v>115.13656920021768</v>
      </c>
      <c r="R228">
        <f t="shared" si="18"/>
        <v>95.136569200217679</v>
      </c>
      <c r="T228">
        <f t="shared" si="19"/>
        <v>0.55899999999999994</v>
      </c>
    </row>
    <row r="229" spans="2:20" x14ac:dyDescent="0.3">
      <c r="B229" t="s">
        <v>0</v>
      </c>
      <c r="C229" s="7">
        <v>-91</v>
      </c>
      <c r="D229">
        <v>56.12</v>
      </c>
      <c r="E229">
        <v>100</v>
      </c>
      <c r="F229">
        <v>50</v>
      </c>
      <c r="G229">
        <v>43.88</v>
      </c>
      <c r="H229">
        <v>0</v>
      </c>
      <c r="I229">
        <v>91.2</v>
      </c>
      <c r="J229">
        <v>538.9</v>
      </c>
      <c r="K229">
        <v>233.5</v>
      </c>
      <c r="L229">
        <v>429</v>
      </c>
      <c r="M229" t="s">
        <v>1</v>
      </c>
      <c r="N229">
        <f t="shared" si="15"/>
        <v>2.1940000000000004</v>
      </c>
      <c r="O229">
        <f t="shared" si="16"/>
        <v>104.67154658819373</v>
      </c>
      <c r="P229">
        <v>1</v>
      </c>
      <c r="Q229">
        <f t="shared" si="17"/>
        <v>104.67154658819373</v>
      </c>
      <c r="R229">
        <f t="shared" si="18"/>
        <v>84.671546588193735</v>
      </c>
      <c r="T229">
        <f t="shared" si="19"/>
        <v>0.56119999999999992</v>
      </c>
    </row>
    <row r="230" spans="2:20" x14ac:dyDescent="0.3">
      <c r="B230" t="s">
        <v>0</v>
      </c>
      <c r="C230" s="7">
        <v>-91</v>
      </c>
      <c r="D230">
        <v>55.74</v>
      </c>
      <c r="E230">
        <v>100</v>
      </c>
      <c r="F230">
        <v>50</v>
      </c>
      <c r="G230">
        <v>44.26</v>
      </c>
      <c r="H230">
        <v>0</v>
      </c>
      <c r="I230">
        <v>106.2</v>
      </c>
      <c r="J230">
        <v>538.9</v>
      </c>
      <c r="K230">
        <v>233.5</v>
      </c>
      <c r="L230">
        <v>430.9</v>
      </c>
      <c r="M230" t="s">
        <v>1</v>
      </c>
      <c r="N230">
        <f t="shared" si="15"/>
        <v>2.2130000000000001</v>
      </c>
      <c r="O230">
        <f t="shared" si="16"/>
        <v>122.50965331323455</v>
      </c>
      <c r="P230">
        <v>1</v>
      </c>
      <c r="Q230">
        <f t="shared" si="17"/>
        <v>122.50965331323455</v>
      </c>
      <c r="R230">
        <f t="shared" si="18"/>
        <v>102.50965331323455</v>
      </c>
      <c r="T230">
        <f t="shared" si="19"/>
        <v>0.55740000000000001</v>
      </c>
    </row>
    <row r="231" spans="2:20" x14ac:dyDescent="0.3">
      <c r="B231" t="s">
        <v>0</v>
      </c>
      <c r="C231" s="7">
        <v>-91</v>
      </c>
      <c r="D231">
        <v>55.74</v>
      </c>
      <c r="E231">
        <v>100</v>
      </c>
      <c r="F231">
        <v>50</v>
      </c>
      <c r="G231">
        <v>44.26</v>
      </c>
      <c r="H231">
        <v>0</v>
      </c>
      <c r="I231">
        <v>83.2</v>
      </c>
      <c r="J231">
        <v>538.9</v>
      </c>
      <c r="K231">
        <v>233.5</v>
      </c>
      <c r="L231">
        <v>430.9</v>
      </c>
      <c r="M231" t="s">
        <v>1</v>
      </c>
      <c r="N231">
        <f t="shared" si="15"/>
        <v>2.2130000000000001</v>
      </c>
      <c r="O231">
        <f t="shared" si="16"/>
        <v>95.157889668171975</v>
      </c>
      <c r="P231">
        <v>1</v>
      </c>
      <c r="Q231">
        <f t="shared" si="17"/>
        <v>95.157889668171975</v>
      </c>
      <c r="R231">
        <f t="shared" si="18"/>
        <v>75.157889668171975</v>
      </c>
      <c r="T231">
        <f t="shared" si="19"/>
        <v>0.55740000000000001</v>
      </c>
    </row>
    <row r="232" spans="2:20" x14ac:dyDescent="0.3">
      <c r="B232" t="s">
        <v>0</v>
      </c>
      <c r="C232" s="7">
        <v>-91</v>
      </c>
      <c r="D232">
        <v>56.46</v>
      </c>
      <c r="E232">
        <v>100</v>
      </c>
      <c r="F232">
        <v>50</v>
      </c>
      <c r="G232">
        <v>43.54</v>
      </c>
      <c r="H232">
        <v>0</v>
      </c>
      <c r="I232">
        <v>91.8</v>
      </c>
      <c r="J232">
        <v>538.9</v>
      </c>
      <c r="K232">
        <v>233.5</v>
      </c>
      <c r="L232">
        <v>427.3</v>
      </c>
      <c r="M232" t="s">
        <v>1</v>
      </c>
      <c r="N232">
        <f t="shared" si="15"/>
        <v>2.177</v>
      </c>
      <c r="O232">
        <f t="shared" si="16"/>
        <v>105.38507085719537</v>
      </c>
      <c r="P232">
        <v>1</v>
      </c>
      <c r="Q232">
        <f t="shared" si="17"/>
        <v>105.38507085719537</v>
      </c>
      <c r="R232">
        <f t="shared" si="18"/>
        <v>85.385070857195373</v>
      </c>
      <c r="T232">
        <f t="shared" si="19"/>
        <v>0.56459999999999999</v>
      </c>
    </row>
    <row r="233" spans="2:20" x14ac:dyDescent="0.3">
      <c r="B233" t="s">
        <v>0</v>
      </c>
      <c r="C233" s="7">
        <v>-91</v>
      </c>
      <c r="D233">
        <v>55.78</v>
      </c>
      <c r="E233">
        <v>100</v>
      </c>
      <c r="F233">
        <v>50</v>
      </c>
      <c r="G233">
        <v>44.22</v>
      </c>
      <c r="H233">
        <v>0</v>
      </c>
      <c r="I233">
        <v>94.7</v>
      </c>
      <c r="J233">
        <v>538.9</v>
      </c>
      <c r="K233">
        <v>233.5</v>
      </c>
      <c r="L233">
        <v>430.7</v>
      </c>
      <c r="M233" t="s">
        <v>1</v>
      </c>
      <c r="N233">
        <f t="shared" si="15"/>
        <v>2.2109999999999999</v>
      </c>
      <c r="O233">
        <f t="shared" si="16"/>
        <v>108.83377149070327</v>
      </c>
      <c r="P233">
        <v>1</v>
      </c>
      <c r="Q233">
        <f t="shared" si="17"/>
        <v>108.83377149070327</v>
      </c>
      <c r="R233">
        <f t="shared" si="18"/>
        <v>88.833771490703271</v>
      </c>
      <c r="T233">
        <f t="shared" si="19"/>
        <v>0.55779999999999996</v>
      </c>
    </row>
    <row r="234" spans="2:20" x14ac:dyDescent="0.3">
      <c r="B234" t="s">
        <v>0</v>
      </c>
      <c r="C234" s="7">
        <v>-91</v>
      </c>
      <c r="D234">
        <v>55.68</v>
      </c>
      <c r="E234">
        <v>100</v>
      </c>
      <c r="F234">
        <v>50</v>
      </c>
      <c r="G234">
        <v>44.32</v>
      </c>
      <c r="H234">
        <v>0</v>
      </c>
      <c r="I234">
        <v>92.9</v>
      </c>
      <c r="J234">
        <v>538.9</v>
      </c>
      <c r="K234">
        <v>233.5</v>
      </c>
      <c r="L234">
        <v>431.1</v>
      </c>
      <c r="M234" t="s">
        <v>1</v>
      </c>
      <c r="N234">
        <f t="shared" si="15"/>
        <v>2.2160000000000002</v>
      </c>
      <c r="O234">
        <f t="shared" si="16"/>
        <v>106.69319868369837</v>
      </c>
      <c r="P234">
        <v>1</v>
      </c>
      <c r="Q234">
        <f t="shared" si="17"/>
        <v>106.69319868369837</v>
      </c>
      <c r="R234">
        <f t="shared" si="18"/>
        <v>86.69319868369837</v>
      </c>
      <c r="T234">
        <f t="shared" si="19"/>
        <v>0.55679999999999996</v>
      </c>
    </row>
    <row r="235" spans="2:20" x14ac:dyDescent="0.3">
      <c r="B235" t="s">
        <v>0</v>
      </c>
      <c r="C235" s="7">
        <v>-91</v>
      </c>
      <c r="D235">
        <v>55.29</v>
      </c>
      <c r="E235">
        <v>100</v>
      </c>
      <c r="F235">
        <v>50</v>
      </c>
      <c r="G235">
        <v>44.71</v>
      </c>
      <c r="H235">
        <v>0</v>
      </c>
      <c r="I235">
        <v>69.900000000000006</v>
      </c>
      <c r="J235">
        <v>538.9</v>
      </c>
      <c r="K235">
        <v>233.5</v>
      </c>
      <c r="L235">
        <v>433</v>
      </c>
      <c r="M235" t="s">
        <v>1</v>
      </c>
      <c r="N235">
        <f t="shared" si="15"/>
        <v>2.2355</v>
      </c>
      <c r="O235">
        <f t="shared" si="16"/>
        <v>79.34143503863578</v>
      </c>
      <c r="P235">
        <v>1</v>
      </c>
      <c r="Q235">
        <f t="shared" si="17"/>
        <v>79.34143503863578</v>
      </c>
      <c r="R235">
        <f t="shared" si="18"/>
        <v>59.34143503863578</v>
      </c>
      <c r="T235">
        <f t="shared" si="19"/>
        <v>0.55289999999999995</v>
      </c>
    </row>
    <row r="236" spans="2:20" x14ac:dyDescent="0.3">
      <c r="B236" t="s">
        <v>19</v>
      </c>
      <c r="C236" s="7">
        <v>-91</v>
      </c>
      <c r="D236">
        <v>56.42</v>
      </c>
      <c r="E236">
        <v>100</v>
      </c>
      <c r="F236">
        <v>50</v>
      </c>
      <c r="G236">
        <v>43.58</v>
      </c>
      <c r="H236">
        <v>0</v>
      </c>
      <c r="I236">
        <v>93.1</v>
      </c>
      <c r="J236">
        <v>538.9</v>
      </c>
      <c r="K236">
        <v>233.5</v>
      </c>
      <c r="L236">
        <v>427.5</v>
      </c>
      <c r="M236" t="s">
        <v>1</v>
      </c>
      <c r="N236">
        <f t="shared" si="15"/>
        <v>2.1789999999999998</v>
      </c>
      <c r="O236">
        <f t="shared" si="16"/>
        <v>106.9310401066989</v>
      </c>
      <c r="P236">
        <v>1</v>
      </c>
      <c r="Q236">
        <f t="shared" si="17"/>
        <v>106.9310401066989</v>
      </c>
      <c r="R236">
        <f t="shared" si="18"/>
        <v>86.931040106698902</v>
      </c>
      <c r="T236">
        <f t="shared" si="19"/>
        <v>0.56420000000000003</v>
      </c>
    </row>
    <row r="237" spans="2:20" x14ac:dyDescent="0.3">
      <c r="B237" t="s">
        <v>19</v>
      </c>
      <c r="C237" s="7">
        <v>-91</v>
      </c>
      <c r="D237">
        <v>56.77</v>
      </c>
      <c r="E237">
        <v>100</v>
      </c>
      <c r="F237">
        <v>50</v>
      </c>
      <c r="G237">
        <v>43.23</v>
      </c>
      <c r="H237">
        <v>0</v>
      </c>
      <c r="I237">
        <v>97.9</v>
      </c>
      <c r="J237">
        <v>538.9</v>
      </c>
      <c r="K237">
        <v>233.5</v>
      </c>
      <c r="L237">
        <v>425.8</v>
      </c>
      <c r="M237" t="s">
        <v>1</v>
      </c>
      <c r="N237">
        <f t="shared" si="15"/>
        <v>2.1614999999999998</v>
      </c>
      <c r="O237">
        <f t="shared" si="16"/>
        <v>112.63923425871198</v>
      </c>
      <c r="P237">
        <v>1</v>
      </c>
      <c r="Q237">
        <f t="shared" si="17"/>
        <v>112.63923425871198</v>
      </c>
      <c r="R237">
        <f t="shared" si="18"/>
        <v>92.63923425871198</v>
      </c>
      <c r="T237">
        <f t="shared" si="19"/>
        <v>0.56769999999999998</v>
      </c>
    </row>
    <row r="238" spans="2:20" x14ac:dyDescent="0.3">
      <c r="B238" t="s">
        <v>19</v>
      </c>
      <c r="C238" s="7">
        <v>-91</v>
      </c>
      <c r="D238">
        <v>56.26</v>
      </c>
      <c r="E238">
        <v>100</v>
      </c>
      <c r="F238">
        <v>50</v>
      </c>
      <c r="G238">
        <v>43.74</v>
      </c>
      <c r="H238">
        <v>0</v>
      </c>
      <c r="I238">
        <v>73.7</v>
      </c>
      <c r="J238">
        <v>538.9</v>
      </c>
      <c r="K238">
        <v>233.5</v>
      </c>
      <c r="L238">
        <v>428.3</v>
      </c>
      <c r="M238" t="s">
        <v>1</v>
      </c>
      <c r="N238">
        <f t="shared" si="15"/>
        <v>2.1870000000000003</v>
      </c>
      <c r="O238">
        <f t="shared" si="16"/>
        <v>83.860422075646113</v>
      </c>
      <c r="P238">
        <v>1</v>
      </c>
      <c r="Q238">
        <f t="shared" si="17"/>
        <v>83.860422075646113</v>
      </c>
      <c r="R238">
        <f t="shared" si="18"/>
        <v>63.860422075646113</v>
      </c>
      <c r="T238">
        <f t="shared" si="19"/>
        <v>0.56259999999999999</v>
      </c>
    </row>
    <row r="239" spans="2:20" x14ac:dyDescent="0.3">
      <c r="B239" t="s">
        <v>19</v>
      </c>
      <c r="C239" s="7">
        <v>-91</v>
      </c>
      <c r="D239">
        <v>56.26</v>
      </c>
      <c r="E239">
        <v>100</v>
      </c>
      <c r="F239">
        <v>50</v>
      </c>
      <c r="G239">
        <v>43.74</v>
      </c>
      <c r="H239">
        <v>0</v>
      </c>
      <c r="I239">
        <v>82</v>
      </c>
      <c r="J239">
        <v>538.9</v>
      </c>
      <c r="K239">
        <v>233.5</v>
      </c>
      <c r="L239">
        <v>428.3</v>
      </c>
      <c r="M239" t="s">
        <v>1</v>
      </c>
      <c r="N239">
        <f t="shared" si="15"/>
        <v>2.1870000000000003</v>
      </c>
      <c r="O239">
        <f t="shared" si="16"/>
        <v>93.730841130168699</v>
      </c>
      <c r="P239">
        <v>1</v>
      </c>
      <c r="Q239">
        <f t="shared" si="17"/>
        <v>93.730841130168699</v>
      </c>
      <c r="R239">
        <f t="shared" si="18"/>
        <v>73.730841130168699</v>
      </c>
      <c r="T239">
        <f t="shared" si="19"/>
        <v>0.56259999999999999</v>
      </c>
    </row>
    <row r="240" spans="2:20" x14ac:dyDescent="0.3">
      <c r="B240" t="s">
        <v>19</v>
      </c>
      <c r="C240" s="7">
        <v>-91</v>
      </c>
      <c r="D240">
        <v>56.31</v>
      </c>
      <c r="E240">
        <v>100</v>
      </c>
      <c r="F240">
        <v>50</v>
      </c>
      <c r="G240">
        <v>43.69</v>
      </c>
      <c r="H240">
        <v>0</v>
      </c>
      <c r="I240">
        <v>76.3</v>
      </c>
      <c r="J240">
        <v>538.9</v>
      </c>
      <c r="K240">
        <v>233.5</v>
      </c>
      <c r="L240">
        <v>428.1</v>
      </c>
      <c r="M240" t="s">
        <v>1</v>
      </c>
      <c r="N240">
        <f t="shared" si="15"/>
        <v>2.1844999999999999</v>
      </c>
      <c r="O240">
        <f t="shared" si="16"/>
        <v>86.952360574653184</v>
      </c>
      <c r="P240">
        <v>1</v>
      </c>
      <c r="Q240">
        <f t="shared" si="17"/>
        <v>86.952360574653184</v>
      </c>
      <c r="R240">
        <f t="shared" si="18"/>
        <v>66.952360574653184</v>
      </c>
      <c r="T240">
        <f t="shared" si="19"/>
        <v>0.56310000000000004</v>
      </c>
    </row>
    <row r="241" spans="2:20" x14ac:dyDescent="0.3">
      <c r="B241" t="s">
        <v>19</v>
      </c>
      <c r="C241" s="7">
        <v>-91</v>
      </c>
      <c r="D241">
        <v>56.42</v>
      </c>
      <c r="E241">
        <v>100</v>
      </c>
      <c r="F241">
        <v>50</v>
      </c>
      <c r="G241">
        <v>43.58</v>
      </c>
      <c r="H241">
        <v>0</v>
      </c>
      <c r="I241">
        <v>93.1</v>
      </c>
      <c r="J241">
        <v>538.9</v>
      </c>
      <c r="K241">
        <v>233.5</v>
      </c>
      <c r="L241">
        <v>427.5</v>
      </c>
      <c r="M241" t="s">
        <v>1</v>
      </c>
      <c r="N241">
        <f t="shared" si="15"/>
        <v>2.1789999999999998</v>
      </c>
      <c r="O241">
        <f t="shared" si="16"/>
        <v>106.9310401066989</v>
      </c>
      <c r="P241">
        <v>1</v>
      </c>
      <c r="Q241">
        <f t="shared" si="17"/>
        <v>106.9310401066989</v>
      </c>
      <c r="R241">
        <f t="shared" si="18"/>
        <v>86.931040106698902</v>
      </c>
      <c r="T241">
        <f t="shared" si="19"/>
        <v>0.56420000000000003</v>
      </c>
    </row>
    <row r="242" spans="2:20" x14ac:dyDescent="0.3">
      <c r="B242" t="s">
        <v>19</v>
      </c>
      <c r="C242" s="7">
        <v>-91</v>
      </c>
      <c r="D242">
        <v>56.39</v>
      </c>
      <c r="E242">
        <v>100</v>
      </c>
      <c r="F242">
        <v>50</v>
      </c>
      <c r="G242">
        <v>43.61</v>
      </c>
      <c r="H242">
        <v>0</v>
      </c>
      <c r="I242">
        <v>83.7</v>
      </c>
      <c r="J242">
        <v>538.9</v>
      </c>
      <c r="K242">
        <v>233.5</v>
      </c>
      <c r="L242">
        <v>427.7</v>
      </c>
      <c r="M242" t="s">
        <v>1</v>
      </c>
      <c r="N242">
        <f t="shared" si="15"/>
        <v>2.1804999999999999</v>
      </c>
      <c r="O242">
        <f t="shared" si="16"/>
        <v>95.752493225673334</v>
      </c>
      <c r="P242">
        <v>1</v>
      </c>
      <c r="Q242">
        <f t="shared" si="17"/>
        <v>95.752493225673334</v>
      </c>
      <c r="R242">
        <f t="shared" si="18"/>
        <v>75.752493225673334</v>
      </c>
      <c r="T242">
        <f t="shared" si="19"/>
        <v>0.56389999999999996</v>
      </c>
    </row>
    <row r="243" spans="2:20" x14ac:dyDescent="0.3">
      <c r="B243" t="s">
        <v>19</v>
      </c>
      <c r="C243" s="7">
        <v>-91</v>
      </c>
      <c r="D243">
        <v>56.41</v>
      </c>
      <c r="E243">
        <v>100</v>
      </c>
      <c r="F243">
        <v>50</v>
      </c>
      <c r="G243">
        <v>43.59</v>
      </c>
      <c r="H243">
        <v>0</v>
      </c>
      <c r="I243">
        <v>82.1</v>
      </c>
      <c r="J243">
        <v>538.9</v>
      </c>
      <c r="K243">
        <v>233.5</v>
      </c>
      <c r="L243">
        <v>427.6</v>
      </c>
      <c r="M243" t="s">
        <v>1</v>
      </c>
      <c r="N243">
        <f t="shared" si="15"/>
        <v>2.1795000000000004</v>
      </c>
      <c r="O243">
        <f t="shared" si="16"/>
        <v>93.849761841668965</v>
      </c>
      <c r="P243">
        <v>1</v>
      </c>
      <c r="Q243">
        <f t="shared" si="17"/>
        <v>93.849761841668965</v>
      </c>
      <c r="R243">
        <f t="shared" si="18"/>
        <v>73.849761841668965</v>
      </c>
      <c r="T243">
        <f t="shared" si="19"/>
        <v>0.56409999999999993</v>
      </c>
    </row>
    <row r="244" spans="2:20" x14ac:dyDescent="0.3">
      <c r="B244" t="s">
        <v>19</v>
      </c>
      <c r="C244" s="7">
        <v>-91</v>
      </c>
      <c r="D244">
        <v>56.38</v>
      </c>
      <c r="E244">
        <v>100</v>
      </c>
      <c r="F244">
        <v>50</v>
      </c>
      <c r="G244">
        <v>43.62</v>
      </c>
      <c r="H244">
        <v>0</v>
      </c>
      <c r="I244">
        <v>86.8</v>
      </c>
      <c r="J244">
        <v>538.9</v>
      </c>
      <c r="K244">
        <v>233.5</v>
      </c>
      <c r="L244">
        <v>427.7</v>
      </c>
      <c r="M244" t="s">
        <v>1</v>
      </c>
      <c r="N244">
        <f t="shared" si="15"/>
        <v>2.181</v>
      </c>
      <c r="O244">
        <f t="shared" si="16"/>
        <v>99.439035282181763</v>
      </c>
      <c r="P244">
        <v>1</v>
      </c>
      <c r="Q244">
        <f t="shared" si="17"/>
        <v>99.439035282181763</v>
      </c>
      <c r="R244">
        <f t="shared" si="18"/>
        <v>79.439035282181763</v>
      </c>
      <c r="T244">
        <f t="shared" si="19"/>
        <v>0.56380000000000008</v>
      </c>
    </row>
    <row r="245" spans="2:20" x14ac:dyDescent="0.3">
      <c r="B245" t="s">
        <v>19</v>
      </c>
      <c r="C245" s="7">
        <v>-91</v>
      </c>
      <c r="D245">
        <v>56.3</v>
      </c>
      <c r="E245">
        <v>100</v>
      </c>
      <c r="F245">
        <v>50</v>
      </c>
      <c r="G245">
        <v>43.7</v>
      </c>
      <c r="H245">
        <v>0</v>
      </c>
      <c r="I245">
        <v>86.7</v>
      </c>
      <c r="J245">
        <v>538.9</v>
      </c>
      <c r="K245">
        <v>233.5</v>
      </c>
      <c r="L245">
        <v>428.1</v>
      </c>
      <c r="M245" t="s">
        <v>1</v>
      </c>
      <c r="N245">
        <f t="shared" si="15"/>
        <v>2.1850000000000001</v>
      </c>
      <c r="O245">
        <f t="shared" si="16"/>
        <v>99.320114570681497</v>
      </c>
      <c r="P245">
        <v>1</v>
      </c>
      <c r="Q245">
        <f t="shared" si="17"/>
        <v>99.320114570681497</v>
      </c>
      <c r="R245">
        <f t="shared" si="18"/>
        <v>79.320114570681497</v>
      </c>
      <c r="T245">
        <f t="shared" si="19"/>
        <v>0.56299999999999994</v>
      </c>
    </row>
    <row r="246" spans="2:20" x14ac:dyDescent="0.3">
      <c r="B246" t="s">
        <v>19</v>
      </c>
      <c r="C246" s="7">
        <v>-91</v>
      </c>
      <c r="D246">
        <v>56.35</v>
      </c>
      <c r="E246">
        <v>100</v>
      </c>
      <c r="F246">
        <v>50</v>
      </c>
      <c r="G246">
        <v>43.65</v>
      </c>
      <c r="H246">
        <v>0</v>
      </c>
      <c r="I246">
        <v>92.3</v>
      </c>
      <c r="J246">
        <v>538.9</v>
      </c>
      <c r="K246">
        <v>233.5</v>
      </c>
      <c r="L246">
        <v>427.9</v>
      </c>
      <c r="M246" t="s">
        <v>1</v>
      </c>
      <c r="N246">
        <f t="shared" si="15"/>
        <v>2.1825000000000001</v>
      </c>
      <c r="O246">
        <f t="shared" si="16"/>
        <v>105.97967441469673</v>
      </c>
      <c r="P246">
        <v>1</v>
      </c>
      <c r="Q246">
        <f t="shared" si="17"/>
        <v>105.97967441469673</v>
      </c>
      <c r="R246">
        <f t="shared" si="18"/>
        <v>85.979674414696731</v>
      </c>
      <c r="T246">
        <f t="shared" si="19"/>
        <v>0.5635</v>
      </c>
    </row>
    <row r="247" spans="2:20" x14ac:dyDescent="0.3">
      <c r="B247" t="s">
        <v>19</v>
      </c>
      <c r="C247" s="7">
        <v>-91</v>
      </c>
      <c r="D247">
        <v>56.74</v>
      </c>
      <c r="E247">
        <v>100</v>
      </c>
      <c r="F247">
        <v>50</v>
      </c>
      <c r="G247">
        <v>43.26</v>
      </c>
      <c r="H247">
        <v>0</v>
      </c>
      <c r="I247">
        <v>83.1</v>
      </c>
      <c r="J247">
        <v>538.9</v>
      </c>
      <c r="K247">
        <v>233.5</v>
      </c>
      <c r="L247">
        <v>426</v>
      </c>
      <c r="M247" t="s">
        <v>1</v>
      </c>
      <c r="N247">
        <f t="shared" si="15"/>
        <v>2.1629999999999998</v>
      </c>
      <c r="O247">
        <f t="shared" si="16"/>
        <v>95.038968956671695</v>
      </c>
      <c r="P247">
        <v>1</v>
      </c>
      <c r="Q247">
        <f t="shared" si="17"/>
        <v>95.038968956671695</v>
      </c>
      <c r="R247">
        <f t="shared" si="18"/>
        <v>75.038968956671695</v>
      </c>
      <c r="T247">
        <f t="shared" si="19"/>
        <v>0.56740000000000002</v>
      </c>
    </row>
    <row r="248" spans="2:20" x14ac:dyDescent="0.3">
      <c r="B248" t="s">
        <v>19</v>
      </c>
      <c r="C248" s="7">
        <v>-91</v>
      </c>
      <c r="D248">
        <v>56.42</v>
      </c>
      <c r="E248">
        <v>100</v>
      </c>
      <c r="F248">
        <v>50</v>
      </c>
      <c r="G248">
        <v>43.58</v>
      </c>
      <c r="H248">
        <v>0</v>
      </c>
      <c r="I248">
        <v>88.9</v>
      </c>
      <c r="J248">
        <v>538.9</v>
      </c>
      <c r="K248">
        <v>233.5</v>
      </c>
      <c r="L248">
        <v>427.5</v>
      </c>
      <c r="M248" t="s">
        <v>1</v>
      </c>
      <c r="N248">
        <f t="shared" si="15"/>
        <v>2.1789999999999998</v>
      </c>
      <c r="O248">
        <f t="shared" si="16"/>
        <v>101.93637022368749</v>
      </c>
      <c r="P248">
        <v>1</v>
      </c>
      <c r="Q248">
        <f t="shared" si="17"/>
        <v>101.93637022368749</v>
      </c>
      <c r="R248">
        <f t="shared" si="18"/>
        <v>81.93637022368749</v>
      </c>
      <c r="T248">
        <f t="shared" si="19"/>
        <v>0.56420000000000003</v>
      </c>
    </row>
    <row r="249" spans="2:20" x14ac:dyDescent="0.3">
      <c r="B249" t="s">
        <v>19</v>
      </c>
      <c r="C249" s="7">
        <v>-91</v>
      </c>
      <c r="D249">
        <v>56.36</v>
      </c>
      <c r="E249">
        <v>100</v>
      </c>
      <c r="F249">
        <v>50</v>
      </c>
      <c r="G249">
        <v>43.64</v>
      </c>
      <c r="H249">
        <v>0</v>
      </c>
      <c r="I249">
        <v>64.3</v>
      </c>
      <c r="J249">
        <v>538.9</v>
      </c>
      <c r="K249">
        <v>233.5</v>
      </c>
      <c r="L249">
        <v>427.8</v>
      </c>
      <c r="M249" t="s">
        <v>1</v>
      </c>
      <c r="N249">
        <f t="shared" si="15"/>
        <v>2.1819999999999999</v>
      </c>
      <c r="O249">
        <f t="shared" si="16"/>
        <v>72.681875194620545</v>
      </c>
      <c r="P249">
        <v>1</v>
      </c>
      <c r="Q249">
        <f t="shared" si="17"/>
        <v>72.681875194620545</v>
      </c>
      <c r="R249">
        <f t="shared" si="18"/>
        <v>52.681875194620545</v>
      </c>
      <c r="T249">
        <f t="shared" si="19"/>
        <v>0.56359999999999999</v>
      </c>
    </row>
    <row r="250" spans="2:20" x14ac:dyDescent="0.3">
      <c r="B250" t="s">
        <v>19</v>
      </c>
      <c r="C250" s="7">
        <v>-91</v>
      </c>
      <c r="D250">
        <v>56.48</v>
      </c>
      <c r="E250">
        <v>100</v>
      </c>
      <c r="F250">
        <v>50</v>
      </c>
      <c r="G250">
        <v>43.52</v>
      </c>
      <c r="H250">
        <v>0</v>
      </c>
      <c r="I250">
        <v>101.6</v>
      </c>
      <c r="J250">
        <v>538.9</v>
      </c>
      <c r="K250">
        <v>233.5</v>
      </c>
      <c r="L250">
        <v>427.2</v>
      </c>
      <c r="M250" t="s">
        <v>1</v>
      </c>
      <c r="N250">
        <f t="shared" si="15"/>
        <v>2.1760000000000002</v>
      </c>
      <c r="O250">
        <f t="shared" si="16"/>
        <v>117.03930058422203</v>
      </c>
      <c r="P250">
        <v>1</v>
      </c>
      <c r="Q250">
        <f t="shared" si="17"/>
        <v>117.03930058422203</v>
      </c>
      <c r="R250">
        <f t="shared" si="18"/>
        <v>97.039300584222033</v>
      </c>
      <c r="T250">
        <f t="shared" si="19"/>
        <v>0.56479999999999997</v>
      </c>
    </row>
    <row r="251" spans="2:20" x14ac:dyDescent="0.3">
      <c r="B251" t="s">
        <v>19</v>
      </c>
      <c r="C251" s="7">
        <v>-91</v>
      </c>
      <c r="D251">
        <v>56.41</v>
      </c>
      <c r="E251">
        <v>100</v>
      </c>
      <c r="F251">
        <v>50</v>
      </c>
      <c r="G251">
        <v>43.59</v>
      </c>
      <c r="H251">
        <v>0</v>
      </c>
      <c r="I251">
        <v>94.2</v>
      </c>
      <c r="J251">
        <v>538.9</v>
      </c>
      <c r="K251">
        <v>233.5</v>
      </c>
      <c r="L251">
        <v>427.6</v>
      </c>
      <c r="M251" t="s">
        <v>1</v>
      </c>
      <c r="N251">
        <f t="shared" si="15"/>
        <v>2.1795000000000004</v>
      </c>
      <c r="O251">
        <f t="shared" si="16"/>
        <v>108.2391679332019</v>
      </c>
      <c r="P251">
        <v>1</v>
      </c>
      <c r="Q251">
        <f t="shared" si="17"/>
        <v>108.2391679332019</v>
      </c>
      <c r="R251">
        <f t="shared" si="18"/>
        <v>88.239167933201898</v>
      </c>
      <c r="T251">
        <f t="shared" si="19"/>
        <v>0.56409999999999993</v>
      </c>
    </row>
    <row r="252" spans="2:20" x14ac:dyDescent="0.3">
      <c r="B252" t="s">
        <v>19</v>
      </c>
      <c r="C252" s="7">
        <v>-91</v>
      </c>
      <c r="D252">
        <v>56.34</v>
      </c>
      <c r="E252">
        <v>100</v>
      </c>
      <c r="F252">
        <v>50</v>
      </c>
      <c r="G252">
        <v>43.66</v>
      </c>
      <c r="H252">
        <v>0</v>
      </c>
      <c r="I252">
        <v>78.7</v>
      </c>
      <c r="J252">
        <v>538.9</v>
      </c>
      <c r="K252">
        <v>233.5</v>
      </c>
      <c r="L252">
        <v>427.9</v>
      </c>
      <c r="M252" t="s">
        <v>1</v>
      </c>
      <c r="N252">
        <f t="shared" si="15"/>
        <v>2.1829999999999998</v>
      </c>
      <c r="O252">
        <f t="shared" si="16"/>
        <v>89.806457650659723</v>
      </c>
      <c r="P252">
        <v>1</v>
      </c>
      <c r="Q252">
        <f t="shared" si="17"/>
        <v>89.806457650659723</v>
      </c>
      <c r="R252">
        <f t="shared" si="18"/>
        <v>69.806457650659723</v>
      </c>
      <c r="T252">
        <f t="shared" si="19"/>
        <v>0.56340000000000001</v>
      </c>
    </row>
    <row r="253" spans="2:20" x14ac:dyDescent="0.3">
      <c r="B253" t="s">
        <v>19</v>
      </c>
      <c r="C253" s="7">
        <v>-91</v>
      </c>
      <c r="D253">
        <v>56.55</v>
      </c>
      <c r="E253">
        <v>100</v>
      </c>
      <c r="F253">
        <v>50</v>
      </c>
      <c r="G253">
        <v>43.45</v>
      </c>
      <c r="H253">
        <v>0</v>
      </c>
      <c r="I253">
        <v>73</v>
      </c>
      <c r="J253">
        <v>538.9</v>
      </c>
      <c r="K253">
        <v>233.5</v>
      </c>
      <c r="L253">
        <v>426.9</v>
      </c>
      <c r="M253" t="s">
        <v>1</v>
      </c>
      <c r="N253">
        <f t="shared" si="15"/>
        <v>2.1725000000000003</v>
      </c>
      <c r="O253">
        <f t="shared" si="16"/>
        <v>83.027977095144223</v>
      </c>
      <c r="P253">
        <v>1</v>
      </c>
      <c r="Q253">
        <f t="shared" si="17"/>
        <v>83.027977095144223</v>
      </c>
      <c r="R253">
        <f t="shared" si="18"/>
        <v>63.027977095144223</v>
      </c>
      <c r="T253">
        <f t="shared" si="19"/>
        <v>0.5655</v>
      </c>
    </row>
    <row r="254" spans="2:20" x14ac:dyDescent="0.3">
      <c r="B254" t="s">
        <v>19</v>
      </c>
      <c r="C254" s="7">
        <v>-91</v>
      </c>
      <c r="D254">
        <v>56.51</v>
      </c>
      <c r="E254">
        <v>100</v>
      </c>
      <c r="F254">
        <v>50</v>
      </c>
      <c r="G254">
        <v>43.49</v>
      </c>
      <c r="H254">
        <v>0</v>
      </c>
      <c r="I254">
        <v>64.2</v>
      </c>
      <c r="J254">
        <v>538.9</v>
      </c>
      <c r="K254">
        <v>233.5</v>
      </c>
      <c r="L254">
        <v>427.1</v>
      </c>
      <c r="M254" t="s">
        <v>1</v>
      </c>
      <c r="N254">
        <f t="shared" si="15"/>
        <v>2.1745000000000001</v>
      </c>
      <c r="O254">
        <f t="shared" si="16"/>
        <v>72.562954483120279</v>
      </c>
      <c r="P254">
        <v>1</v>
      </c>
      <c r="Q254">
        <f t="shared" si="17"/>
        <v>72.562954483120279</v>
      </c>
      <c r="R254">
        <f t="shared" si="18"/>
        <v>52.562954483120279</v>
      </c>
      <c r="T254">
        <f t="shared" si="19"/>
        <v>0.56509999999999994</v>
      </c>
    </row>
    <row r="255" spans="2:20" x14ac:dyDescent="0.3">
      <c r="B255" t="s">
        <v>19</v>
      </c>
      <c r="C255" s="7">
        <v>-91</v>
      </c>
      <c r="D255">
        <v>56.49</v>
      </c>
      <c r="E255">
        <v>100</v>
      </c>
      <c r="F255">
        <v>50</v>
      </c>
      <c r="G255">
        <v>43.51</v>
      </c>
      <c r="H255">
        <v>0</v>
      </c>
      <c r="I255">
        <v>98.9</v>
      </c>
      <c r="J255">
        <v>538.9</v>
      </c>
      <c r="K255">
        <v>233.5</v>
      </c>
      <c r="L255">
        <v>427.2</v>
      </c>
      <c r="M255" t="s">
        <v>1</v>
      </c>
      <c r="N255">
        <f t="shared" si="15"/>
        <v>2.1755</v>
      </c>
      <c r="O255">
        <f t="shared" si="16"/>
        <v>113.8284413737147</v>
      </c>
      <c r="P255">
        <v>1</v>
      </c>
      <c r="Q255">
        <f t="shared" si="17"/>
        <v>113.8284413737147</v>
      </c>
      <c r="R255">
        <f t="shared" si="18"/>
        <v>93.828441373714696</v>
      </c>
      <c r="T255">
        <f t="shared" si="19"/>
        <v>0.56490000000000007</v>
      </c>
    </row>
    <row r="256" spans="2:20" x14ac:dyDescent="0.3">
      <c r="B256" t="s">
        <v>0</v>
      </c>
      <c r="C256" s="7">
        <v>-91</v>
      </c>
      <c r="D256">
        <v>112.5</v>
      </c>
      <c r="E256">
        <v>200</v>
      </c>
      <c r="F256">
        <v>100</v>
      </c>
      <c r="G256">
        <v>87.5</v>
      </c>
      <c r="H256">
        <v>0</v>
      </c>
      <c r="I256">
        <v>103.2</v>
      </c>
      <c r="J256">
        <v>538.9</v>
      </c>
      <c r="K256">
        <v>233.5</v>
      </c>
      <c r="L256">
        <v>605.79999999999995</v>
      </c>
      <c r="M256" t="s">
        <v>1</v>
      </c>
      <c r="N256">
        <f t="shared" si="15"/>
        <v>4.375</v>
      </c>
      <c r="O256">
        <f t="shared" si="16"/>
        <v>137.6625683894415</v>
      </c>
      <c r="P256">
        <v>1</v>
      </c>
      <c r="Q256">
        <f t="shared" si="17"/>
        <v>137.6625683894415</v>
      </c>
      <c r="R256">
        <f t="shared" si="18"/>
        <v>117.6625683894415</v>
      </c>
      <c r="T256">
        <f t="shared" si="19"/>
        <v>0.5625</v>
      </c>
    </row>
    <row r="257" spans="2:20" x14ac:dyDescent="0.3">
      <c r="B257" t="s">
        <v>0</v>
      </c>
      <c r="C257" s="7">
        <v>-91</v>
      </c>
      <c r="D257">
        <v>111.92</v>
      </c>
      <c r="E257">
        <v>200</v>
      </c>
      <c r="F257">
        <v>100</v>
      </c>
      <c r="G257">
        <v>88.08</v>
      </c>
      <c r="H257">
        <v>0</v>
      </c>
      <c r="I257">
        <v>84.4</v>
      </c>
      <c r="J257">
        <v>538.9</v>
      </c>
      <c r="K257">
        <v>233.5</v>
      </c>
      <c r="L257">
        <v>607.79999999999995</v>
      </c>
      <c r="M257" t="s">
        <v>1</v>
      </c>
      <c r="N257">
        <f t="shared" si="15"/>
        <v>4.4039999999999999</v>
      </c>
      <c r="O257">
        <f t="shared" si="16"/>
        <v>111.07535341682733</v>
      </c>
      <c r="P257">
        <v>1</v>
      </c>
      <c r="Q257">
        <f t="shared" si="17"/>
        <v>111.07535341682733</v>
      </c>
      <c r="R257">
        <f t="shared" si="18"/>
        <v>91.075353416827326</v>
      </c>
      <c r="T257">
        <f t="shared" si="19"/>
        <v>0.55959999999999999</v>
      </c>
    </row>
    <row r="258" spans="2:20" x14ac:dyDescent="0.3">
      <c r="B258" t="s">
        <v>0</v>
      </c>
      <c r="C258" s="7">
        <v>-91</v>
      </c>
      <c r="D258">
        <v>110.92</v>
      </c>
      <c r="E258">
        <v>200</v>
      </c>
      <c r="F258">
        <v>100</v>
      </c>
      <c r="G258">
        <v>89.08</v>
      </c>
      <c r="H258">
        <v>0</v>
      </c>
      <c r="I258">
        <v>97</v>
      </c>
      <c r="J258">
        <v>538.9</v>
      </c>
      <c r="K258">
        <v>233.5</v>
      </c>
      <c r="L258">
        <v>611.20000000000005</v>
      </c>
      <c r="M258" t="s">
        <v>1</v>
      </c>
      <c r="N258">
        <f t="shared" si="15"/>
        <v>4.4539999999999997</v>
      </c>
      <c r="O258">
        <f t="shared" si="16"/>
        <v>128.89444430272829</v>
      </c>
      <c r="P258">
        <v>1</v>
      </c>
      <c r="Q258">
        <f t="shared" si="17"/>
        <v>128.89444430272829</v>
      </c>
      <c r="R258">
        <f t="shared" si="18"/>
        <v>108.89444430272829</v>
      </c>
      <c r="T258">
        <f t="shared" si="19"/>
        <v>0.55459999999999998</v>
      </c>
    </row>
    <row r="259" spans="2:20" x14ac:dyDescent="0.3">
      <c r="B259" t="s">
        <v>0</v>
      </c>
      <c r="C259" s="7">
        <v>-91</v>
      </c>
      <c r="D259">
        <v>112.15</v>
      </c>
      <c r="E259">
        <v>200</v>
      </c>
      <c r="F259">
        <v>100</v>
      </c>
      <c r="G259">
        <v>87.85</v>
      </c>
      <c r="H259">
        <v>0</v>
      </c>
      <c r="I259">
        <v>92.7</v>
      </c>
      <c r="J259">
        <v>538.9</v>
      </c>
      <c r="K259">
        <v>233.5</v>
      </c>
      <c r="L259">
        <v>607</v>
      </c>
      <c r="M259" t="s">
        <v>1</v>
      </c>
      <c r="N259">
        <f t="shared" ref="N259:N322" si="20">0.05*G259</f>
        <v>4.3925000000000001</v>
      </c>
      <c r="O259">
        <f t="shared" ref="O259:O322" si="21">20 + (I259-20)*(POWER((F259/25),(0.25)))</f>
        <v>122.813325984524</v>
      </c>
      <c r="P259">
        <v>1</v>
      </c>
      <c r="Q259">
        <f t="shared" ref="Q259:Q322" si="22">O259</f>
        <v>122.813325984524</v>
      </c>
      <c r="R259">
        <f t="shared" ref="R259:R322" si="23">(O259-20)*POWER((1+((2*4700*4700*H259)/(O259*O259))),0.25)</f>
        <v>102.813325984524</v>
      </c>
      <c r="T259">
        <f t="shared" ref="T259:T322" si="24">((2*F259)-G259)/(2*F259)</f>
        <v>0.56075000000000008</v>
      </c>
    </row>
    <row r="260" spans="2:20" x14ac:dyDescent="0.3">
      <c r="B260" t="s">
        <v>0</v>
      </c>
      <c r="C260" s="7">
        <v>-91</v>
      </c>
      <c r="D260">
        <v>112.48</v>
      </c>
      <c r="E260">
        <v>200</v>
      </c>
      <c r="F260">
        <v>100</v>
      </c>
      <c r="G260">
        <v>87.52</v>
      </c>
      <c r="H260">
        <v>0</v>
      </c>
      <c r="I260">
        <v>96.8</v>
      </c>
      <c r="J260">
        <v>538.9</v>
      </c>
      <c r="K260">
        <v>233.5</v>
      </c>
      <c r="L260">
        <v>605.9</v>
      </c>
      <c r="M260" t="s">
        <v>1</v>
      </c>
      <c r="N260">
        <f t="shared" si="20"/>
        <v>4.3760000000000003</v>
      </c>
      <c r="O260">
        <f t="shared" si="21"/>
        <v>128.61160159025368</v>
      </c>
      <c r="P260">
        <v>1</v>
      </c>
      <c r="Q260">
        <f t="shared" si="22"/>
        <v>128.61160159025368</v>
      </c>
      <c r="R260">
        <f t="shared" si="23"/>
        <v>108.61160159025368</v>
      </c>
      <c r="T260">
        <f t="shared" si="24"/>
        <v>0.56240000000000001</v>
      </c>
    </row>
    <row r="261" spans="2:20" x14ac:dyDescent="0.3">
      <c r="B261" t="s">
        <v>19</v>
      </c>
      <c r="C261" s="7">
        <v>-91</v>
      </c>
      <c r="D261">
        <v>111.78</v>
      </c>
      <c r="E261">
        <v>200</v>
      </c>
      <c r="F261">
        <v>100</v>
      </c>
      <c r="G261">
        <v>88.22</v>
      </c>
      <c r="H261">
        <v>0</v>
      </c>
      <c r="I261">
        <v>73.599999999999994</v>
      </c>
      <c r="J261">
        <v>538.9</v>
      </c>
      <c r="K261">
        <v>233.5</v>
      </c>
      <c r="L261">
        <v>608.29999999999995</v>
      </c>
      <c r="M261" t="s">
        <v>1</v>
      </c>
      <c r="N261">
        <f t="shared" si="20"/>
        <v>4.4110000000000005</v>
      </c>
      <c r="O261">
        <f t="shared" si="21"/>
        <v>95.801846943197873</v>
      </c>
      <c r="P261">
        <v>1</v>
      </c>
      <c r="Q261">
        <f t="shared" si="22"/>
        <v>95.801846943197873</v>
      </c>
      <c r="R261">
        <f t="shared" si="23"/>
        <v>75.801846943197873</v>
      </c>
      <c r="T261">
        <f t="shared" si="24"/>
        <v>0.55889999999999995</v>
      </c>
    </row>
    <row r="262" spans="2:20" x14ac:dyDescent="0.3">
      <c r="B262" t="s">
        <v>19</v>
      </c>
      <c r="C262" s="7">
        <v>-91</v>
      </c>
      <c r="D262">
        <v>112.9</v>
      </c>
      <c r="E262">
        <v>200</v>
      </c>
      <c r="F262">
        <v>100</v>
      </c>
      <c r="G262">
        <v>87.1</v>
      </c>
      <c r="H262">
        <v>0</v>
      </c>
      <c r="I262">
        <v>73</v>
      </c>
      <c r="J262">
        <v>538.9</v>
      </c>
      <c r="K262">
        <v>233.5</v>
      </c>
      <c r="L262">
        <v>604.4</v>
      </c>
      <c r="M262" t="s">
        <v>1</v>
      </c>
      <c r="N262">
        <f t="shared" si="20"/>
        <v>4.3549999999999995</v>
      </c>
      <c r="O262">
        <f t="shared" si="21"/>
        <v>94.953318805774032</v>
      </c>
      <c r="P262">
        <v>1</v>
      </c>
      <c r="Q262">
        <f t="shared" si="22"/>
        <v>94.953318805774032</v>
      </c>
      <c r="R262">
        <f t="shared" si="23"/>
        <v>74.953318805774032</v>
      </c>
      <c r="T262">
        <f t="shared" si="24"/>
        <v>0.5645</v>
      </c>
    </row>
    <row r="263" spans="2:20" x14ac:dyDescent="0.3">
      <c r="B263" t="s">
        <v>19</v>
      </c>
      <c r="C263" s="7">
        <v>-91</v>
      </c>
      <c r="D263">
        <v>111.41</v>
      </c>
      <c r="E263">
        <v>200</v>
      </c>
      <c r="F263">
        <v>100</v>
      </c>
      <c r="G263">
        <v>88.59</v>
      </c>
      <c r="H263">
        <v>0</v>
      </c>
      <c r="I263">
        <v>73.3</v>
      </c>
      <c r="J263">
        <v>538.9</v>
      </c>
      <c r="K263">
        <v>233.5</v>
      </c>
      <c r="L263">
        <v>609.6</v>
      </c>
      <c r="M263" t="s">
        <v>1</v>
      </c>
      <c r="N263">
        <f t="shared" si="20"/>
        <v>4.4295</v>
      </c>
      <c r="O263">
        <f t="shared" si="21"/>
        <v>95.377582874485952</v>
      </c>
      <c r="P263">
        <v>1</v>
      </c>
      <c r="Q263">
        <f t="shared" si="22"/>
        <v>95.377582874485952</v>
      </c>
      <c r="R263">
        <f t="shared" si="23"/>
        <v>75.377582874485952</v>
      </c>
      <c r="T263">
        <f t="shared" si="24"/>
        <v>0.55704999999999993</v>
      </c>
    </row>
    <row r="264" spans="2:20" x14ac:dyDescent="0.3">
      <c r="B264" t="s">
        <v>19</v>
      </c>
      <c r="C264" s="7">
        <v>-91</v>
      </c>
      <c r="D264">
        <v>111.95</v>
      </c>
      <c r="E264">
        <v>200</v>
      </c>
      <c r="F264">
        <v>100</v>
      </c>
      <c r="G264">
        <v>88.05</v>
      </c>
      <c r="H264">
        <v>0</v>
      </c>
      <c r="I264">
        <v>53.8</v>
      </c>
      <c r="J264">
        <v>538.9</v>
      </c>
      <c r="K264">
        <v>233.5</v>
      </c>
      <c r="L264">
        <v>607.70000000000005</v>
      </c>
      <c r="M264" t="s">
        <v>1</v>
      </c>
      <c r="N264">
        <f t="shared" si="20"/>
        <v>4.4024999999999999</v>
      </c>
      <c r="O264">
        <f t="shared" si="21"/>
        <v>67.800418408210604</v>
      </c>
      <c r="P264">
        <v>1</v>
      </c>
      <c r="Q264">
        <f t="shared" si="22"/>
        <v>67.800418408210604</v>
      </c>
      <c r="R264">
        <f t="shared" si="23"/>
        <v>47.800418408210604</v>
      </c>
      <c r="T264">
        <f t="shared" si="24"/>
        <v>0.55974999999999997</v>
      </c>
    </row>
    <row r="265" spans="2:20" x14ac:dyDescent="0.3">
      <c r="B265" t="s">
        <v>19</v>
      </c>
      <c r="C265" s="7">
        <v>-91</v>
      </c>
      <c r="D265">
        <v>112.66</v>
      </c>
      <c r="E265">
        <v>200</v>
      </c>
      <c r="F265">
        <v>100</v>
      </c>
      <c r="G265">
        <v>87.34</v>
      </c>
      <c r="H265">
        <v>0</v>
      </c>
      <c r="I265">
        <v>69.5</v>
      </c>
      <c r="J265">
        <v>538.9</v>
      </c>
      <c r="K265">
        <v>233.5</v>
      </c>
      <c r="L265">
        <v>605.20000000000005</v>
      </c>
      <c r="M265" t="s">
        <v>1</v>
      </c>
      <c r="N265">
        <f t="shared" si="20"/>
        <v>4.367</v>
      </c>
      <c r="O265">
        <f t="shared" si="21"/>
        <v>90.003571337468202</v>
      </c>
      <c r="P265">
        <v>1</v>
      </c>
      <c r="Q265">
        <f t="shared" si="22"/>
        <v>90.003571337468202</v>
      </c>
      <c r="R265">
        <f t="shared" si="23"/>
        <v>70.003571337468202</v>
      </c>
      <c r="T265">
        <f t="shared" si="24"/>
        <v>0.56330000000000002</v>
      </c>
    </row>
    <row r="266" spans="2:20" x14ac:dyDescent="0.3">
      <c r="B266" t="s">
        <v>19</v>
      </c>
      <c r="C266" s="7">
        <v>-91</v>
      </c>
      <c r="D266">
        <v>115.23</v>
      </c>
      <c r="E266">
        <v>200</v>
      </c>
      <c r="F266">
        <v>100</v>
      </c>
      <c r="G266">
        <v>84.77</v>
      </c>
      <c r="H266">
        <v>0</v>
      </c>
      <c r="I266">
        <v>65.5</v>
      </c>
      <c r="J266">
        <v>538.9</v>
      </c>
      <c r="K266">
        <v>233.5</v>
      </c>
      <c r="L266">
        <v>596.29999999999995</v>
      </c>
      <c r="M266" t="s">
        <v>1</v>
      </c>
      <c r="N266">
        <f t="shared" si="20"/>
        <v>4.2385000000000002</v>
      </c>
      <c r="O266">
        <f t="shared" si="21"/>
        <v>84.346717087975819</v>
      </c>
      <c r="P266">
        <v>1</v>
      </c>
      <c r="Q266">
        <f t="shared" si="22"/>
        <v>84.346717087975819</v>
      </c>
      <c r="R266">
        <f t="shared" si="23"/>
        <v>64.346717087975819</v>
      </c>
      <c r="T266">
        <f t="shared" si="24"/>
        <v>0.57615000000000005</v>
      </c>
    </row>
    <row r="267" spans="2:20" x14ac:dyDescent="0.3">
      <c r="B267" t="s">
        <v>19</v>
      </c>
      <c r="C267" s="7">
        <v>-91</v>
      </c>
      <c r="D267">
        <v>111.72</v>
      </c>
      <c r="E267">
        <v>200</v>
      </c>
      <c r="F267">
        <v>100</v>
      </c>
      <c r="G267">
        <v>88.28</v>
      </c>
      <c r="H267">
        <v>0</v>
      </c>
      <c r="I267">
        <v>79.599999999999994</v>
      </c>
      <c r="J267">
        <v>538.9</v>
      </c>
      <c r="K267">
        <v>233.5</v>
      </c>
      <c r="L267">
        <v>608.5</v>
      </c>
      <c r="M267" t="s">
        <v>1</v>
      </c>
      <c r="N267">
        <f t="shared" si="20"/>
        <v>4.4140000000000006</v>
      </c>
      <c r="O267">
        <f t="shared" si="21"/>
        <v>104.28712831743645</v>
      </c>
      <c r="P267">
        <v>1</v>
      </c>
      <c r="Q267">
        <f t="shared" si="22"/>
        <v>104.28712831743645</v>
      </c>
      <c r="R267">
        <f t="shared" si="23"/>
        <v>84.287128317436455</v>
      </c>
      <c r="T267">
        <f t="shared" si="24"/>
        <v>0.55859999999999999</v>
      </c>
    </row>
    <row r="268" spans="2:20" x14ac:dyDescent="0.3">
      <c r="B268" t="s">
        <v>19</v>
      </c>
      <c r="C268" s="7">
        <v>-91</v>
      </c>
      <c r="D268">
        <v>112.52</v>
      </c>
      <c r="E268">
        <v>200</v>
      </c>
      <c r="F268">
        <v>100</v>
      </c>
      <c r="G268">
        <v>87.48</v>
      </c>
      <c r="H268">
        <v>0</v>
      </c>
      <c r="I268">
        <v>69.8</v>
      </c>
      <c r="J268">
        <v>538.9</v>
      </c>
      <c r="K268">
        <v>233.5</v>
      </c>
      <c r="L268">
        <v>605.70000000000005</v>
      </c>
      <c r="M268" t="s">
        <v>1</v>
      </c>
      <c r="N268">
        <f t="shared" si="20"/>
        <v>4.3740000000000006</v>
      </c>
      <c r="O268">
        <f t="shared" si="21"/>
        <v>90.427835406180122</v>
      </c>
      <c r="P268">
        <v>1</v>
      </c>
      <c r="Q268">
        <f t="shared" si="22"/>
        <v>90.427835406180122</v>
      </c>
      <c r="R268">
        <f t="shared" si="23"/>
        <v>70.427835406180122</v>
      </c>
      <c r="T268">
        <f t="shared" si="24"/>
        <v>0.56259999999999999</v>
      </c>
    </row>
    <row r="269" spans="2:20" x14ac:dyDescent="0.3">
      <c r="B269" t="s">
        <v>19</v>
      </c>
      <c r="C269" s="7">
        <v>-91</v>
      </c>
      <c r="D269">
        <v>113.2</v>
      </c>
      <c r="E269">
        <v>200</v>
      </c>
      <c r="F269">
        <v>100</v>
      </c>
      <c r="G269">
        <v>86.8</v>
      </c>
      <c r="H269">
        <v>0</v>
      </c>
      <c r="I269">
        <v>90.3</v>
      </c>
      <c r="J269">
        <v>538.9</v>
      </c>
      <c r="K269">
        <v>233.5</v>
      </c>
      <c r="L269">
        <v>603.4</v>
      </c>
      <c r="M269" t="s">
        <v>1</v>
      </c>
      <c r="N269">
        <f t="shared" si="20"/>
        <v>4.34</v>
      </c>
      <c r="O269">
        <f t="shared" si="21"/>
        <v>119.41921343482856</v>
      </c>
      <c r="P269">
        <v>1</v>
      </c>
      <c r="Q269">
        <f t="shared" si="22"/>
        <v>119.41921343482856</v>
      </c>
      <c r="R269">
        <f t="shared" si="23"/>
        <v>99.419213434828563</v>
      </c>
      <c r="T269">
        <f t="shared" si="24"/>
        <v>0.56600000000000006</v>
      </c>
    </row>
    <row r="270" spans="2:20" x14ac:dyDescent="0.3">
      <c r="B270" t="s">
        <v>19</v>
      </c>
      <c r="C270" s="7">
        <v>-91</v>
      </c>
      <c r="D270">
        <v>109.16</v>
      </c>
      <c r="E270">
        <v>200</v>
      </c>
      <c r="F270">
        <v>100</v>
      </c>
      <c r="G270">
        <v>90.84</v>
      </c>
      <c r="H270">
        <v>0</v>
      </c>
      <c r="I270">
        <v>88</v>
      </c>
      <c r="J270">
        <v>538.9</v>
      </c>
      <c r="K270">
        <v>233.5</v>
      </c>
      <c r="L270">
        <v>617.29999999999995</v>
      </c>
      <c r="M270" t="s">
        <v>1</v>
      </c>
      <c r="N270">
        <f t="shared" si="20"/>
        <v>4.5420000000000007</v>
      </c>
      <c r="O270">
        <f t="shared" si="21"/>
        <v>116.16652224137046</v>
      </c>
      <c r="P270">
        <v>1</v>
      </c>
      <c r="Q270">
        <f t="shared" si="22"/>
        <v>116.16652224137046</v>
      </c>
      <c r="R270">
        <f t="shared" si="23"/>
        <v>96.166522241370458</v>
      </c>
      <c r="T270">
        <f t="shared" si="24"/>
        <v>0.54579999999999995</v>
      </c>
    </row>
    <row r="271" spans="2:20" x14ac:dyDescent="0.3">
      <c r="B271" t="s">
        <v>0</v>
      </c>
      <c r="C271" s="7">
        <v>-60</v>
      </c>
      <c r="D271">
        <v>14.19</v>
      </c>
      <c r="E271">
        <v>25</v>
      </c>
      <c r="F271">
        <v>12.5</v>
      </c>
      <c r="G271">
        <v>10.81</v>
      </c>
      <c r="H271">
        <v>0.05</v>
      </c>
      <c r="I271">
        <v>234.1</v>
      </c>
      <c r="J271">
        <v>506.4</v>
      </c>
      <c r="K271">
        <v>231.4</v>
      </c>
      <c r="L271">
        <v>205.5</v>
      </c>
      <c r="M271" t="s">
        <v>22</v>
      </c>
      <c r="N271">
        <f t="shared" si="20"/>
        <v>0.54050000000000009</v>
      </c>
      <c r="O271">
        <f t="shared" si="21"/>
        <v>200.03592250582028</v>
      </c>
      <c r="P271">
        <v>1</v>
      </c>
      <c r="Q271">
        <f t="shared" si="22"/>
        <v>200.03592250582028</v>
      </c>
      <c r="R271">
        <f t="shared" si="23"/>
        <v>492.95040673303788</v>
      </c>
      <c r="T271">
        <f t="shared" si="24"/>
        <v>0.56759999999999999</v>
      </c>
    </row>
    <row r="272" spans="2:20" x14ac:dyDescent="0.3">
      <c r="B272" t="s">
        <v>0</v>
      </c>
      <c r="C272" s="7">
        <v>-60</v>
      </c>
      <c r="D272">
        <v>14.16</v>
      </c>
      <c r="E272">
        <v>25</v>
      </c>
      <c r="F272">
        <v>12.5</v>
      </c>
      <c r="G272">
        <v>10.84</v>
      </c>
      <c r="H272">
        <v>0</v>
      </c>
      <c r="I272">
        <v>114.4</v>
      </c>
      <c r="J272">
        <v>506.4</v>
      </c>
      <c r="K272">
        <v>231.4</v>
      </c>
      <c r="L272">
        <v>205.8</v>
      </c>
      <c r="M272" t="s">
        <v>1</v>
      </c>
      <c r="N272">
        <f t="shared" si="20"/>
        <v>0.54200000000000004</v>
      </c>
      <c r="O272">
        <f t="shared" si="21"/>
        <v>99.380621599950658</v>
      </c>
      <c r="P272">
        <v>1</v>
      </c>
      <c r="Q272">
        <f t="shared" si="22"/>
        <v>99.380621599950658</v>
      </c>
      <c r="R272">
        <f t="shared" si="23"/>
        <v>79.380621599950658</v>
      </c>
      <c r="T272">
        <f t="shared" si="24"/>
        <v>0.56640000000000001</v>
      </c>
    </row>
    <row r="273" spans="2:20" x14ac:dyDescent="0.3">
      <c r="B273" t="s">
        <v>0</v>
      </c>
      <c r="C273" s="7">
        <v>-60</v>
      </c>
      <c r="D273">
        <v>14.31</v>
      </c>
      <c r="E273">
        <v>25</v>
      </c>
      <c r="F273">
        <v>12.5</v>
      </c>
      <c r="G273">
        <v>10.69</v>
      </c>
      <c r="H273">
        <v>0</v>
      </c>
      <c r="I273">
        <v>130.69999999999999</v>
      </c>
      <c r="J273">
        <v>506.4</v>
      </c>
      <c r="K273">
        <v>231.4</v>
      </c>
      <c r="L273">
        <v>204.4</v>
      </c>
      <c r="M273" t="s">
        <v>1</v>
      </c>
      <c r="N273">
        <f t="shared" si="20"/>
        <v>0.53449999999999998</v>
      </c>
      <c r="O273">
        <f t="shared" si="21"/>
        <v>113.08723316858618</v>
      </c>
      <c r="P273">
        <v>1</v>
      </c>
      <c r="Q273">
        <f t="shared" si="22"/>
        <v>113.08723316858618</v>
      </c>
      <c r="R273">
        <f t="shared" si="23"/>
        <v>93.087233168586181</v>
      </c>
      <c r="T273">
        <f t="shared" si="24"/>
        <v>0.57240000000000002</v>
      </c>
    </row>
    <row r="274" spans="2:20" x14ac:dyDescent="0.3">
      <c r="B274" t="s">
        <v>0</v>
      </c>
      <c r="C274" s="7">
        <v>-60</v>
      </c>
      <c r="D274">
        <v>14.13</v>
      </c>
      <c r="E274">
        <v>25</v>
      </c>
      <c r="F274">
        <v>12.5</v>
      </c>
      <c r="G274">
        <v>10.87</v>
      </c>
      <c r="H274">
        <v>0</v>
      </c>
      <c r="I274">
        <v>106.7</v>
      </c>
      <c r="J274">
        <v>506.4</v>
      </c>
      <c r="K274">
        <v>231.4</v>
      </c>
      <c r="L274">
        <v>206.1</v>
      </c>
      <c r="M274" t="s">
        <v>1</v>
      </c>
      <c r="N274">
        <f t="shared" si="20"/>
        <v>0.54349999999999998</v>
      </c>
      <c r="O274">
        <f t="shared" si="21"/>
        <v>92.905719202497053</v>
      </c>
      <c r="P274">
        <v>1</v>
      </c>
      <c r="Q274">
        <f t="shared" si="22"/>
        <v>92.905719202497053</v>
      </c>
      <c r="R274">
        <f t="shared" si="23"/>
        <v>72.905719202497053</v>
      </c>
      <c r="T274">
        <f t="shared" si="24"/>
        <v>0.56520000000000004</v>
      </c>
    </row>
    <row r="275" spans="2:20" x14ac:dyDescent="0.3">
      <c r="B275" t="s">
        <v>0</v>
      </c>
      <c r="C275" s="7">
        <v>-60</v>
      </c>
      <c r="D275">
        <v>14.08</v>
      </c>
      <c r="E275">
        <v>25</v>
      </c>
      <c r="F275">
        <v>12.5</v>
      </c>
      <c r="G275">
        <v>10.92</v>
      </c>
      <c r="H275">
        <v>0</v>
      </c>
      <c r="I275">
        <v>161</v>
      </c>
      <c r="J275">
        <v>506.4</v>
      </c>
      <c r="K275">
        <v>231.4</v>
      </c>
      <c r="L275">
        <v>206.5</v>
      </c>
      <c r="M275" t="s">
        <v>1</v>
      </c>
      <c r="N275">
        <f t="shared" si="20"/>
        <v>0.54600000000000004</v>
      </c>
      <c r="O275">
        <f t="shared" si="21"/>
        <v>138.56639455077374</v>
      </c>
      <c r="P275">
        <v>1</v>
      </c>
      <c r="Q275">
        <f t="shared" si="22"/>
        <v>138.56639455077374</v>
      </c>
      <c r="R275">
        <f t="shared" si="23"/>
        <v>118.56639455077374</v>
      </c>
      <c r="T275">
        <f t="shared" si="24"/>
        <v>0.56320000000000003</v>
      </c>
    </row>
    <row r="276" spans="2:20" x14ac:dyDescent="0.3">
      <c r="B276" t="s">
        <v>0</v>
      </c>
      <c r="C276" s="7">
        <v>-60</v>
      </c>
      <c r="D276">
        <v>13.58</v>
      </c>
      <c r="E276">
        <v>25</v>
      </c>
      <c r="F276">
        <v>12.5</v>
      </c>
      <c r="G276">
        <v>11.42</v>
      </c>
      <c r="H276">
        <v>0</v>
      </c>
      <c r="I276">
        <v>200.7</v>
      </c>
      <c r="J276">
        <v>506.4</v>
      </c>
      <c r="K276">
        <v>231.4</v>
      </c>
      <c r="L276">
        <v>211.2</v>
      </c>
      <c r="M276" t="s">
        <v>1</v>
      </c>
      <c r="N276">
        <f t="shared" si="20"/>
        <v>0.57100000000000006</v>
      </c>
      <c r="O276">
        <f t="shared" si="21"/>
        <v>171.94998223634619</v>
      </c>
      <c r="P276">
        <v>1</v>
      </c>
      <c r="Q276">
        <f t="shared" si="22"/>
        <v>171.94998223634619</v>
      </c>
      <c r="R276">
        <f t="shared" si="23"/>
        <v>151.94998223634619</v>
      </c>
      <c r="T276">
        <f t="shared" si="24"/>
        <v>0.54320000000000002</v>
      </c>
    </row>
    <row r="277" spans="2:20" x14ac:dyDescent="0.3">
      <c r="B277" t="s">
        <v>0</v>
      </c>
      <c r="C277" s="7">
        <v>-60</v>
      </c>
      <c r="D277">
        <v>14.26</v>
      </c>
      <c r="E277">
        <v>25</v>
      </c>
      <c r="F277">
        <v>12.5</v>
      </c>
      <c r="G277">
        <v>10.74</v>
      </c>
      <c r="H277">
        <v>0</v>
      </c>
      <c r="I277">
        <v>125.2</v>
      </c>
      <c r="J277">
        <v>506.4</v>
      </c>
      <c r="K277">
        <v>231.4</v>
      </c>
      <c r="L277">
        <v>204.8</v>
      </c>
      <c r="M277" t="s">
        <v>1</v>
      </c>
      <c r="N277">
        <f t="shared" si="20"/>
        <v>0.53700000000000003</v>
      </c>
      <c r="O277">
        <f t="shared" si="21"/>
        <v>108.46230288469077</v>
      </c>
      <c r="P277">
        <v>1</v>
      </c>
      <c r="Q277">
        <f t="shared" si="22"/>
        <v>108.46230288469077</v>
      </c>
      <c r="R277">
        <f t="shared" si="23"/>
        <v>88.462302884690772</v>
      </c>
      <c r="T277">
        <f t="shared" si="24"/>
        <v>0.57040000000000002</v>
      </c>
    </row>
    <row r="278" spans="2:20" x14ac:dyDescent="0.3">
      <c r="B278" t="s">
        <v>0</v>
      </c>
      <c r="C278" s="7">
        <v>-60</v>
      </c>
      <c r="D278">
        <v>14.19</v>
      </c>
      <c r="E278">
        <v>25</v>
      </c>
      <c r="F278">
        <v>12.5</v>
      </c>
      <c r="G278">
        <v>10.81</v>
      </c>
      <c r="H278">
        <v>0</v>
      </c>
      <c r="I278">
        <v>145.1</v>
      </c>
      <c r="J278">
        <v>506.4</v>
      </c>
      <c r="K278">
        <v>231.4</v>
      </c>
      <c r="L278">
        <v>205.5</v>
      </c>
      <c r="M278" t="s">
        <v>1</v>
      </c>
      <c r="N278">
        <f t="shared" si="20"/>
        <v>0.54050000000000009</v>
      </c>
      <c r="O278">
        <f t="shared" si="21"/>
        <v>125.19614154823968</v>
      </c>
      <c r="P278">
        <v>1</v>
      </c>
      <c r="Q278">
        <f t="shared" si="22"/>
        <v>125.19614154823968</v>
      </c>
      <c r="R278">
        <f t="shared" si="23"/>
        <v>105.19614154823968</v>
      </c>
      <c r="T278">
        <f t="shared" si="24"/>
        <v>0.56759999999999999</v>
      </c>
    </row>
    <row r="279" spans="2:20" x14ac:dyDescent="0.3">
      <c r="B279" t="s">
        <v>0</v>
      </c>
      <c r="C279" s="7">
        <v>-60</v>
      </c>
      <c r="D279">
        <v>14</v>
      </c>
      <c r="E279">
        <v>25</v>
      </c>
      <c r="F279">
        <v>12.5</v>
      </c>
      <c r="G279">
        <v>11</v>
      </c>
      <c r="H279">
        <v>0</v>
      </c>
      <c r="I279">
        <v>91.9</v>
      </c>
      <c r="J279">
        <v>506.4</v>
      </c>
      <c r="K279">
        <v>231.4</v>
      </c>
      <c r="L279">
        <v>207.3</v>
      </c>
      <c r="M279" t="s">
        <v>1</v>
      </c>
      <c r="N279">
        <f t="shared" si="20"/>
        <v>0.55000000000000004</v>
      </c>
      <c r="O279">
        <f t="shared" si="21"/>
        <v>80.460452256742087</v>
      </c>
      <c r="P279">
        <v>1</v>
      </c>
      <c r="Q279">
        <f t="shared" si="22"/>
        <v>80.460452256742087</v>
      </c>
      <c r="R279">
        <f t="shared" si="23"/>
        <v>60.460452256742087</v>
      </c>
      <c r="T279">
        <f t="shared" si="24"/>
        <v>0.56000000000000005</v>
      </c>
    </row>
    <row r="280" spans="2:20" x14ac:dyDescent="0.3">
      <c r="B280" t="s">
        <v>0</v>
      </c>
      <c r="C280" s="7">
        <v>-60</v>
      </c>
      <c r="D280">
        <v>13.94</v>
      </c>
      <c r="E280">
        <v>25</v>
      </c>
      <c r="F280">
        <v>12.5</v>
      </c>
      <c r="G280">
        <v>11.06</v>
      </c>
      <c r="H280">
        <v>0</v>
      </c>
      <c r="I280">
        <v>128.1</v>
      </c>
      <c r="J280">
        <v>506.4</v>
      </c>
      <c r="K280">
        <v>231.4</v>
      </c>
      <c r="L280">
        <v>207.9</v>
      </c>
      <c r="M280" t="s">
        <v>1</v>
      </c>
      <c r="N280">
        <f t="shared" si="20"/>
        <v>0.55300000000000005</v>
      </c>
      <c r="O280">
        <f t="shared" si="21"/>
        <v>110.90090248892653</v>
      </c>
      <c r="P280">
        <v>1</v>
      </c>
      <c r="Q280">
        <f t="shared" si="22"/>
        <v>110.90090248892653</v>
      </c>
      <c r="R280">
        <f t="shared" si="23"/>
        <v>90.900902488926533</v>
      </c>
      <c r="T280">
        <f t="shared" si="24"/>
        <v>0.55759999999999998</v>
      </c>
    </row>
    <row r="281" spans="2:20" x14ac:dyDescent="0.3">
      <c r="B281" t="s">
        <v>0</v>
      </c>
      <c r="C281" s="7">
        <v>-60</v>
      </c>
      <c r="D281">
        <v>14.59</v>
      </c>
      <c r="E281">
        <v>25</v>
      </c>
      <c r="F281">
        <v>12.5</v>
      </c>
      <c r="G281">
        <v>10.41</v>
      </c>
      <c r="H281">
        <v>0</v>
      </c>
      <c r="I281">
        <v>164.4</v>
      </c>
      <c r="J281">
        <v>506.4</v>
      </c>
      <c r="K281">
        <v>231.4</v>
      </c>
      <c r="L281">
        <v>201.7</v>
      </c>
      <c r="M281" t="s">
        <v>1</v>
      </c>
      <c r="N281">
        <f t="shared" si="20"/>
        <v>0.52050000000000007</v>
      </c>
      <c r="O281">
        <f t="shared" si="21"/>
        <v>141.42544236263637</v>
      </c>
      <c r="P281">
        <v>1</v>
      </c>
      <c r="Q281">
        <f t="shared" si="22"/>
        <v>141.42544236263637</v>
      </c>
      <c r="R281">
        <f t="shared" si="23"/>
        <v>121.42544236263637</v>
      </c>
      <c r="T281">
        <f t="shared" si="24"/>
        <v>0.58360000000000001</v>
      </c>
    </row>
    <row r="282" spans="2:20" x14ac:dyDescent="0.3">
      <c r="B282" t="s">
        <v>0</v>
      </c>
      <c r="C282" s="7">
        <v>-60</v>
      </c>
      <c r="D282">
        <v>14.53</v>
      </c>
      <c r="E282">
        <v>25</v>
      </c>
      <c r="F282">
        <v>12.5</v>
      </c>
      <c r="G282">
        <v>10.47</v>
      </c>
      <c r="H282">
        <v>0</v>
      </c>
      <c r="I282">
        <v>192.2</v>
      </c>
      <c r="J282">
        <v>506.4</v>
      </c>
      <c r="K282">
        <v>231.4</v>
      </c>
      <c r="L282">
        <v>202.2</v>
      </c>
      <c r="M282" t="s">
        <v>1</v>
      </c>
      <c r="N282">
        <f t="shared" si="20"/>
        <v>0.52350000000000008</v>
      </c>
      <c r="O282">
        <f t="shared" si="21"/>
        <v>164.80236270668962</v>
      </c>
      <c r="P282">
        <v>1</v>
      </c>
      <c r="Q282">
        <f t="shared" si="22"/>
        <v>164.80236270668962</v>
      </c>
      <c r="R282">
        <f t="shared" si="23"/>
        <v>144.80236270668962</v>
      </c>
      <c r="T282">
        <f t="shared" si="24"/>
        <v>0.58119999999999994</v>
      </c>
    </row>
    <row r="283" spans="2:20" x14ac:dyDescent="0.3">
      <c r="B283" t="s">
        <v>0</v>
      </c>
      <c r="C283" s="7">
        <v>-60</v>
      </c>
      <c r="D283">
        <v>14.76</v>
      </c>
      <c r="E283">
        <v>25</v>
      </c>
      <c r="F283">
        <v>12.5</v>
      </c>
      <c r="G283">
        <v>10.24</v>
      </c>
      <c r="H283">
        <v>0</v>
      </c>
      <c r="I283">
        <v>166.3</v>
      </c>
      <c r="J283">
        <v>506.4</v>
      </c>
      <c r="K283">
        <v>231.4</v>
      </c>
      <c r="L283">
        <v>200</v>
      </c>
      <c r="M283" t="s">
        <v>1</v>
      </c>
      <c r="N283">
        <f t="shared" si="20"/>
        <v>0.51200000000000001</v>
      </c>
      <c r="O283">
        <f t="shared" si="21"/>
        <v>143.02314555161843</v>
      </c>
      <c r="P283">
        <v>1</v>
      </c>
      <c r="Q283">
        <f t="shared" si="22"/>
        <v>143.02314555161843</v>
      </c>
      <c r="R283">
        <f t="shared" si="23"/>
        <v>123.02314555161843</v>
      </c>
      <c r="T283">
        <f t="shared" si="24"/>
        <v>0.59040000000000004</v>
      </c>
    </row>
    <row r="284" spans="2:20" x14ac:dyDescent="0.3">
      <c r="B284" t="s">
        <v>0</v>
      </c>
      <c r="C284" s="7">
        <v>-60</v>
      </c>
      <c r="D284">
        <v>14.48</v>
      </c>
      <c r="E284">
        <v>25</v>
      </c>
      <c r="F284">
        <v>12.5</v>
      </c>
      <c r="G284">
        <v>10.52</v>
      </c>
      <c r="H284">
        <v>0</v>
      </c>
      <c r="I284">
        <v>177.7</v>
      </c>
      <c r="J284">
        <v>506.4</v>
      </c>
      <c r="K284">
        <v>231.4</v>
      </c>
      <c r="L284">
        <v>202.7</v>
      </c>
      <c r="M284" t="s">
        <v>1</v>
      </c>
      <c r="N284">
        <f t="shared" si="20"/>
        <v>0.52600000000000002</v>
      </c>
      <c r="O284">
        <f t="shared" si="21"/>
        <v>152.60936468551077</v>
      </c>
      <c r="P284">
        <v>1</v>
      </c>
      <c r="Q284">
        <f t="shared" si="22"/>
        <v>152.60936468551077</v>
      </c>
      <c r="R284">
        <f t="shared" si="23"/>
        <v>132.60936468551077</v>
      </c>
      <c r="T284">
        <f t="shared" si="24"/>
        <v>0.57920000000000005</v>
      </c>
    </row>
    <row r="285" spans="2:20" x14ac:dyDescent="0.3">
      <c r="B285" t="s">
        <v>0</v>
      </c>
      <c r="C285" s="7">
        <v>-60</v>
      </c>
      <c r="D285">
        <v>14.55</v>
      </c>
      <c r="E285">
        <v>25</v>
      </c>
      <c r="F285">
        <v>12.5</v>
      </c>
      <c r="G285">
        <v>10.45</v>
      </c>
      <c r="H285">
        <v>0</v>
      </c>
      <c r="I285">
        <v>203.7</v>
      </c>
      <c r="J285">
        <v>506.4</v>
      </c>
      <c r="K285">
        <v>231.4</v>
      </c>
      <c r="L285">
        <v>202</v>
      </c>
      <c r="M285" t="s">
        <v>22</v>
      </c>
      <c r="N285">
        <f t="shared" si="20"/>
        <v>0.52249999999999996</v>
      </c>
      <c r="O285">
        <f t="shared" si="21"/>
        <v>174.47267148210736</v>
      </c>
      <c r="P285">
        <v>1</v>
      </c>
      <c r="Q285">
        <f t="shared" si="22"/>
        <v>174.47267148210736</v>
      </c>
      <c r="R285">
        <f t="shared" si="23"/>
        <v>154.47267148210736</v>
      </c>
      <c r="T285">
        <f t="shared" si="24"/>
        <v>0.58200000000000007</v>
      </c>
    </row>
    <row r="286" spans="2:20" x14ac:dyDescent="0.3">
      <c r="B286" t="s">
        <v>0</v>
      </c>
      <c r="C286" s="7">
        <v>-60</v>
      </c>
      <c r="D286">
        <v>14.46</v>
      </c>
      <c r="E286">
        <v>25</v>
      </c>
      <c r="F286">
        <v>12.5</v>
      </c>
      <c r="G286">
        <v>10.54</v>
      </c>
      <c r="H286">
        <v>0</v>
      </c>
      <c r="I286">
        <v>116</v>
      </c>
      <c r="J286">
        <v>506.4</v>
      </c>
      <c r="K286">
        <v>231.4</v>
      </c>
      <c r="L286">
        <v>202.9</v>
      </c>
      <c r="M286" t="s">
        <v>1</v>
      </c>
      <c r="N286">
        <f t="shared" si="20"/>
        <v>0.52700000000000002</v>
      </c>
      <c r="O286">
        <f t="shared" si="21"/>
        <v>100.7260558643566</v>
      </c>
      <c r="P286">
        <v>1</v>
      </c>
      <c r="Q286">
        <f t="shared" si="22"/>
        <v>100.7260558643566</v>
      </c>
      <c r="R286">
        <f t="shared" si="23"/>
        <v>80.726055864356596</v>
      </c>
      <c r="T286">
        <f t="shared" si="24"/>
        <v>0.57840000000000003</v>
      </c>
    </row>
    <row r="287" spans="2:20" x14ac:dyDescent="0.3">
      <c r="B287" t="s">
        <v>0</v>
      </c>
      <c r="C287" s="7">
        <v>-60</v>
      </c>
      <c r="D287">
        <v>14.55</v>
      </c>
      <c r="E287">
        <v>25</v>
      </c>
      <c r="F287">
        <v>12.5</v>
      </c>
      <c r="G287">
        <v>10.45</v>
      </c>
      <c r="H287">
        <v>0.11</v>
      </c>
      <c r="I287">
        <v>221.9</v>
      </c>
      <c r="J287">
        <v>506.4</v>
      </c>
      <c r="K287">
        <v>231.4</v>
      </c>
      <c r="L287">
        <v>202</v>
      </c>
      <c r="M287" t="s">
        <v>22</v>
      </c>
      <c r="N287">
        <f t="shared" si="20"/>
        <v>0.52249999999999996</v>
      </c>
      <c r="O287">
        <f t="shared" si="21"/>
        <v>189.77698623972498</v>
      </c>
      <c r="P287">
        <v>1</v>
      </c>
      <c r="Q287">
        <f t="shared" si="22"/>
        <v>189.77698623972498</v>
      </c>
      <c r="R287">
        <f t="shared" si="23"/>
        <v>579.71335264055847</v>
      </c>
      <c r="T287">
        <f t="shared" si="24"/>
        <v>0.58200000000000007</v>
      </c>
    </row>
    <row r="288" spans="2:20" x14ac:dyDescent="0.3">
      <c r="B288" t="s">
        <v>0</v>
      </c>
      <c r="C288" s="7">
        <v>-60</v>
      </c>
      <c r="D288">
        <v>14.77</v>
      </c>
      <c r="E288">
        <v>25</v>
      </c>
      <c r="F288">
        <v>12.5</v>
      </c>
      <c r="G288">
        <v>10.23</v>
      </c>
      <c r="H288">
        <v>0</v>
      </c>
      <c r="I288">
        <v>167.6</v>
      </c>
      <c r="J288">
        <v>506.4</v>
      </c>
      <c r="K288">
        <v>231.4</v>
      </c>
      <c r="L288">
        <v>199.9</v>
      </c>
      <c r="M288" t="s">
        <v>1</v>
      </c>
      <c r="N288">
        <f t="shared" si="20"/>
        <v>0.51150000000000007</v>
      </c>
      <c r="O288">
        <f t="shared" si="21"/>
        <v>144.11631089144825</v>
      </c>
      <c r="P288">
        <v>1</v>
      </c>
      <c r="Q288">
        <f t="shared" si="22"/>
        <v>144.11631089144825</v>
      </c>
      <c r="R288">
        <f t="shared" si="23"/>
        <v>124.11631089144825</v>
      </c>
      <c r="T288">
        <f t="shared" si="24"/>
        <v>0.59079999999999999</v>
      </c>
    </row>
    <row r="289" spans="2:20" x14ac:dyDescent="0.3">
      <c r="B289" t="s">
        <v>0</v>
      </c>
      <c r="C289" s="7">
        <v>-60</v>
      </c>
      <c r="D289">
        <v>14.35</v>
      </c>
      <c r="E289">
        <v>25</v>
      </c>
      <c r="F289">
        <v>12.5</v>
      </c>
      <c r="G289">
        <v>10.65</v>
      </c>
      <c r="H289">
        <v>0</v>
      </c>
      <c r="I289">
        <v>89.8</v>
      </c>
      <c r="J289">
        <v>506.4</v>
      </c>
      <c r="K289">
        <v>231.4</v>
      </c>
      <c r="L289">
        <v>204</v>
      </c>
      <c r="M289" t="s">
        <v>1</v>
      </c>
      <c r="N289">
        <f t="shared" si="20"/>
        <v>0.53250000000000008</v>
      </c>
      <c r="O289">
        <f t="shared" si="21"/>
        <v>78.694569784709273</v>
      </c>
      <c r="P289">
        <v>1</v>
      </c>
      <c r="Q289">
        <f t="shared" si="22"/>
        <v>78.694569784709273</v>
      </c>
      <c r="R289">
        <f t="shared" si="23"/>
        <v>58.694569784709273</v>
      </c>
      <c r="T289">
        <f t="shared" si="24"/>
        <v>0.57399999999999995</v>
      </c>
    </row>
    <row r="290" spans="2:20" x14ac:dyDescent="0.3">
      <c r="B290" t="s">
        <v>0</v>
      </c>
      <c r="C290" s="7">
        <v>-60</v>
      </c>
      <c r="D290">
        <v>14.56</v>
      </c>
      <c r="E290">
        <v>25</v>
      </c>
      <c r="F290">
        <v>12.5</v>
      </c>
      <c r="G290">
        <v>10.44</v>
      </c>
      <c r="H290">
        <v>0</v>
      </c>
      <c r="I290">
        <v>156.30000000000001</v>
      </c>
      <c r="J290">
        <v>506.4</v>
      </c>
      <c r="K290">
        <v>231.4</v>
      </c>
      <c r="L290">
        <v>201.9</v>
      </c>
      <c r="M290" t="s">
        <v>1</v>
      </c>
      <c r="N290">
        <f t="shared" si="20"/>
        <v>0.52200000000000002</v>
      </c>
      <c r="O290">
        <f t="shared" si="21"/>
        <v>134.6141813990813</v>
      </c>
      <c r="P290">
        <v>1</v>
      </c>
      <c r="Q290">
        <f t="shared" si="22"/>
        <v>134.6141813990813</v>
      </c>
      <c r="R290">
        <f t="shared" si="23"/>
        <v>114.6141813990813</v>
      </c>
      <c r="T290">
        <f t="shared" si="24"/>
        <v>0.58240000000000003</v>
      </c>
    </row>
    <row r="291" spans="2:20" x14ac:dyDescent="0.3">
      <c r="B291" t="s">
        <v>0</v>
      </c>
      <c r="C291" s="7">
        <v>-60</v>
      </c>
      <c r="D291">
        <v>14.49</v>
      </c>
      <c r="E291">
        <v>25</v>
      </c>
      <c r="F291">
        <v>12.5</v>
      </c>
      <c r="G291">
        <v>10.51</v>
      </c>
      <c r="H291">
        <v>0</v>
      </c>
      <c r="I291">
        <v>186.8</v>
      </c>
      <c r="J291">
        <v>506.4</v>
      </c>
      <c r="K291">
        <v>231.4</v>
      </c>
      <c r="L291">
        <v>202.6</v>
      </c>
      <c r="M291" t="s">
        <v>1</v>
      </c>
      <c r="N291">
        <f t="shared" si="20"/>
        <v>0.52549999999999997</v>
      </c>
      <c r="O291">
        <f t="shared" si="21"/>
        <v>160.26152206431959</v>
      </c>
      <c r="P291">
        <v>1</v>
      </c>
      <c r="Q291">
        <f t="shared" si="22"/>
        <v>160.26152206431959</v>
      </c>
      <c r="R291">
        <f t="shared" si="23"/>
        <v>140.26152206431959</v>
      </c>
      <c r="T291">
        <f t="shared" si="24"/>
        <v>0.5796</v>
      </c>
    </row>
    <row r="292" spans="2:20" x14ac:dyDescent="0.3">
      <c r="B292" t="s">
        <v>0</v>
      </c>
      <c r="C292" s="7">
        <v>-60</v>
      </c>
      <c r="D292">
        <v>14.43</v>
      </c>
      <c r="E292">
        <v>25</v>
      </c>
      <c r="F292">
        <v>12.5</v>
      </c>
      <c r="G292">
        <v>10.57</v>
      </c>
      <c r="H292">
        <v>0</v>
      </c>
      <c r="I292">
        <v>213.5</v>
      </c>
      <c r="J292">
        <v>506.4</v>
      </c>
      <c r="K292">
        <v>231.4</v>
      </c>
      <c r="L292">
        <v>203.2</v>
      </c>
      <c r="M292" t="s">
        <v>22</v>
      </c>
      <c r="N292">
        <f t="shared" si="20"/>
        <v>0.52850000000000008</v>
      </c>
      <c r="O292">
        <f t="shared" si="21"/>
        <v>182.71345635159375</v>
      </c>
      <c r="P292">
        <v>1</v>
      </c>
      <c r="Q292">
        <f t="shared" si="22"/>
        <v>182.71345635159375</v>
      </c>
      <c r="R292">
        <f t="shared" si="23"/>
        <v>162.71345635159375</v>
      </c>
      <c r="T292">
        <f t="shared" si="24"/>
        <v>0.57719999999999994</v>
      </c>
    </row>
    <row r="293" spans="2:20" x14ac:dyDescent="0.3">
      <c r="B293" t="s">
        <v>0</v>
      </c>
      <c r="C293" s="7">
        <v>-60</v>
      </c>
      <c r="D293">
        <v>14.39</v>
      </c>
      <c r="E293">
        <v>25</v>
      </c>
      <c r="F293">
        <v>12.5</v>
      </c>
      <c r="G293">
        <v>10.61</v>
      </c>
      <c r="H293">
        <v>0</v>
      </c>
      <c r="I293">
        <v>164.6</v>
      </c>
      <c r="J293">
        <v>506.4</v>
      </c>
      <c r="K293">
        <v>231.4</v>
      </c>
      <c r="L293">
        <v>203.6</v>
      </c>
      <c r="M293" t="s">
        <v>1</v>
      </c>
      <c r="N293">
        <f t="shared" si="20"/>
        <v>0.53049999999999997</v>
      </c>
      <c r="O293">
        <f t="shared" si="21"/>
        <v>141.59362164568711</v>
      </c>
      <c r="P293">
        <v>1</v>
      </c>
      <c r="Q293">
        <f t="shared" si="22"/>
        <v>141.59362164568711</v>
      </c>
      <c r="R293">
        <f t="shared" si="23"/>
        <v>121.59362164568711</v>
      </c>
      <c r="T293">
        <f t="shared" si="24"/>
        <v>0.5756</v>
      </c>
    </row>
    <row r="294" spans="2:20" x14ac:dyDescent="0.3">
      <c r="B294" t="s">
        <v>0</v>
      </c>
      <c r="C294" s="7">
        <v>-60</v>
      </c>
      <c r="D294">
        <v>14.49</v>
      </c>
      <c r="E294">
        <v>25</v>
      </c>
      <c r="F294">
        <v>12.5</v>
      </c>
      <c r="G294">
        <v>10.51</v>
      </c>
      <c r="H294">
        <v>0.28000000000000003</v>
      </c>
      <c r="I294">
        <v>280.10000000000002</v>
      </c>
      <c r="J294">
        <v>506.4</v>
      </c>
      <c r="K294">
        <v>231.4</v>
      </c>
      <c r="L294">
        <v>202.6</v>
      </c>
      <c r="M294" t="s">
        <v>22</v>
      </c>
      <c r="N294">
        <f t="shared" si="20"/>
        <v>0.52549999999999997</v>
      </c>
      <c r="O294">
        <f t="shared" si="21"/>
        <v>238.71715760749117</v>
      </c>
      <c r="P294">
        <v>1</v>
      </c>
      <c r="Q294">
        <f t="shared" si="22"/>
        <v>238.71715760749117</v>
      </c>
      <c r="R294">
        <f t="shared" si="23"/>
        <v>840.49664047372266</v>
      </c>
      <c r="T294">
        <f t="shared" si="24"/>
        <v>0.5796</v>
      </c>
    </row>
    <row r="295" spans="2:20" x14ac:dyDescent="0.3">
      <c r="B295" t="s">
        <v>0</v>
      </c>
      <c r="C295" s="7">
        <v>-60</v>
      </c>
      <c r="D295">
        <v>14.43</v>
      </c>
      <c r="E295">
        <v>25</v>
      </c>
      <c r="F295">
        <v>12.5</v>
      </c>
      <c r="G295">
        <v>10.57</v>
      </c>
      <c r="H295">
        <v>0</v>
      </c>
      <c r="I295">
        <v>185.9</v>
      </c>
      <c r="J295">
        <v>506.4</v>
      </c>
      <c r="K295">
        <v>231.4</v>
      </c>
      <c r="L295">
        <v>203.2</v>
      </c>
      <c r="M295" t="s">
        <v>1</v>
      </c>
      <c r="N295">
        <f t="shared" si="20"/>
        <v>0.52850000000000008</v>
      </c>
      <c r="O295">
        <f t="shared" si="21"/>
        <v>159.50471529059124</v>
      </c>
      <c r="P295">
        <v>1</v>
      </c>
      <c r="Q295">
        <f t="shared" si="22"/>
        <v>159.50471529059124</v>
      </c>
      <c r="R295">
        <f t="shared" si="23"/>
        <v>139.50471529059124</v>
      </c>
      <c r="T295">
        <f t="shared" si="24"/>
        <v>0.57719999999999994</v>
      </c>
    </row>
    <row r="296" spans="2:20" x14ac:dyDescent="0.3">
      <c r="B296" t="s">
        <v>0</v>
      </c>
      <c r="C296" s="7">
        <v>-60</v>
      </c>
      <c r="D296">
        <v>14.85</v>
      </c>
      <c r="E296">
        <v>25</v>
      </c>
      <c r="F296">
        <v>12.5</v>
      </c>
      <c r="G296">
        <v>10.15</v>
      </c>
      <c r="H296">
        <v>0</v>
      </c>
      <c r="I296">
        <v>127.7</v>
      </c>
      <c r="J296">
        <v>506.4</v>
      </c>
      <c r="K296">
        <v>231.4</v>
      </c>
      <c r="L296">
        <v>199.1</v>
      </c>
      <c r="M296" t="s">
        <v>1</v>
      </c>
      <c r="N296">
        <f t="shared" si="20"/>
        <v>0.50750000000000006</v>
      </c>
      <c r="O296">
        <f t="shared" si="21"/>
        <v>110.56454392282505</v>
      </c>
      <c r="P296">
        <v>1</v>
      </c>
      <c r="Q296">
        <f t="shared" si="22"/>
        <v>110.56454392282505</v>
      </c>
      <c r="R296">
        <f t="shared" si="23"/>
        <v>90.564543922825052</v>
      </c>
      <c r="T296">
        <f t="shared" si="24"/>
        <v>0.59399999999999997</v>
      </c>
    </row>
    <row r="297" spans="2:20" x14ac:dyDescent="0.3">
      <c r="B297" t="s">
        <v>0</v>
      </c>
      <c r="C297" s="7">
        <v>-60</v>
      </c>
      <c r="D297">
        <v>14.64</v>
      </c>
      <c r="E297">
        <v>25</v>
      </c>
      <c r="F297">
        <v>12.5</v>
      </c>
      <c r="G297">
        <v>10.36</v>
      </c>
      <c r="H297">
        <v>0</v>
      </c>
      <c r="I297">
        <v>205</v>
      </c>
      <c r="J297">
        <v>506.4</v>
      </c>
      <c r="K297">
        <v>231.4</v>
      </c>
      <c r="L297">
        <v>201.2</v>
      </c>
      <c r="M297" t="s">
        <v>22</v>
      </c>
      <c r="N297">
        <f t="shared" si="20"/>
        <v>0.51800000000000002</v>
      </c>
      <c r="O297">
        <f t="shared" si="21"/>
        <v>175.56583682193718</v>
      </c>
      <c r="P297">
        <v>1</v>
      </c>
      <c r="Q297">
        <f t="shared" si="22"/>
        <v>175.56583682193718</v>
      </c>
      <c r="R297">
        <f t="shared" si="23"/>
        <v>155.56583682193718</v>
      </c>
      <c r="T297">
        <f t="shared" si="24"/>
        <v>0.58560000000000001</v>
      </c>
    </row>
    <row r="298" spans="2:20" x14ac:dyDescent="0.3">
      <c r="B298" t="s">
        <v>0</v>
      </c>
      <c r="C298" s="7">
        <v>-60</v>
      </c>
      <c r="D298">
        <v>14.25</v>
      </c>
      <c r="E298">
        <v>25</v>
      </c>
      <c r="F298">
        <v>12.5</v>
      </c>
      <c r="G298">
        <v>10.75</v>
      </c>
      <c r="H298">
        <v>0</v>
      </c>
      <c r="I298">
        <v>115.6</v>
      </c>
      <c r="J298">
        <v>506.4</v>
      </c>
      <c r="K298">
        <v>231.4</v>
      </c>
      <c r="L298">
        <v>204.9</v>
      </c>
      <c r="M298" t="s">
        <v>1</v>
      </c>
      <c r="N298">
        <f t="shared" si="20"/>
        <v>0.53749999999999998</v>
      </c>
      <c r="O298">
        <f t="shared" si="21"/>
        <v>100.3896972982551</v>
      </c>
      <c r="P298">
        <v>1</v>
      </c>
      <c r="Q298">
        <f t="shared" si="22"/>
        <v>100.3896972982551</v>
      </c>
      <c r="R298">
        <f t="shared" si="23"/>
        <v>80.389697298255101</v>
      </c>
      <c r="T298">
        <f t="shared" si="24"/>
        <v>0.56999999999999995</v>
      </c>
    </row>
    <row r="299" spans="2:20" x14ac:dyDescent="0.3">
      <c r="B299" t="s">
        <v>0</v>
      </c>
      <c r="C299" s="7">
        <v>-60</v>
      </c>
      <c r="D299">
        <v>14.44</v>
      </c>
      <c r="E299">
        <v>25</v>
      </c>
      <c r="F299">
        <v>12.5</v>
      </c>
      <c r="G299">
        <v>10.56</v>
      </c>
      <c r="H299">
        <v>0</v>
      </c>
      <c r="I299">
        <v>107.5</v>
      </c>
      <c r="J299">
        <v>506.4</v>
      </c>
      <c r="K299">
        <v>231.4</v>
      </c>
      <c r="L299">
        <v>203.1</v>
      </c>
      <c r="M299" t="s">
        <v>1</v>
      </c>
      <c r="N299">
        <f t="shared" si="20"/>
        <v>0.52800000000000002</v>
      </c>
      <c r="O299">
        <f t="shared" si="21"/>
        <v>93.578436334700015</v>
      </c>
      <c r="P299">
        <v>1</v>
      </c>
      <c r="Q299">
        <f t="shared" si="22"/>
        <v>93.578436334700015</v>
      </c>
      <c r="R299">
        <f t="shared" si="23"/>
        <v>73.578436334700015</v>
      </c>
      <c r="T299">
        <f t="shared" si="24"/>
        <v>0.5776</v>
      </c>
    </row>
    <row r="300" spans="2:20" x14ac:dyDescent="0.3">
      <c r="B300" t="s">
        <v>2</v>
      </c>
      <c r="C300" s="7">
        <v>-60</v>
      </c>
      <c r="D300">
        <v>13.24</v>
      </c>
      <c r="E300">
        <v>25</v>
      </c>
      <c r="F300">
        <v>12.5</v>
      </c>
      <c r="G300">
        <v>11.76</v>
      </c>
      <c r="H300">
        <v>0</v>
      </c>
      <c r="I300">
        <v>164.6</v>
      </c>
      <c r="J300">
        <v>506.4</v>
      </c>
      <c r="K300">
        <v>231.4</v>
      </c>
      <c r="L300">
        <v>214.3</v>
      </c>
      <c r="M300" t="s">
        <v>1</v>
      </c>
      <c r="N300">
        <f t="shared" si="20"/>
        <v>0.58799999999999997</v>
      </c>
      <c r="O300">
        <f t="shared" si="21"/>
        <v>141.59362164568711</v>
      </c>
      <c r="P300">
        <v>1</v>
      </c>
      <c r="Q300">
        <f t="shared" si="22"/>
        <v>141.59362164568711</v>
      </c>
      <c r="R300">
        <f t="shared" si="23"/>
        <v>121.59362164568711</v>
      </c>
      <c r="T300">
        <f t="shared" si="24"/>
        <v>0.52959999999999996</v>
      </c>
    </row>
    <row r="301" spans="2:20" x14ac:dyDescent="0.3">
      <c r="B301" t="s">
        <v>2</v>
      </c>
      <c r="C301" s="7">
        <v>-60</v>
      </c>
      <c r="D301">
        <v>13.29</v>
      </c>
      <c r="E301">
        <v>25</v>
      </c>
      <c r="F301">
        <v>12.5</v>
      </c>
      <c r="G301">
        <v>11.71</v>
      </c>
      <c r="H301">
        <v>0</v>
      </c>
      <c r="I301">
        <v>172</v>
      </c>
      <c r="J301">
        <v>506.4</v>
      </c>
      <c r="K301">
        <v>231.4</v>
      </c>
      <c r="L301">
        <v>213.9</v>
      </c>
      <c r="M301" t="s">
        <v>1</v>
      </c>
      <c r="N301">
        <f t="shared" si="20"/>
        <v>0.58550000000000002</v>
      </c>
      <c r="O301">
        <f t="shared" si="21"/>
        <v>147.81625511856458</v>
      </c>
      <c r="P301">
        <v>1</v>
      </c>
      <c r="Q301">
        <f t="shared" si="22"/>
        <v>147.81625511856458</v>
      </c>
      <c r="R301">
        <f t="shared" si="23"/>
        <v>127.81625511856458</v>
      </c>
      <c r="T301">
        <f t="shared" si="24"/>
        <v>0.53159999999999996</v>
      </c>
    </row>
    <row r="302" spans="2:20" x14ac:dyDescent="0.3">
      <c r="B302" t="s">
        <v>2</v>
      </c>
      <c r="C302" s="7">
        <v>-60</v>
      </c>
      <c r="D302">
        <v>13.24</v>
      </c>
      <c r="E302">
        <v>25</v>
      </c>
      <c r="F302">
        <v>12.5</v>
      </c>
      <c r="G302">
        <v>11.76</v>
      </c>
      <c r="H302">
        <v>0</v>
      </c>
      <c r="I302">
        <v>108.5</v>
      </c>
      <c r="J302">
        <v>506.4</v>
      </c>
      <c r="K302">
        <v>231.4</v>
      </c>
      <c r="L302">
        <v>214.3</v>
      </c>
      <c r="M302" t="s">
        <v>1</v>
      </c>
      <c r="N302">
        <f t="shared" si="20"/>
        <v>0.58799999999999997</v>
      </c>
      <c r="O302">
        <f t="shared" si="21"/>
        <v>94.419332749953739</v>
      </c>
      <c r="P302">
        <v>1</v>
      </c>
      <c r="Q302">
        <f t="shared" si="22"/>
        <v>94.419332749953739</v>
      </c>
      <c r="R302">
        <f t="shared" si="23"/>
        <v>74.419332749953739</v>
      </c>
      <c r="T302">
        <f t="shared" si="24"/>
        <v>0.52959999999999996</v>
      </c>
    </row>
    <row r="303" spans="2:20" x14ac:dyDescent="0.3">
      <c r="B303" t="s">
        <v>2</v>
      </c>
      <c r="C303" s="7">
        <v>-60</v>
      </c>
      <c r="D303">
        <v>13.28</v>
      </c>
      <c r="E303">
        <v>25</v>
      </c>
      <c r="F303">
        <v>12.5</v>
      </c>
      <c r="G303">
        <v>11.72</v>
      </c>
      <c r="H303">
        <v>0</v>
      </c>
      <c r="I303">
        <v>119</v>
      </c>
      <c r="J303">
        <v>506.4</v>
      </c>
      <c r="K303">
        <v>231.4</v>
      </c>
      <c r="L303">
        <v>214</v>
      </c>
      <c r="M303" t="s">
        <v>1</v>
      </c>
      <c r="N303">
        <f t="shared" si="20"/>
        <v>0.58600000000000008</v>
      </c>
      <c r="O303">
        <f t="shared" si="21"/>
        <v>103.24874511011774</v>
      </c>
      <c r="P303">
        <v>1</v>
      </c>
      <c r="Q303">
        <f t="shared" si="22"/>
        <v>103.24874511011774</v>
      </c>
      <c r="R303">
        <f t="shared" si="23"/>
        <v>83.248745110117738</v>
      </c>
      <c r="T303">
        <f t="shared" si="24"/>
        <v>0.53120000000000001</v>
      </c>
    </row>
    <row r="304" spans="2:20" x14ac:dyDescent="0.3">
      <c r="B304" t="s">
        <v>2</v>
      </c>
      <c r="C304" s="7">
        <v>-60</v>
      </c>
      <c r="D304">
        <v>13.26</v>
      </c>
      <c r="E304">
        <v>25</v>
      </c>
      <c r="F304">
        <v>12.5</v>
      </c>
      <c r="G304">
        <v>11.74</v>
      </c>
      <c r="H304">
        <v>0</v>
      </c>
      <c r="I304">
        <v>153.5</v>
      </c>
      <c r="J304">
        <v>506.4</v>
      </c>
      <c r="K304">
        <v>231.4</v>
      </c>
      <c r="L304">
        <v>214.2</v>
      </c>
      <c r="M304" t="s">
        <v>1</v>
      </c>
      <c r="N304">
        <f t="shared" si="20"/>
        <v>0.58700000000000008</v>
      </c>
      <c r="O304">
        <f t="shared" si="21"/>
        <v>132.25967143637087</v>
      </c>
      <c r="P304">
        <v>1</v>
      </c>
      <c r="Q304">
        <f t="shared" si="22"/>
        <v>132.25967143637087</v>
      </c>
      <c r="R304">
        <f t="shared" si="23"/>
        <v>112.25967143637087</v>
      </c>
      <c r="T304">
        <f t="shared" si="24"/>
        <v>0.53039999999999998</v>
      </c>
    </row>
    <row r="305" spans="2:20" x14ac:dyDescent="0.3">
      <c r="B305" t="s">
        <v>2</v>
      </c>
      <c r="C305" s="7">
        <v>-60</v>
      </c>
      <c r="D305">
        <v>13.22</v>
      </c>
      <c r="E305">
        <v>25</v>
      </c>
      <c r="F305">
        <v>12.5</v>
      </c>
      <c r="G305">
        <v>11.78</v>
      </c>
      <c r="H305">
        <v>0</v>
      </c>
      <c r="I305">
        <v>158.9</v>
      </c>
      <c r="J305">
        <v>506.4</v>
      </c>
      <c r="K305">
        <v>231.4</v>
      </c>
      <c r="L305">
        <v>214.5</v>
      </c>
      <c r="M305" t="s">
        <v>1</v>
      </c>
      <c r="N305">
        <f t="shared" si="20"/>
        <v>0.58899999999999997</v>
      </c>
      <c r="O305">
        <f t="shared" si="21"/>
        <v>136.80051207874095</v>
      </c>
      <c r="P305">
        <v>1</v>
      </c>
      <c r="Q305">
        <f t="shared" si="22"/>
        <v>136.80051207874095</v>
      </c>
      <c r="R305">
        <f t="shared" si="23"/>
        <v>116.80051207874095</v>
      </c>
      <c r="T305">
        <f t="shared" si="24"/>
        <v>0.52880000000000005</v>
      </c>
    </row>
    <row r="306" spans="2:20" x14ac:dyDescent="0.3">
      <c r="B306" t="s">
        <v>2</v>
      </c>
      <c r="C306" s="7">
        <v>-60</v>
      </c>
      <c r="D306">
        <v>13.27</v>
      </c>
      <c r="E306">
        <v>25</v>
      </c>
      <c r="F306">
        <v>12.5</v>
      </c>
      <c r="G306">
        <v>11.73</v>
      </c>
      <c r="H306">
        <v>0</v>
      </c>
      <c r="I306">
        <v>137.5</v>
      </c>
      <c r="J306">
        <v>506.4</v>
      </c>
      <c r="K306">
        <v>231.4</v>
      </c>
      <c r="L306">
        <v>214.1</v>
      </c>
      <c r="M306" t="s">
        <v>1</v>
      </c>
      <c r="N306">
        <f t="shared" si="20"/>
        <v>0.58650000000000002</v>
      </c>
      <c r="O306">
        <f t="shared" si="21"/>
        <v>118.80532879231146</v>
      </c>
      <c r="P306">
        <v>1</v>
      </c>
      <c r="Q306">
        <f t="shared" si="22"/>
        <v>118.80532879231146</v>
      </c>
      <c r="R306">
        <f t="shared" si="23"/>
        <v>98.805328792311457</v>
      </c>
      <c r="T306">
        <f t="shared" si="24"/>
        <v>0.53079999999999994</v>
      </c>
    </row>
    <row r="307" spans="2:20" x14ac:dyDescent="0.3">
      <c r="B307" t="s">
        <v>2</v>
      </c>
      <c r="C307" s="7">
        <v>-60</v>
      </c>
      <c r="D307">
        <v>13.18</v>
      </c>
      <c r="E307">
        <v>25</v>
      </c>
      <c r="F307">
        <v>12.5</v>
      </c>
      <c r="G307">
        <v>11.82</v>
      </c>
      <c r="H307">
        <v>0</v>
      </c>
      <c r="I307">
        <v>119.5</v>
      </c>
      <c r="J307">
        <v>506.4</v>
      </c>
      <c r="K307">
        <v>231.4</v>
      </c>
      <c r="L307">
        <v>214.9</v>
      </c>
      <c r="M307" t="s">
        <v>1</v>
      </c>
      <c r="N307">
        <f t="shared" si="20"/>
        <v>0.59100000000000008</v>
      </c>
      <c r="O307">
        <f t="shared" si="21"/>
        <v>103.66919331774459</v>
      </c>
      <c r="P307">
        <v>1</v>
      </c>
      <c r="Q307">
        <f t="shared" si="22"/>
        <v>103.66919331774459</v>
      </c>
      <c r="R307">
        <f t="shared" si="23"/>
        <v>83.669193317744586</v>
      </c>
      <c r="T307">
        <f t="shared" si="24"/>
        <v>0.5272</v>
      </c>
    </row>
    <row r="308" spans="2:20" x14ac:dyDescent="0.3">
      <c r="B308" t="s">
        <v>2</v>
      </c>
      <c r="C308" s="7">
        <v>-60</v>
      </c>
      <c r="D308">
        <v>13.18</v>
      </c>
      <c r="E308">
        <v>25</v>
      </c>
      <c r="F308">
        <v>12.5</v>
      </c>
      <c r="G308">
        <v>11.82</v>
      </c>
      <c r="H308">
        <v>0</v>
      </c>
      <c r="I308">
        <v>130.69999999999999</v>
      </c>
      <c r="J308">
        <v>506.4</v>
      </c>
      <c r="K308">
        <v>231.4</v>
      </c>
      <c r="L308">
        <v>214.9</v>
      </c>
      <c r="M308" t="s">
        <v>1</v>
      </c>
      <c r="N308">
        <f t="shared" si="20"/>
        <v>0.59100000000000008</v>
      </c>
      <c r="O308">
        <f t="shared" si="21"/>
        <v>113.08723316858618</v>
      </c>
      <c r="P308">
        <v>1</v>
      </c>
      <c r="Q308">
        <f t="shared" si="22"/>
        <v>113.08723316858618</v>
      </c>
      <c r="R308">
        <f t="shared" si="23"/>
        <v>93.087233168586181</v>
      </c>
      <c r="T308">
        <f t="shared" si="24"/>
        <v>0.5272</v>
      </c>
    </row>
    <row r="309" spans="2:20" x14ac:dyDescent="0.3">
      <c r="B309" t="s">
        <v>2</v>
      </c>
      <c r="C309" s="7">
        <v>-60</v>
      </c>
      <c r="D309">
        <v>13.24</v>
      </c>
      <c r="E309">
        <v>25</v>
      </c>
      <c r="F309">
        <v>12.5</v>
      </c>
      <c r="G309">
        <v>11.76</v>
      </c>
      <c r="H309">
        <v>0</v>
      </c>
      <c r="I309">
        <v>172.6</v>
      </c>
      <c r="J309">
        <v>506.4</v>
      </c>
      <c r="K309">
        <v>231.4</v>
      </c>
      <c r="L309">
        <v>214.3</v>
      </c>
      <c r="M309" t="s">
        <v>1</v>
      </c>
      <c r="N309">
        <f t="shared" si="20"/>
        <v>0.58799999999999997</v>
      </c>
      <c r="O309">
        <f t="shared" si="21"/>
        <v>148.32079296771684</v>
      </c>
      <c r="P309">
        <v>1</v>
      </c>
      <c r="Q309">
        <f t="shared" si="22"/>
        <v>148.32079296771684</v>
      </c>
      <c r="R309">
        <f t="shared" si="23"/>
        <v>128.32079296771684</v>
      </c>
      <c r="T309">
        <f t="shared" si="24"/>
        <v>0.52959999999999996</v>
      </c>
    </row>
    <row r="310" spans="2:20" x14ac:dyDescent="0.3">
      <c r="B310" t="s">
        <v>2</v>
      </c>
      <c r="C310" s="7">
        <v>-60</v>
      </c>
      <c r="D310">
        <v>13.24</v>
      </c>
      <c r="E310">
        <v>25</v>
      </c>
      <c r="F310">
        <v>12.5</v>
      </c>
      <c r="G310">
        <v>11.76</v>
      </c>
      <c r="H310">
        <v>0</v>
      </c>
      <c r="I310">
        <v>84.5</v>
      </c>
      <c r="J310">
        <v>506.4</v>
      </c>
      <c r="K310">
        <v>231.4</v>
      </c>
      <c r="L310">
        <v>214.3</v>
      </c>
      <c r="M310" t="s">
        <v>1</v>
      </c>
      <c r="N310">
        <f t="shared" si="20"/>
        <v>0.58799999999999997</v>
      </c>
      <c r="O310">
        <f t="shared" si="21"/>
        <v>74.237818783864583</v>
      </c>
      <c r="P310">
        <v>1</v>
      </c>
      <c r="Q310">
        <f t="shared" si="22"/>
        <v>74.237818783864583</v>
      </c>
      <c r="R310">
        <f t="shared" si="23"/>
        <v>54.237818783864583</v>
      </c>
      <c r="T310">
        <f t="shared" si="24"/>
        <v>0.52959999999999996</v>
      </c>
    </row>
    <row r="311" spans="2:20" x14ac:dyDescent="0.3">
      <c r="B311" t="s">
        <v>2</v>
      </c>
      <c r="C311" s="7">
        <v>-60</v>
      </c>
      <c r="D311">
        <v>13.34</v>
      </c>
      <c r="E311">
        <v>25</v>
      </c>
      <c r="F311">
        <v>12.5</v>
      </c>
      <c r="G311">
        <v>11.66</v>
      </c>
      <c r="H311">
        <v>0</v>
      </c>
      <c r="I311">
        <v>244.6</v>
      </c>
      <c r="J311">
        <v>506.4</v>
      </c>
      <c r="K311">
        <v>231.4</v>
      </c>
      <c r="L311">
        <v>213.4</v>
      </c>
      <c r="M311" t="s">
        <v>22</v>
      </c>
      <c r="N311">
        <f t="shared" si="20"/>
        <v>0.58300000000000007</v>
      </c>
      <c r="O311">
        <f t="shared" si="21"/>
        <v>208.86533486598427</v>
      </c>
      <c r="P311">
        <v>1</v>
      </c>
      <c r="Q311">
        <f t="shared" si="22"/>
        <v>208.86533486598427</v>
      </c>
      <c r="R311">
        <f t="shared" si="23"/>
        <v>188.86533486598427</v>
      </c>
      <c r="T311">
        <f t="shared" si="24"/>
        <v>0.53359999999999996</v>
      </c>
    </row>
    <row r="312" spans="2:20" x14ac:dyDescent="0.3">
      <c r="B312" t="s">
        <v>2</v>
      </c>
      <c r="C312" s="7">
        <v>-60</v>
      </c>
      <c r="D312">
        <v>13.2</v>
      </c>
      <c r="E312">
        <v>25</v>
      </c>
      <c r="F312">
        <v>12.5</v>
      </c>
      <c r="G312">
        <v>11.8</v>
      </c>
      <c r="H312">
        <v>0</v>
      </c>
      <c r="I312">
        <v>120.4</v>
      </c>
      <c r="J312">
        <v>506.4</v>
      </c>
      <c r="K312">
        <v>231.4</v>
      </c>
      <c r="L312">
        <v>214.7</v>
      </c>
      <c r="M312" t="s">
        <v>1</v>
      </c>
      <c r="N312">
        <f t="shared" si="20"/>
        <v>0.59000000000000008</v>
      </c>
      <c r="O312">
        <f t="shared" si="21"/>
        <v>104.42600009147294</v>
      </c>
      <c r="P312">
        <v>1</v>
      </c>
      <c r="Q312">
        <f t="shared" si="22"/>
        <v>104.42600009147294</v>
      </c>
      <c r="R312">
        <f t="shared" si="23"/>
        <v>84.426000091472943</v>
      </c>
      <c r="T312">
        <f t="shared" si="24"/>
        <v>0.52800000000000002</v>
      </c>
    </row>
    <row r="313" spans="2:20" x14ac:dyDescent="0.3">
      <c r="B313" t="s">
        <v>2</v>
      </c>
      <c r="C313" s="7">
        <v>-60</v>
      </c>
      <c r="D313">
        <v>13.31</v>
      </c>
      <c r="E313">
        <v>25</v>
      </c>
      <c r="F313">
        <v>12.5</v>
      </c>
      <c r="G313">
        <v>11.69</v>
      </c>
      <c r="H313">
        <v>0</v>
      </c>
      <c r="I313">
        <v>104.5</v>
      </c>
      <c r="J313">
        <v>506.4</v>
      </c>
      <c r="K313">
        <v>231.4</v>
      </c>
      <c r="L313">
        <v>213.7</v>
      </c>
      <c r="M313" t="s">
        <v>1</v>
      </c>
      <c r="N313">
        <f t="shared" si="20"/>
        <v>0.58450000000000002</v>
      </c>
      <c r="O313">
        <f t="shared" si="21"/>
        <v>91.055747088938872</v>
      </c>
      <c r="P313">
        <v>1</v>
      </c>
      <c r="Q313">
        <f t="shared" si="22"/>
        <v>91.055747088938872</v>
      </c>
      <c r="R313">
        <f t="shared" si="23"/>
        <v>71.055747088938872</v>
      </c>
      <c r="T313">
        <f t="shared" si="24"/>
        <v>0.53239999999999998</v>
      </c>
    </row>
    <row r="314" spans="2:20" x14ac:dyDescent="0.3">
      <c r="B314" t="s">
        <v>2</v>
      </c>
      <c r="C314" s="7">
        <v>-60</v>
      </c>
      <c r="D314">
        <v>13.23</v>
      </c>
      <c r="E314">
        <v>25</v>
      </c>
      <c r="F314">
        <v>12.5</v>
      </c>
      <c r="G314">
        <v>11.77</v>
      </c>
      <c r="H314">
        <v>0</v>
      </c>
      <c r="I314">
        <v>163.6</v>
      </c>
      <c r="J314">
        <v>506.4</v>
      </c>
      <c r="K314">
        <v>231.4</v>
      </c>
      <c r="L314">
        <v>214.4</v>
      </c>
      <c r="M314" t="s">
        <v>1</v>
      </c>
      <c r="N314">
        <f t="shared" si="20"/>
        <v>0.58850000000000002</v>
      </c>
      <c r="O314">
        <f t="shared" si="21"/>
        <v>140.75272523043338</v>
      </c>
      <c r="P314">
        <v>1</v>
      </c>
      <c r="Q314">
        <f t="shared" si="22"/>
        <v>140.75272523043338</v>
      </c>
      <c r="R314">
        <f t="shared" si="23"/>
        <v>120.75272523043338</v>
      </c>
      <c r="T314">
        <f t="shared" si="24"/>
        <v>0.5292</v>
      </c>
    </row>
    <row r="315" spans="2:20" x14ac:dyDescent="0.3">
      <c r="B315" t="s">
        <v>2</v>
      </c>
      <c r="C315" s="7">
        <v>-60</v>
      </c>
      <c r="D315">
        <v>13.28</v>
      </c>
      <c r="E315">
        <v>25</v>
      </c>
      <c r="F315">
        <v>12.5</v>
      </c>
      <c r="G315">
        <v>11.72</v>
      </c>
      <c r="H315">
        <v>0</v>
      </c>
      <c r="I315">
        <v>201.4</v>
      </c>
      <c r="J315">
        <v>506.4</v>
      </c>
      <c r="K315">
        <v>231.4</v>
      </c>
      <c r="L315">
        <v>214</v>
      </c>
      <c r="M315" t="s">
        <v>1</v>
      </c>
      <c r="N315">
        <f t="shared" si="20"/>
        <v>0.58600000000000008</v>
      </c>
      <c r="O315">
        <f t="shared" si="21"/>
        <v>172.53860972702381</v>
      </c>
      <c r="P315">
        <v>1</v>
      </c>
      <c r="Q315">
        <f t="shared" si="22"/>
        <v>172.53860972702381</v>
      </c>
      <c r="R315">
        <f t="shared" si="23"/>
        <v>152.53860972702381</v>
      </c>
      <c r="T315">
        <f t="shared" si="24"/>
        <v>0.53120000000000001</v>
      </c>
    </row>
    <row r="316" spans="2:20" x14ac:dyDescent="0.3">
      <c r="B316" t="s">
        <v>2</v>
      </c>
      <c r="C316" s="7">
        <v>-60</v>
      </c>
      <c r="D316">
        <v>13.2</v>
      </c>
      <c r="E316">
        <v>25</v>
      </c>
      <c r="F316">
        <v>12.5</v>
      </c>
      <c r="G316">
        <v>11.8</v>
      </c>
      <c r="H316">
        <v>0</v>
      </c>
      <c r="I316">
        <v>137.80000000000001</v>
      </c>
      <c r="J316">
        <v>506.4</v>
      </c>
      <c r="K316">
        <v>231.4</v>
      </c>
      <c r="L316">
        <v>214.7</v>
      </c>
      <c r="M316" t="s">
        <v>1</v>
      </c>
      <c r="N316">
        <f t="shared" si="20"/>
        <v>0.59000000000000008</v>
      </c>
      <c r="O316">
        <f t="shared" si="21"/>
        <v>119.05759771688757</v>
      </c>
      <c r="P316">
        <v>1</v>
      </c>
      <c r="Q316">
        <f t="shared" si="22"/>
        <v>119.05759771688757</v>
      </c>
      <c r="R316">
        <f t="shared" si="23"/>
        <v>99.057597716887571</v>
      </c>
      <c r="T316">
        <f t="shared" si="24"/>
        <v>0.52800000000000002</v>
      </c>
    </row>
    <row r="317" spans="2:20" x14ac:dyDescent="0.3">
      <c r="B317" t="s">
        <v>2</v>
      </c>
      <c r="C317" s="7">
        <v>-60</v>
      </c>
      <c r="D317">
        <v>13.19</v>
      </c>
      <c r="E317">
        <v>25</v>
      </c>
      <c r="F317">
        <v>12.5</v>
      </c>
      <c r="G317">
        <v>11.81</v>
      </c>
      <c r="H317">
        <v>0</v>
      </c>
      <c r="I317">
        <v>173</v>
      </c>
      <c r="J317">
        <v>506.4</v>
      </c>
      <c r="K317">
        <v>231.4</v>
      </c>
      <c r="L317">
        <v>214.8</v>
      </c>
      <c r="M317" t="s">
        <v>1</v>
      </c>
      <c r="N317">
        <f t="shared" si="20"/>
        <v>0.59050000000000002</v>
      </c>
      <c r="O317">
        <f t="shared" si="21"/>
        <v>148.65715153381831</v>
      </c>
      <c r="P317">
        <v>1</v>
      </c>
      <c r="Q317">
        <f t="shared" si="22"/>
        <v>148.65715153381831</v>
      </c>
      <c r="R317">
        <f t="shared" si="23"/>
        <v>128.65715153381831</v>
      </c>
      <c r="T317">
        <f t="shared" si="24"/>
        <v>0.52759999999999996</v>
      </c>
    </row>
    <row r="318" spans="2:20" x14ac:dyDescent="0.3">
      <c r="B318" t="s">
        <v>2</v>
      </c>
      <c r="C318" s="7">
        <v>-60</v>
      </c>
      <c r="D318">
        <v>13.22</v>
      </c>
      <c r="E318">
        <v>25</v>
      </c>
      <c r="F318">
        <v>12.5</v>
      </c>
      <c r="G318">
        <v>11.78</v>
      </c>
      <c r="H318">
        <v>0</v>
      </c>
      <c r="I318">
        <v>99.2</v>
      </c>
      <c r="J318">
        <v>506.4</v>
      </c>
      <c r="K318">
        <v>231.4</v>
      </c>
      <c r="L318">
        <v>214.5</v>
      </c>
      <c r="M318" t="s">
        <v>1</v>
      </c>
      <c r="N318">
        <f t="shared" si="20"/>
        <v>0.58899999999999997</v>
      </c>
      <c r="O318">
        <f t="shared" si="21"/>
        <v>86.598996088094196</v>
      </c>
      <c r="P318">
        <v>1</v>
      </c>
      <c r="Q318">
        <f t="shared" si="22"/>
        <v>86.598996088094196</v>
      </c>
      <c r="R318">
        <f t="shared" si="23"/>
        <v>66.598996088094196</v>
      </c>
      <c r="T318">
        <f t="shared" si="24"/>
        <v>0.52880000000000005</v>
      </c>
    </row>
    <row r="319" spans="2:20" x14ac:dyDescent="0.3">
      <c r="B319" t="s">
        <v>2</v>
      </c>
      <c r="C319" s="7">
        <v>-60</v>
      </c>
      <c r="D319">
        <v>13.22</v>
      </c>
      <c r="E319">
        <v>25</v>
      </c>
      <c r="F319">
        <v>12.5</v>
      </c>
      <c r="G319">
        <v>11.78</v>
      </c>
      <c r="H319">
        <v>0</v>
      </c>
      <c r="I319">
        <v>173.4</v>
      </c>
      <c r="J319">
        <v>506.4</v>
      </c>
      <c r="K319">
        <v>231.4</v>
      </c>
      <c r="L319">
        <v>214.5</v>
      </c>
      <c r="M319" t="s">
        <v>1</v>
      </c>
      <c r="N319">
        <f t="shared" si="20"/>
        <v>0.58899999999999997</v>
      </c>
      <c r="O319">
        <f t="shared" si="21"/>
        <v>148.9935100999198</v>
      </c>
      <c r="P319">
        <v>1</v>
      </c>
      <c r="Q319">
        <f t="shared" si="22"/>
        <v>148.9935100999198</v>
      </c>
      <c r="R319">
        <f t="shared" si="23"/>
        <v>128.9935100999198</v>
      </c>
      <c r="T319">
        <f t="shared" si="24"/>
        <v>0.52880000000000005</v>
      </c>
    </row>
    <row r="320" spans="2:20" x14ac:dyDescent="0.3">
      <c r="B320" t="s">
        <v>2</v>
      </c>
      <c r="C320" s="7">
        <v>-60</v>
      </c>
      <c r="D320">
        <v>13.29</v>
      </c>
      <c r="E320">
        <v>25</v>
      </c>
      <c r="F320">
        <v>12.5</v>
      </c>
      <c r="G320">
        <v>11.71</v>
      </c>
      <c r="H320">
        <v>0</v>
      </c>
      <c r="I320">
        <v>131.5</v>
      </c>
      <c r="J320">
        <v>506.4</v>
      </c>
      <c r="K320">
        <v>231.4</v>
      </c>
      <c r="L320">
        <v>213.9</v>
      </c>
      <c r="M320" t="s">
        <v>1</v>
      </c>
      <c r="N320">
        <f t="shared" si="20"/>
        <v>0.58550000000000002</v>
      </c>
      <c r="O320">
        <f t="shared" si="21"/>
        <v>113.75995030078917</v>
      </c>
      <c r="P320">
        <v>1</v>
      </c>
      <c r="Q320">
        <f t="shared" si="22"/>
        <v>113.75995030078917</v>
      </c>
      <c r="R320">
        <f t="shared" si="23"/>
        <v>93.759950300789171</v>
      </c>
      <c r="T320">
        <f t="shared" si="24"/>
        <v>0.53159999999999996</v>
      </c>
    </row>
    <row r="321" spans="2:20" x14ac:dyDescent="0.3">
      <c r="B321" t="s">
        <v>0</v>
      </c>
      <c r="C321" s="7">
        <v>-60</v>
      </c>
      <c r="D321">
        <v>28.06</v>
      </c>
      <c r="E321">
        <v>50</v>
      </c>
      <c r="F321">
        <v>25</v>
      </c>
      <c r="G321">
        <v>21.94</v>
      </c>
      <c r="H321">
        <v>0</v>
      </c>
      <c r="I321">
        <v>186</v>
      </c>
      <c r="J321">
        <v>506.4</v>
      </c>
      <c r="K321">
        <v>231.4</v>
      </c>
      <c r="L321">
        <v>292.8</v>
      </c>
      <c r="M321" t="s">
        <v>1</v>
      </c>
      <c r="N321">
        <f t="shared" si="20"/>
        <v>1.0970000000000002</v>
      </c>
      <c r="O321">
        <f t="shared" si="21"/>
        <v>186</v>
      </c>
      <c r="P321">
        <v>1</v>
      </c>
      <c r="Q321">
        <f t="shared" si="22"/>
        <v>186</v>
      </c>
      <c r="R321">
        <f t="shared" si="23"/>
        <v>166</v>
      </c>
      <c r="T321">
        <f t="shared" si="24"/>
        <v>0.56119999999999992</v>
      </c>
    </row>
    <row r="322" spans="2:20" x14ac:dyDescent="0.3">
      <c r="B322" t="s">
        <v>0</v>
      </c>
      <c r="C322" s="7">
        <v>-60</v>
      </c>
      <c r="D322">
        <v>27.75</v>
      </c>
      <c r="E322">
        <v>50</v>
      </c>
      <c r="F322">
        <v>25</v>
      </c>
      <c r="G322">
        <v>22.25</v>
      </c>
      <c r="H322">
        <v>0</v>
      </c>
      <c r="I322">
        <v>151.80000000000001</v>
      </c>
      <c r="J322">
        <v>506.4</v>
      </c>
      <c r="K322">
        <v>231.4</v>
      </c>
      <c r="L322">
        <v>294.8</v>
      </c>
      <c r="M322" t="s">
        <v>1</v>
      </c>
      <c r="N322">
        <f t="shared" si="20"/>
        <v>1.1125</v>
      </c>
      <c r="O322">
        <f t="shared" si="21"/>
        <v>151.80000000000001</v>
      </c>
      <c r="P322">
        <v>1</v>
      </c>
      <c r="Q322">
        <f t="shared" si="22"/>
        <v>151.80000000000001</v>
      </c>
      <c r="R322">
        <f t="shared" si="23"/>
        <v>131.80000000000001</v>
      </c>
      <c r="T322">
        <f t="shared" si="24"/>
        <v>0.55500000000000005</v>
      </c>
    </row>
    <row r="323" spans="2:20" x14ac:dyDescent="0.3">
      <c r="B323" t="s">
        <v>0</v>
      </c>
      <c r="C323" s="7">
        <v>-60</v>
      </c>
      <c r="D323">
        <v>27.62</v>
      </c>
      <c r="E323">
        <v>50</v>
      </c>
      <c r="F323">
        <v>25</v>
      </c>
      <c r="G323">
        <v>22.38</v>
      </c>
      <c r="H323">
        <v>0</v>
      </c>
      <c r="I323">
        <v>111.7</v>
      </c>
      <c r="J323">
        <v>506.4</v>
      </c>
      <c r="K323">
        <v>231.4</v>
      </c>
      <c r="L323">
        <v>295.7</v>
      </c>
      <c r="M323" t="s">
        <v>1</v>
      </c>
      <c r="N323">
        <f t="shared" ref="N323:N385" si="25">0.05*G323</f>
        <v>1.119</v>
      </c>
      <c r="O323">
        <f t="shared" ref="O323:O361" si="26">20 + (I323-20)*(POWER((F323/25),(0.25)))</f>
        <v>111.7</v>
      </c>
      <c r="P323">
        <v>1</v>
      </c>
      <c r="Q323">
        <f t="shared" ref="Q323:Q361" si="27">O323</f>
        <v>111.7</v>
      </c>
      <c r="R323">
        <f t="shared" ref="R323:R386" si="28">(O323-20)*POWER((1+((2*4700*4700*H323)/(O323*O323))),0.25)</f>
        <v>91.7</v>
      </c>
      <c r="T323">
        <f t="shared" ref="T323:T386" si="29">((2*F323)-G323)/(2*F323)</f>
        <v>0.5524</v>
      </c>
    </row>
    <row r="324" spans="2:20" x14ac:dyDescent="0.3">
      <c r="B324" t="s">
        <v>0</v>
      </c>
      <c r="C324" s="7">
        <v>-60</v>
      </c>
      <c r="D324">
        <v>27.65</v>
      </c>
      <c r="E324">
        <v>50</v>
      </c>
      <c r="F324">
        <v>25</v>
      </c>
      <c r="G324">
        <v>22.35</v>
      </c>
      <c r="H324">
        <v>0</v>
      </c>
      <c r="I324">
        <v>143.9</v>
      </c>
      <c r="J324">
        <v>506.4</v>
      </c>
      <c r="K324">
        <v>231.4</v>
      </c>
      <c r="L324">
        <v>295.5</v>
      </c>
      <c r="M324" t="s">
        <v>1</v>
      </c>
      <c r="N324">
        <f t="shared" si="25"/>
        <v>1.1175000000000002</v>
      </c>
      <c r="O324">
        <f t="shared" si="26"/>
        <v>143.9</v>
      </c>
      <c r="P324">
        <v>1</v>
      </c>
      <c r="Q324">
        <f t="shared" si="27"/>
        <v>143.9</v>
      </c>
      <c r="R324">
        <f t="shared" si="28"/>
        <v>123.9</v>
      </c>
      <c r="T324">
        <f t="shared" si="29"/>
        <v>0.55299999999999994</v>
      </c>
    </row>
    <row r="325" spans="2:20" x14ac:dyDescent="0.3">
      <c r="B325" t="s">
        <v>0</v>
      </c>
      <c r="C325" s="7">
        <v>-60</v>
      </c>
      <c r="D325">
        <v>27.71</v>
      </c>
      <c r="E325">
        <v>50</v>
      </c>
      <c r="F325">
        <v>25</v>
      </c>
      <c r="G325">
        <v>22.29</v>
      </c>
      <c r="H325">
        <v>0</v>
      </c>
      <c r="I325">
        <v>105.4</v>
      </c>
      <c r="J325">
        <v>506.4</v>
      </c>
      <c r="K325">
        <v>231.4</v>
      </c>
      <c r="L325">
        <v>295.10000000000002</v>
      </c>
      <c r="M325" t="s">
        <v>1</v>
      </c>
      <c r="N325">
        <f t="shared" si="25"/>
        <v>1.1145</v>
      </c>
      <c r="O325">
        <f t="shared" si="26"/>
        <v>105.4</v>
      </c>
      <c r="P325">
        <v>1</v>
      </c>
      <c r="Q325">
        <f t="shared" si="27"/>
        <v>105.4</v>
      </c>
      <c r="R325">
        <f t="shared" si="28"/>
        <v>85.4</v>
      </c>
      <c r="T325">
        <f t="shared" si="29"/>
        <v>0.55420000000000003</v>
      </c>
    </row>
    <row r="326" spans="2:20" x14ac:dyDescent="0.3">
      <c r="B326" t="s">
        <v>0</v>
      </c>
      <c r="C326" s="7">
        <v>-60</v>
      </c>
      <c r="D326">
        <v>28.01</v>
      </c>
      <c r="E326">
        <v>50</v>
      </c>
      <c r="F326">
        <v>25</v>
      </c>
      <c r="G326">
        <v>21.99</v>
      </c>
      <c r="H326">
        <v>0</v>
      </c>
      <c r="I326">
        <v>154</v>
      </c>
      <c r="J326">
        <v>506.4</v>
      </c>
      <c r="K326">
        <v>231.4</v>
      </c>
      <c r="L326">
        <v>293.10000000000002</v>
      </c>
      <c r="M326" t="s">
        <v>1</v>
      </c>
      <c r="N326">
        <f t="shared" si="25"/>
        <v>1.0994999999999999</v>
      </c>
      <c r="O326">
        <f t="shared" si="26"/>
        <v>154</v>
      </c>
      <c r="P326">
        <v>1</v>
      </c>
      <c r="Q326">
        <f t="shared" si="27"/>
        <v>154</v>
      </c>
      <c r="R326">
        <f t="shared" si="28"/>
        <v>134</v>
      </c>
      <c r="T326">
        <f t="shared" si="29"/>
        <v>0.56020000000000003</v>
      </c>
    </row>
    <row r="327" spans="2:20" x14ac:dyDescent="0.3">
      <c r="B327" t="s">
        <v>0</v>
      </c>
      <c r="C327" s="7">
        <v>-60</v>
      </c>
      <c r="D327">
        <v>27.97</v>
      </c>
      <c r="E327">
        <v>50</v>
      </c>
      <c r="F327">
        <v>25</v>
      </c>
      <c r="G327">
        <v>22.03</v>
      </c>
      <c r="H327">
        <v>0</v>
      </c>
      <c r="I327">
        <v>176.2</v>
      </c>
      <c r="J327">
        <v>506.4</v>
      </c>
      <c r="K327">
        <v>231.4</v>
      </c>
      <c r="L327">
        <v>293.39999999999998</v>
      </c>
      <c r="M327" t="s">
        <v>1</v>
      </c>
      <c r="N327">
        <f t="shared" si="25"/>
        <v>1.1015000000000001</v>
      </c>
      <c r="O327">
        <f t="shared" si="26"/>
        <v>176.2</v>
      </c>
      <c r="P327">
        <v>1</v>
      </c>
      <c r="Q327">
        <f t="shared" si="27"/>
        <v>176.2</v>
      </c>
      <c r="R327">
        <f t="shared" si="28"/>
        <v>156.19999999999999</v>
      </c>
      <c r="T327">
        <f t="shared" si="29"/>
        <v>0.55940000000000001</v>
      </c>
    </row>
    <row r="328" spans="2:20" x14ac:dyDescent="0.3">
      <c r="B328" t="s">
        <v>0</v>
      </c>
      <c r="C328" s="7">
        <v>-60</v>
      </c>
      <c r="D328">
        <v>27.51</v>
      </c>
      <c r="E328">
        <v>50</v>
      </c>
      <c r="F328">
        <v>25</v>
      </c>
      <c r="G328">
        <v>22.49</v>
      </c>
      <c r="H328">
        <v>0</v>
      </c>
      <c r="I328">
        <v>131.9</v>
      </c>
      <c r="J328">
        <v>506.4</v>
      </c>
      <c r="K328">
        <v>231.4</v>
      </c>
      <c r="L328">
        <v>296.39999999999998</v>
      </c>
      <c r="M328" t="s">
        <v>1</v>
      </c>
      <c r="N328">
        <f t="shared" si="25"/>
        <v>1.1245000000000001</v>
      </c>
      <c r="O328">
        <f t="shared" si="26"/>
        <v>131.9</v>
      </c>
      <c r="P328">
        <v>1</v>
      </c>
      <c r="Q328">
        <f t="shared" si="27"/>
        <v>131.9</v>
      </c>
      <c r="R328">
        <f t="shared" si="28"/>
        <v>111.9</v>
      </c>
      <c r="T328">
        <f t="shared" si="29"/>
        <v>0.55020000000000002</v>
      </c>
    </row>
    <row r="329" spans="2:20" x14ac:dyDescent="0.3">
      <c r="B329" t="s">
        <v>0</v>
      </c>
      <c r="C329" s="7">
        <v>-60</v>
      </c>
      <c r="D329">
        <v>27.86</v>
      </c>
      <c r="E329">
        <v>50</v>
      </c>
      <c r="F329">
        <v>25</v>
      </c>
      <c r="G329">
        <v>22.14</v>
      </c>
      <c r="H329">
        <v>0</v>
      </c>
      <c r="I329">
        <v>203.9</v>
      </c>
      <c r="J329">
        <v>506.4</v>
      </c>
      <c r="K329">
        <v>231.4</v>
      </c>
      <c r="L329">
        <v>294.10000000000002</v>
      </c>
      <c r="M329" t="s">
        <v>1</v>
      </c>
      <c r="N329">
        <f t="shared" si="25"/>
        <v>1.107</v>
      </c>
      <c r="O329">
        <f t="shared" si="26"/>
        <v>203.9</v>
      </c>
      <c r="P329">
        <v>1</v>
      </c>
      <c r="Q329">
        <f t="shared" si="27"/>
        <v>203.9</v>
      </c>
      <c r="R329">
        <f t="shared" si="28"/>
        <v>183.9</v>
      </c>
      <c r="T329">
        <f t="shared" si="29"/>
        <v>0.55720000000000003</v>
      </c>
    </row>
    <row r="330" spans="2:20" x14ac:dyDescent="0.3">
      <c r="B330" t="s">
        <v>0</v>
      </c>
      <c r="C330" s="7">
        <v>-60</v>
      </c>
      <c r="D330">
        <v>27.51</v>
      </c>
      <c r="E330">
        <v>50</v>
      </c>
      <c r="F330">
        <v>25</v>
      </c>
      <c r="G330">
        <v>22.49</v>
      </c>
      <c r="H330">
        <v>0</v>
      </c>
      <c r="I330">
        <v>142.69999999999999</v>
      </c>
      <c r="J330">
        <v>506.4</v>
      </c>
      <c r="K330">
        <v>231.4</v>
      </c>
      <c r="L330">
        <v>296.39999999999998</v>
      </c>
      <c r="M330" t="s">
        <v>1</v>
      </c>
      <c r="N330">
        <f t="shared" si="25"/>
        <v>1.1245000000000001</v>
      </c>
      <c r="O330">
        <f t="shared" si="26"/>
        <v>142.69999999999999</v>
      </c>
      <c r="P330">
        <v>1</v>
      </c>
      <c r="Q330">
        <f t="shared" si="27"/>
        <v>142.69999999999999</v>
      </c>
      <c r="R330">
        <f t="shared" si="28"/>
        <v>122.69999999999999</v>
      </c>
      <c r="T330">
        <f t="shared" si="29"/>
        <v>0.55020000000000002</v>
      </c>
    </row>
    <row r="331" spans="2:20" x14ac:dyDescent="0.3">
      <c r="B331" t="s">
        <v>21</v>
      </c>
      <c r="C331" s="7">
        <v>-60</v>
      </c>
      <c r="D331">
        <v>27.42</v>
      </c>
      <c r="E331">
        <v>50</v>
      </c>
      <c r="F331">
        <v>25</v>
      </c>
      <c r="G331">
        <v>22.58</v>
      </c>
      <c r="H331">
        <v>0.06</v>
      </c>
      <c r="I331">
        <v>134.5</v>
      </c>
      <c r="J331">
        <v>506.4</v>
      </c>
      <c r="K331">
        <v>231.4</v>
      </c>
      <c r="L331">
        <v>297</v>
      </c>
      <c r="M331" t="s">
        <v>1</v>
      </c>
      <c r="N331">
        <f t="shared" si="25"/>
        <v>1.129</v>
      </c>
      <c r="O331">
        <f t="shared" si="26"/>
        <v>134.5</v>
      </c>
      <c r="P331">
        <v>1</v>
      </c>
      <c r="Q331">
        <f t="shared" si="27"/>
        <v>134.5</v>
      </c>
      <c r="R331">
        <f t="shared" si="28"/>
        <v>399.04973182619477</v>
      </c>
      <c r="T331">
        <f t="shared" si="29"/>
        <v>0.5484</v>
      </c>
    </row>
    <row r="332" spans="2:20" x14ac:dyDescent="0.3">
      <c r="B332" t="s">
        <v>21</v>
      </c>
      <c r="C332" s="7">
        <v>-60</v>
      </c>
      <c r="D332">
        <v>27.43</v>
      </c>
      <c r="E332">
        <v>50</v>
      </c>
      <c r="F332">
        <v>25</v>
      </c>
      <c r="G332">
        <v>22.57</v>
      </c>
      <c r="H332">
        <v>0</v>
      </c>
      <c r="I332">
        <v>130.1</v>
      </c>
      <c r="J332">
        <v>506.4</v>
      </c>
      <c r="K332">
        <v>231.4</v>
      </c>
      <c r="L332">
        <v>296.89999999999998</v>
      </c>
      <c r="M332" t="s">
        <v>1</v>
      </c>
      <c r="N332">
        <f t="shared" si="25"/>
        <v>1.1285000000000001</v>
      </c>
      <c r="O332">
        <f t="shared" si="26"/>
        <v>130.1</v>
      </c>
      <c r="P332">
        <v>1</v>
      </c>
      <c r="Q332">
        <f t="shared" si="27"/>
        <v>130.1</v>
      </c>
      <c r="R332">
        <f t="shared" si="28"/>
        <v>110.1</v>
      </c>
      <c r="T332">
        <f t="shared" si="29"/>
        <v>0.54859999999999998</v>
      </c>
    </row>
    <row r="333" spans="2:20" x14ac:dyDescent="0.3">
      <c r="B333" t="s">
        <v>21</v>
      </c>
      <c r="C333" s="7">
        <v>-60</v>
      </c>
      <c r="D333">
        <v>27.62</v>
      </c>
      <c r="E333">
        <v>50</v>
      </c>
      <c r="F333">
        <v>25</v>
      </c>
      <c r="G333">
        <v>22.38</v>
      </c>
      <c r="H333">
        <v>7.0000000000000007E-2</v>
      </c>
      <c r="I333">
        <v>142.6</v>
      </c>
      <c r="J333">
        <v>506.4</v>
      </c>
      <c r="K333">
        <v>231.4</v>
      </c>
      <c r="L333">
        <v>295.7</v>
      </c>
      <c r="M333" t="s">
        <v>1</v>
      </c>
      <c r="N333">
        <f t="shared" si="25"/>
        <v>1.119</v>
      </c>
      <c r="O333">
        <f t="shared" si="26"/>
        <v>142.6</v>
      </c>
      <c r="P333">
        <v>1</v>
      </c>
      <c r="Q333">
        <f t="shared" si="27"/>
        <v>142.6</v>
      </c>
      <c r="R333">
        <f t="shared" si="28"/>
        <v>431.24414545377817</v>
      </c>
      <c r="T333">
        <f t="shared" si="29"/>
        <v>0.5524</v>
      </c>
    </row>
    <row r="334" spans="2:20" x14ac:dyDescent="0.3">
      <c r="B334" t="s">
        <v>21</v>
      </c>
      <c r="C334" s="7">
        <v>-60</v>
      </c>
      <c r="D334">
        <v>27.47</v>
      </c>
      <c r="E334">
        <v>50</v>
      </c>
      <c r="F334">
        <v>25</v>
      </c>
      <c r="G334">
        <v>22.53</v>
      </c>
      <c r="H334">
        <v>0.05</v>
      </c>
      <c r="I334">
        <v>119.7</v>
      </c>
      <c r="J334">
        <v>506.4</v>
      </c>
      <c r="K334">
        <v>231.4</v>
      </c>
      <c r="L334">
        <v>296.7</v>
      </c>
      <c r="M334" t="s">
        <v>1</v>
      </c>
      <c r="N334">
        <f t="shared" si="25"/>
        <v>1.1265000000000001</v>
      </c>
      <c r="O334">
        <f t="shared" si="26"/>
        <v>119.7</v>
      </c>
      <c r="P334">
        <v>1</v>
      </c>
      <c r="Q334">
        <f t="shared" si="27"/>
        <v>119.7</v>
      </c>
      <c r="R334">
        <f t="shared" si="28"/>
        <v>351.88355577464614</v>
      </c>
      <c r="T334">
        <f t="shared" si="29"/>
        <v>0.5494</v>
      </c>
    </row>
    <row r="335" spans="2:20" x14ac:dyDescent="0.3">
      <c r="B335" t="s">
        <v>21</v>
      </c>
      <c r="C335" s="7">
        <v>-60</v>
      </c>
      <c r="D335">
        <v>27.49</v>
      </c>
      <c r="E335">
        <v>50</v>
      </c>
      <c r="F335">
        <v>25</v>
      </c>
      <c r="G335">
        <v>22.51</v>
      </c>
      <c r="H335">
        <v>7.0000000000000007E-2</v>
      </c>
      <c r="I335">
        <v>141.30000000000001</v>
      </c>
      <c r="J335">
        <v>506.4</v>
      </c>
      <c r="K335">
        <v>231.4</v>
      </c>
      <c r="L335">
        <v>296.5</v>
      </c>
      <c r="M335" t="s">
        <v>1</v>
      </c>
      <c r="N335">
        <f t="shared" si="25"/>
        <v>1.1255000000000002</v>
      </c>
      <c r="O335">
        <f t="shared" si="26"/>
        <v>141.30000000000001</v>
      </c>
      <c r="P335">
        <v>1</v>
      </c>
      <c r="Q335">
        <f t="shared" si="27"/>
        <v>141.30000000000001</v>
      </c>
      <c r="R335">
        <f t="shared" si="28"/>
        <v>428.61695971763459</v>
      </c>
      <c r="T335">
        <f t="shared" si="29"/>
        <v>0.54979999999999996</v>
      </c>
    </row>
    <row r="336" spans="2:20" x14ac:dyDescent="0.3">
      <c r="B336" t="s">
        <v>21</v>
      </c>
      <c r="C336" s="7">
        <v>-60</v>
      </c>
      <c r="D336">
        <v>27.95</v>
      </c>
      <c r="E336">
        <v>50</v>
      </c>
      <c r="F336">
        <v>25</v>
      </c>
      <c r="G336">
        <v>22.05</v>
      </c>
      <c r="H336">
        <v>0.1</v>
      </c>
      <c r="I336">
        <v>175.9</v>
      </c>
      <c r="J336">
        <v>506.4</v>
      </c>
      <c r="K336">
        <v>231.4</v>
      </c>
      <c r="L336">
        <v>293.5</v>
      </c>
      <c r="M336" t="s">
        <v>1</v>
      </c>
      <c r="N336">
        <f t="shared" si="25"/>
        <v>1.1025</v>
      </c>
      <c r="O336">
        <f t="shared" si="26"/>
        <v>175.9</v>
      </c>
      <c r="P336">
        <v>1</v>
      </c>
      <c r="Q336">
        <f t="shared" si="27"/>
        <v>175.9</v>
      </c>
      <c r="R336">
        <f t="shared" si="28"/>
        <v>539.85527889257912</v>
      </c>
      <c r="T336">
        <f t="shared" si="29"/>
        <v>0.55899999999999994</v>
      </c>
    </row>
    <row r="337" spans="2:20" x14ac:dyDescent="0.3">
      <c r="B337" t="s">
        <v>21</v>
      </c>
      <c r="C337" s="7">
        <v>-60</v>
      </c>
      <c r="D337">
        <v>27.62</v>
      </c>
      <c r="E337">
        <v>50</v>
      </c>
      <c r="F337">
        <v>25</v>
      </c>
      <c r="G337">
        <v>22.38</v>
      </c>
      <c r="H337">
        <v>0</v>
      </c>
      <c r="I337">
        <v>119.6</v>
      </c>
      <c r="J337">
        <v>506.4</v>
      </c>
      <c r="K337">
        <v>231.4</v>
      </c>
      <c r="L337">
        <v>295.7</v>
      </c>
      <c r="M337" t="s">
        <v>1</v>
      </c>
      <c r="N337">
        <f t="shared" si="25"/>
        <v>1.119</v>
      </c>
      <c r="O337">
        <f t="shared" si="26"/>
        <v>119.6</v>
      </c>
      <c r="P337">
        <v>1</v>
      </c>
      <c r="Q337">
        <f t="shared" si="27"/>
        <v>119.6</v>
      </c>
      <c r="R337">
        <f t="shared" si="28"/>
        <v>99.6</v>
      </c>
      <c r="T337">
        <f t="shared" si="29"/>
        <v>0.5524</v>
      </c>
    </row>
    <row r="338" spans="2:20" x14ac:dyDescent="0.3">
      <c r="B338" t="s">
        <v>21</v>
      </c>
      <c r="C338" s="7">
        <v>-60</v>
      </c>
      <c r="D338">
        <v>27.65</v>
      </c>
      <c r="E338">
        <v>50</v>
      </c>
      <c r="F338">
        <v>25</v>
      </c>
      <c r="G338">
        <v>22.35</v>
      </c>
      <c r="H338">
        <v>0</v>
      </c>
      <c r="I338">
        <v>102.4</v>
      </c>
      <c r="J338">
        <v>506.4</v>
      </c>
      <c r="K338">
        <v>231.4</v>
      </c>
      <c r="L338">
        <v>295.5</v>
      </c>
      <c r="M338" t="s">
        <v>1</v>
      </c>
      <c r="N338">
        <f t="shared" si="25"/>
        <v>1.1175000000000002</v>
      </c>
      <c r="O338">
        <f t="shared" si="26"/>
        <v>102.4</v>
      </c>
      <c r="P338">
        <v>1</v>
      </c>
      <c r="Q338">
        <f t="shared" si="27"/>
        <v>102.4</v>
      </c>
      <c r="R338">
        <f t="shared" si="28"/>
        <v>82.4</v>
      </c>
      <c r="T338">
        <f t="shared" si="29"/>
        <v>0.55299999999999994</v>
      </c>
    </row>
    <row r="339" spans="2:20" x14ac:dyDescent="0.3">
      <c r="B339" t="s">
        <v>21</v>
      </c>
      <c r="C339" s="7">
        <v>-60</v>
      </c>
      <c r="D339">
        <v>27.68</v>
      </c>
      <c r="E339">
        <v>50</v>
      </c>
      <c r="F339">
        <v>25</v>
      </c>
      <c r="G339">
        <v>22.32</v>
      </c>
      <c r="H339">
        <v>0</v>
      </c>
      <c r="I339">
        <v>99</v>
      </c>
      <c r="J339">
        <v>506.4</v>
      </c>
      <c r="K339">
        <v>231.4</v>
      </c>
      <c r="L339">
        <v>295.3</v>
      </c>
      <c r="M339" t="s">
        <v>1</v>
      </c>
      <c r="N339">
        <f t="shared" si="25"/>
        <v>1.1160000000000001</v>
      </c>
      <c r="O339">
        <f t="shared" si="26"/>
        <v>99</v>
      </c>
      <c r="P339">
        <v>1</v>
      </c>
      <c r="Q339">
        <f t="shared" si="27"/>
        <v>99</v>
      </c>
      <c r="R339">
        <f t="shared" si="28"/>
        <v>79</v>
      </c>
      <c r="T339">
        <f t="shared" si="29"/>
        <v>0.55359999999999998</v>
      </c>
    </row>
    <row r="340" spans="2:20" x14ac:dyDescent="0.3">
      <c r="B340" t="s">
        <v>21</v>
      </c>
      <c r="C340" s="7">
        <v>-60</v>
      </c>
      <c r="D340">
        <v>27.82</v>
      </c>
      <c r="E340">
        <v>50</v>
      </c>
      <c r="F340">
        <v>25</v>
      </c>
      <c r="G340">
        <v>22.18</v>
      </c>
      <c r="H340">
        <v>0.05</v>
      </c>
      <c r="I340">
        <v>115.1</v>
      </c>
      <c r="J340">
        <v>506.4</v>
      </c>
      <c r="K340">
        <v>231.4</v>
      </c>
      <c r="L340">
        <v>294.39999999999998</v>
      </c>
      <c r="M340" t="s">
        <v>1</v>
      </c>
      <c r="N340">
        <f t="shared" si="25"/>
        <v>1.109</v>
      </c>
      <c r="O340">
        <f t="shared" si="26"/>
        <v>115.1</v>
      </c>
      <c r="P340">
        <v>1</v>
      </c>
      <c r="Q340">
        <f t="shared" si="27"/>
        <v>115.1</v>
      </c>
      <c r="R340">
        <f t="shared" si="28"/>
        <v>342.2480533465901</v>
      </c>
      <c r="T340">
        <f t="shared" si="29"/>
        <v>0.55640000000000001</v>
      </c>
    </row>
    <row r="341" spans="2:20" x14ac:dyDescent="0.3">
      <c r="B341" t="s">
        <v>21</v>
      </c>
      <c r="C341" s="7">
        <v>-60</v>
      </c>
      <c r="D341">
        <v>27.98</v>
      </c>
      <c r="E341">
        <v>50</v>
      </c>
      <c r="F341">
        <v>25</v>
      </c>
      <c r="G341">
        <v>22.02</v>
      </c>
      <c r="H341">
        <v>0.11</v>
      </c>
      <c r="I341">
        <v>172.9</v>
      </c>
      <c r="J341">
        <v>506.4</v>
      </c>
      <c r="K341">
        <v>231.4</v>
      </c>
      <c r="L341">
        <v>293.3</v>
      </c>
      <c r="M341" t="s">
        <v>1</v>
      </c>
      <c r="N341">
        <f t="shared" si="25"/>
        <v>1.101</v>
      </c>
      <c r="O341">
        <f t="shared" si="26"/>
        <v>172.9</v>
      </c>
      <c r="P341">
        <v>1</v>
      </c>
      <c r="Q341">
        <f t="shared" si="27"/>
        <v>172.9</v>
      </c>
      <c r="R341">
        <f t="shared" si="28"/>
        <v>546.80240778690347</v>
      </c>
      <c r="T341">
        <f t="shared" si="29"/>
        <v>0.55959999999999999</v>
      </c>
    </row>
    <row r="342" spans="2:20" x14ac:dyDescent="0.3">
      <c r="B342" t="s">
        <v>21</v>
      </c>
      <c r="C342" s="7">
        <v>-60</v>
      </c>
      <c r="D342">
        <v>27.72</v>
      </c>
      <c r="E342">
        <v>50</v>
      </c>
      <c r="F342">
        <v>25</v>
      </c>
      <c r="G342">
        <v>22.28</v>
      </c>
      <c r="H342">
        <v>0.03</v>
      </c>
      <c r="I342">
        <v>120.5</v>
      </c>
      <c r="J342">
        <v>506.4</v>
      </c>
      <c r="K342">
        <v>231.4</v>
      </c>
      <c r="L342">
        <v>295</v>
      </c>
      <c r="M342" t="s">
        <v>1</v>
      </c>
      <c r="N342">
        <f t="shared" si="25"/>
        <v>1.1140000000000001</v>
      </c>
      <c r="O342">
        <f t="shared" si="26"/>
        <v>120.5</v>
      </c>
      <c r="P342">
        <v>1</v>
      </c>
      <c r="Q342">
        <f t="shared" si="27"/>
        <v>120.5</v>
      </c>
      <c r="R342">
        <f t="shared" si="28"/>
        <v>311.48868547073056</v>
      </c>
      <c r="T342">
        <f t="shared" si="29"/>
        <v>0.5544</v>
      </c>
    </row>
    <row r="343" spans="2:20" x14ac:dyDescent="0.3">
      <c r="B343" t="s">
        <v>21</v>
      </c>
      <c r="C343" s="7">
        <v>-60</v>
      </c>
      <c r="D343">
        <v>27.48</v>
      </c>
      <c r="E343">
        <v>50</v>
      </c>
      <c r="F343">
        <v>25</v>
      </c>
      <c r="G343">
        <v>22.52</v>
      </c>
      <c r="H343">
        <v>0</v>
      </c>
      <c r="I343">
        <v>165.2</v>
      </c>
      <c r="J343">
        <v>506.4</v>
      </c>
      <c r="K343">
        <v>231.4</v>
      </c>
      <c r="L343">
        <v>296.60000000000002</v>
      </c>
      <c r="M343" t="s">
        <v>1</v>
      </c>
      <c r="N343">
        <f t="shared" si="25"/>
        <v>1.1260000000000001</v>
      </c>
      <c r="O343">
        <f t="shared" si="26"/>
        <v>165.2</v>
      </c>
      <c r="P343">
        <v>1</v>
      </c>
      <c r="Q343">
        <f t="shared" si="27"/>
        <v>165.2</v>
      </c>
      <c r="R343">
        <f t="shared" si="28"/>
        <v>145.19999999999999</v>
      </c>
      <c r="T343">
        <f t="shared" si="29"/>
        <v>0.54959999999999998</v>
      </c>
    </row>
    <row r="344" spans="2:20" x14ac:dyDescent="0.3">
      <c r="B344" t="s">
        <v>21</v>
      </c>
      <c r="C344" s="7">
        <v>-60</v>
      </c>
      <c r="D344">
        <v>27.54</v>
      </c>
      <c r="E344">
        <v>50</v>
      </c>
      <c r="F344">
        <v>25</v>
      </c>
      <c r="G344">
        <v>22.46</v>
      </c>
      <c r="H344">
        <v>0</v>
      </c>
      <c r="I344">
        <v>125.6</v>
      </c>
      <c r="J344">
        <v>506.4</v>
      </c>
      <c r="K344">
        <v>231.4</v>
      </c>
      <c r="L344">
        <v>296.2</v>
      </c>
      <c r="M344" t="s">
        <v>1</v>
      </c>
      <c r="N344">
        <f t="shared" si="25"/>
        <v>1.123</v>
      </c>
      <c r="O344">
        <f t="shared" si="26"/>
        <v>125.6</v>
      </c>
      <c r="P344">
        <v>1</v>
      </c>
      <c r="Q344">
        <f t="shared" si="27"/>
        <v>125.6</v>
      </c>
      <c r="R344">
        <f t="shared" si="28"/>
        <v>105.6</v>
      </c>
      <c r="T344">
        <f t="shared" si="29"/>
        <v>0.55079999999999996</v>
      </c>
    </row>
    <row r="345" spans="2:20" x14ac:dyDescent="0.3">
      <c r="B345" t="s">
        <v>21</v>
      </c>
      <c r="C345" s="7">
        <v>-60</v>
      </c>
      <c r="D345">
        <v>27.88</v>
      </c>
      <c r="E345">
        <v>50</v>
      </c>
      <c r="F345">
        <v>25</v>
      </c>
      <c r="G345">
        <v>22.12</v>
      </c>
      <c r="H345">
        <v>0.05</v>
      </c>
      <c r="I345">
        <v>126.7</v>
      </c>
      <c r="J345">
        <v>506.4</v>
      </c>
      <c r="K345">
        <v>231.4</v>
      </c>
      <c r="L345">
        <v>294</v>
      </c>
      <c r="M345" t="s">
        <v>1</v>
      </c>
      <c r="N345">
        <f t="shared" si="25"/>
        <v>1.1060000000000001</v>
      </c>
      <c r="O345">
        <f t="shared" si="26"/>
        <v>126.7</v>
      </c>
      <c r="P345">
        <v>1</v>
      </c>
      <c r="Q345">
        <f t="shared" si="27"/>
        <v>126.7</v>
      </c>
      <c r="R345">
        <f t="shared" si="28"/>
        <v>366.10966719567671</v>
      </c>
      <c r="T345">
        <f t="shared" si="29"/>
        <v>0.55759999999999998</v>
      </c>
    </row>
    <row r="346" spans="2:20" x14ac:dyDescent="0.3">
      <c r="B346" t="s">
        <v>21</v>
      </c>
      <c r="C346" s="7">
        <v>-60</v>
      </c>
      <c r="D346">
        <v>27.79</v>
      </c>
      <c r="E346">
        <v>50</v>
      </c>
      <c r="F346">
        <v>25</v>
      </c>
      <c r="G346">
        <v>22.21</v>
      </c>
      <c r="H346">
        <v>0</v>
      </c>
      <c r="I346">
        <v>100.4</v>
      </c>
      <c r="J346">
        <v>506.4</v>
      </c>
      <c r="K346">
        <v>231.4</v>
      </c>
      <c r="L346">
        <v>294.60000000000002</v>
      </c>
      <c r="M346" t="s">
        <v>1</v>
      </c>
      <c r="N346">
        <f t="shared" si="25"/>
        <v>1.1105</v>
      </c>
      <c r="O346">
        <f t="shared" si="26"/>
        <v>100.4</v>
      </c>
      <c r="P346">
        <v>1</v>
      </c>
      <c r="Q346">
        <f t="shared" si="27"/>
        <v>100.4</v>
      </c>
      <c r="R346">
        <f t="shared" si="28"/>
        <v>80.400000000000006</v>
      </c>
      <c r="T346">
        <f t="shared" si="29"/>
        <v>0.55579999999999996</v>
      </c>
    </row>
    <row r="347" spans="2:20" x14ac:dyDescent="0.3">
      <c r="B347" t="s">
        <v>21</v>
      </c>
      <c r="C347" s="7">
        <v>-60</v>
      </c>
      <c r="D347">
        <v>27.56</v>
      </c>
      <c r="E347">
        <v>50</v>
      </c>
      <c r="F347">
        <v>25</v>
      </c>
      <c r="G347">
        <v>22.44</v>
      </c>
      <c r="H347">
        <v>0.05</v>
      </c>
      <c r="I347">
        <v>131.1</v>
      </c>
      <c r="J347">
        <v>506.4</v>
      </c>
      <c r="K347">
        <v>231.4</v>
      </c>
      <c r="L347">
        <v>296.10000000000002</v>
      </c>
      <c r="M347" t="s">
        <v>1</v>
      </c>
      <c r="N347">
        <f t="shared" si="25"/>
        <v>1.1220000000000001</v>
      </c>
      <c r="O347">
        <f t="shared" si="26"/>
        <v>131.1</v>
      </c>
      <c r="P347">
        <v>1</v>
      </c>
      <c r="Q347">
        <f t="shared" si="27"/>
        <v>131.1</v>
      </c>
      <c r="R347">
        <f t="shared" si="28"/>
        <v>374.80306516391278</v>
      </c>
      <c r="T347">
        <f t="shared" si="29"/>
        <v>0.55120000000000002</v>
      </c>
    </row>
    <row r="348" spans="2:20" x14ac:dyDescent="0.3">
      <c r="B348" t="s">
        <v>21</v>
      </c>
      <c r="C348" s="7">
        <v>-60</v>
      </c>
      <c r="D348">
        <v>27.58</v>
      </c>
      <c r="E348">
        <v>50</v>
      </c>
      <c r="F348">
        <v>25</v>
      </c>
      <c r="G348">
        <v>22.42</v>
      </c>
      <c r="H348">
        <v>0.06</v>
      </c>
      <c r="I348">
        <v>185.1</v>
      </c>
      <c r="J348">
        <v>506.4</v>
      </c>
      <c r="K348">
        <v>231.4</v>
      </c>
      <c r="L348">
        <v>295.89999999999998</v>
      </c>
      <c r="M348" t="s">
        <v>1</v>
      </c>
      <c r="N348">
        <f t="shared" si="25"/>
        <v>1.1210000000000002</v>
      </c>
      <c r="O348">
        <f t="shared" si="26"/>
        <v>185.1</v>
      </c>
      <c r="P348">
        <v>1</v>
      </c>
      <c r="Q348">
        <f t="shared" si="27"/>
        <v>185.1</v>
      </c>
      <c r="R348">
        <f t="shared" si="28"/>
        <v>491.2272424426838</v>
      </c>
      <c r="T348">
        <f t="shared" si="29"/>
        <v>0.55159999999999998</v>
      </c>
    </row>
    <row r="349" spans="2:20" x14ac:dyDescent="0.3">
      <c r="B349" t="s">
        <v>21</v>
      </c>
      <c r="C349" s="7">
        <v>-60</v>
      </c>
      <c r="D349">
        <v>27.59</v>
      </c>
      <c r="E349">
        <v>50</v>
      </c>
      <c r="F349">
        <v>25</v>
      </c>
      <c r="G349">
        <v>22.41</v>
      </c>
      <c r="H349">
        <v>0.09</v>
      </c>
      <c r="I349">
        <v>163.6</v>
      </c>
      <c r="J349">
        <v>506.4</v>
      </c>
      <c r="K349">
        <v>231.4</v>
      </c>
      <c r="L349">
        <v>295.89999999999998</v>
      </c>
      <c r="M349" t="s">
        <v>1</v>
      </c>
      <c r="N349">
        <f t="shared" si="25"/>
        <v>1.1205000000000001</v>
      </c>
      <c r="O349">
        <f t="shared" si="26"/>
        <v>163.6</v>
      </c>
      <c r="P349">
        <v>1</v>
      </c>
      <c r="Q349">
        <f t="shared" si="27"/>
        <v>163.6</v>
      </c>
      <c r="R349">
        <f t="shared" si="28"/>
        <v>502.17864135169833</v>
      </c>
      <c r="T349">
        <f t="shared" si="29"/>
        <v>0.55179999999999996</v>
      </c>
    </row>
    <row r="350" spans="2:20" x14ac:dyDescent="0.3">
      <c r="B350" t="s">
        <v>21</v>
      </c>
      <c r="C350" s="7">
        <v>-60</v>
      </c>
      <c r="D350">
        <v>27.68</v>
      </c>
      <c r="E350">
        <v>50</v>
      </c>
      <c r="F350">
        <v>25</v>
      </c>
      <c r="G350">
        <v>22.32</v>
      </c>
      <c r="H350">
        <v>0.09</v>
      </c>
      <c r="I350">
        <v>126.5</v>
      </c>
      <c r="J350">
        <v>506.4</v>
      </c>
      <c r="K350">
        <v>231.4</v>
      </c>
      <c r="L350">
        <v>295.3</v>
      </c>
      <c r="M350" t="s">
        <v>1</v>
      </c>
      <c r="N350">
        <f t="shared" si="25"/>
        <v>1.1160000000000001</v>
      </c>
      <c r="O350">
        <f t="shared" si="26"/>
        <v>126.5</v>
      </c>
      <c r="P350">
        <v>1</v>
      </c>
      <c r="Q350">
        <f t="shared" si="27"/>
        <v>126.5</v>
      </c>
      <c r="R350">
        <f t="shared" si="28"/>
        <v>423.26024480215455</v>
      </c>
      <c r="T350">
        <f t="shared" si="29"/>
        <v>0.55359999999999998</v>
      </c>
    </row>
    <row r="351" spans="2:20" x14ac:dyDescent="0.3">
      <c r="B351" t="s">
        <v>21</v>
      </c>
      <c r="C351" s="7">
        <v>-60</v>
      </c>
      <c r="D351">
        <v>27.65</v>
      </c>
      <c r="E351">
        <v>50</v>
      </c>
      <c r="F351">
        <v>25</v>
      </c>
      <c r="G351">
        <v>22.35</v>
      </c>
      <c r="H351">
        <v>0.1</v>
      </c>
      <c r="I351">
        <v>164.7</v>
      </c>
      <c r="J351">
        <v>506.4</v>
      </c>
      <c r="K351">
        <v>231.4</v>
      </c>
      <c r="L351">
        <v>295.5</v>
      </c>
      <c r="M351" t="s">
        <v>1</v>
      </c>
      <c r="N351">
        <f t="shared" si="25"/>
        <v>1.1175000000000002</v>
      </c>
      <c r="O351">
        <f t="shared" si="26"/>
        <v>164.7</v>
      </c>
      <c r="P351">
        <v>1</v>
      </c>
      <c r="Q351">
        <f t="shared" si="27"/>
        <v>164.7</v>
      </c>
      <c r="R351">
        <f t="shared" si="28"/>
        <v>517.717389548131</v>
      </c>
      <c r="T351">
        <f t="shared" si="29"/>
        <v>0.55299999999999994</v>
      </c>
    </row>
    <row r="352" spans="2:20" x14ac:dyDescent="0.3">
      <c r="B352" t="s">
        <v>21</v>
      </c>
      <c r="C352" s="7">
        <v>-60</v>
      </c>
      <c r="D352">
        <v>27.73</v>
      </c>
      <c r="E352">
        <v>50</v>
      </c>
      <c r="F352">
        <v>25</v>
      </c>
      <c r="G352">
        <v>22.27</v>
      </c>
      <c r="H352">
        <v>0.16</v>
      </c>
      <c r="I352">
        <v>192.7</v>
      </c>
      <c r="J352">
        <v>506.4</v>
      </c>
      <c r="K352">
        <v>231.4</v>
      </c>
      <c r="L352">
        <v>294.89999999999998</v>
      </c>
      <c r="M352" t="s">
        <v>1</v>
      </c>
      <c r="N352">
        <f t="shared" si="25"/>
        <v>1.1134999999999999</v>
      </c>
      <c r="O352">
        <f t="shared" si="26"/>
        <v>192.7</v>
      </c>
      <c r="P352">
        <v>1</v>
      </c>
      <c r="Q352">
        <f t="shared" si="27"/>
        <v>192.7</v>
      </c>
      <c r="R352">
        <f t="shared" si="28"/>
        <v>642.32786364141487</v>
      </c>
      <c r="T352">
        <f t="shared" si="29"/>
        <v>0.55459999999999998</v>
      </c>
    </row>
    <row r="353" spans="2:20" x14ac:dyDescent="0.3">
      <c r="B353" t="s">
        <v>21</v>
      </c>
      <c r="C353" s="7">
        <v>-60</v>
      </c>
      <c r="D353">
        <v>27.65</v>
      </c>
      <c r="E353">
        <v>50</v>
      </c>
      <c r="F353">
        <v>25</v>
      </c>
      <c r="G353">
        <v>22.35</v>
      </c>
      <c r="H353">
        <v>0.05</v>
      </c>
      <c r="I353">
        <v>134.5</v>
      </c>
      <c r="J353">
        <v>506.4</v>
      </c>
      <c r="K353">
        <v>231.4</v>
      </c>
      <c r="L353">
        <v>295.5</v>
      </c>
      <c r="M353" t="s">
        <v>1</v>
      </c>
      <c r="N353">
        <f t="shared" si="25"/>
        <v>1.1175000000000002</v>
      </c>
      <c r="O353">
        <f t="shared" si="26"/>
        <v>134.5</v>
      </c>
      <c r="P353">
        <v>1</v>
      </c>
      <c r="Q353">
        <f t="shared" si="27"/>
        <v>134.5</v>
      </c>
      <c r="R353">
        <f t="shared" si="28"/>
        <v>381.39834015242729</v>
      </c>
      <c r="T353">
        <f t="shared" si="29"/>
        <v>0.55299999999999994</v>
      </c>
    </row>
    <row r="354" spans="2:20" x14ac:dyDescent="0.3">
      <c r="B354" t="s">
        <v>21</v>
      </c>
      <c r="C354" s="7">
        <v>-60</v>
      </c>
      <c r="D354">
        <v>27.86</v>
      </c>
      <c r="E354">
        <v>50</v>
      </c>
      <c r="F354">
        <v>25</v>
      </c>
      <c r="G354">
        <v>22.14</v>
      </c>
      <c r="H354">
        <v>0.05</v>
      </c>
      <c r="I354">
        <v>140.80000000000001</v>
      </c>
      <c r="J354">
        <v>506.4</v>
      </c>
      <c r="K354">
        <v>231.4</v>
      </c>
      <c r="L354">
        <v>294.10000000000002</v>
      </c>
      <c r="M354" t="s">
        <v>1</v>
      </c>
      <c r="N354">
        <f t="shared" si="25"/>
        <v>1.107</v>
      </c>
      <c r="O354">
        <f t="shared" si="26"/>
        <v>140.80000000000001</v>
      </c>
      <c r="P354">
        <v>1</v>
      </c>
      <c r="Q354">
        <f t="shared" si="27"/>
        <v>140.80000000000001</v>
      </c>
      <c r="R354">
        <f t="shared" si="28"/>
        <v>393.35491579223327</v>
      </c>
      <c r="T354">
        <f t="shared" si="29"/>
        <v>0.55720000000000003</v>
      </c>
    </row>
    <row r="355" spans="2:20" x14ac:dyDescent="0.3">
      <c r="B355" t="s">
        <v>0</v>
      </c>
      <c r="C355" s="7">
        <v>-60</v>
      </c>
      <c r="D355">
        <v>57.56</v>
      </c>
      <c r="E355">
        <v>100</v>
      </c>
      <c r="F355">
        <v>50</v>
      </c>
      <c r="G355">
        <v>42.44</v>
      </c>
      <c r="H355">
        <v>0</v>
      </c>
      <c r="I355">
        <v>109.9</v>
      </c>
      <c r="J355">
        <v>506.4</v>
      </c>
      <c r="K355">
        <v>231.4</v>
      </c>
      <c r="L355">
        <v>407.2</v>
      </c>
      <c r="M355" t="s">
        <v>1</v>
      </c>
      <c r="N355">
        <f t="shared" si="25"/>
        <v>2.1219999999999999</v>
      </c>
      <c r="O355">
        <f t="shared" si="26"/>
        <v>126.90971963874463</v>
      </c>
      <c r="P355">
        <v>1</v>
      </c>
      <c r="Q355">
        <f t="shared" si="27"/>
        <v>126.90971963874463</v>
      </c>
      <c r="R355">
        <f t="shared" si="28"/>
        <v>106.90971963874463</v>
      </c>
      <c r="T355">
        <f t="shared" si="29"/>
        <v>0.5756</v>
      </c>
    </row>
    <row r="356" spans="2:20" x14ac:dyDescent="0.3">
      <c r="B356" t="s">
        <v>0</v>
      </c>
      <c r="C356" s="7">
        <v>-60</v>
      </c>
      <c r="D356">
        <v>56.69</v>
      </c>
      <c r="E356">
        <v>100</v>
      </c>
      <c r="F356">
        <v>50</v>
      </c>
      <c r="G356">
        <v>43.31</v>
      </c>
      <c r="H356">
        <v>0</v>
      </c>
      <c r="I356">
        <v>131.9</v>
      </c>
      <c r="J356">
        <v>506.4</v>
      </c>
      <c r="K356">
        <v>231.4</v>
      </c>
      <c r="L356">
        <v>411.3</v>
      </c>
      <c r="M356" t="s">
        <v>1</v>
      </c>
      <c r="N356">
        <f t="shared" si="25"/>
        <v>2.1655000000000002</v>
      </c>
      <c r="O356">
        <f t="shared" si="26"/>
        <v>153.07227616880448</v>
      </c>
      <c r="P356">
        <v>1</v>
      </c>
      <c r="Q356">
        <f t="shared" si="27"/>
        <v>153.07227616880448</v>
      </c>
      <c r="R356">
        <f t="shared" si="28"/>
        <v>133.07227616880448</v>
      </c>
      <c r="T356">
        <f t="shared" si="29"/>
        <v>0.56689999999999996</v>
      </c>
    </row>
    <row r="357" spans="2:20" x14ac:dyDescent="0.3">
      <c r="B357" t="s">
        <v>0</v>
      </c>
      <c r="C357" s="7">
        <v>-60</v>
      </c>
      <c r="D357">
        <v>56.69</v>
      </c>
      <c r="E357">
        <v>100</v>
      </c>
      <c r="F357">
        <v>50</v>
      </c>
      <c r="G357">
        <v>43.31</v>
      </c>
      <c r="H357">
        <v>0</v>
      </c>
      <c r="I357">
        <v>136.19999999999999</v>
      </c>
      <c r="J357">
        <v>506.4</v>
      </c>
      <c r="K357">
        <v>231.4</v>
      </c>
      <c r="L357">
        <v>411.3</v>
      </c>
      <c r="M357" t="s">
        <v>1</v>
      </c>
      <c r="N357">
        <f t="shared" si="25"/>
        <v>2.1655000000000002</v>
      </c>
      <c r="O357">
        <f t="shared" si="26"/>
        <v>158.18586676331617</v>
      </c>
      <c r="P357">
        <v>1</v>
      </c>
      <c r="Q357">
        <f t="shared" si="27"/>
        <v>158.18586676331617</v>
      </c>
      <c r="R357">
        <f t="shared" si="28"/>
        <v>138.18586676331617</v>
      </c>
      <c r="T357">
        <f t="shared" si="29"/>
        <v>0.56689999999999996</v>
      </c>
    </row>
    <row r="358" spans="2:20" x14ac:dyDescent="0.3">
      <c r="B358" t="s">
        <v>0</v>
      </c>
      <c r="C358" s="7">
        <v>-60</v>
      </c>
      <c r="D358">
        <v>56.51</v>
      </c>
      <c r="E358">
        <v>100</v>
      </c>
      <c r="F358">
        <v>50</v>
      </c>
      <c r="G358">
        <v>43.49</v>
      </c>
      <c r="H358">
        <v>0</v>
      </c>
      <c r="I358">
        <v>154</v>
      </c>
      <c r="J358">
        <v>506.4</v>
      </c>
      <c r="K358">
        <v>231.4</v>
      </c>
      <c r="L358">
        <v>412.2</v>
      </c>
      <c r="M358" t="s">
        <v>1</v>
      </c>
      <c r="N358">
        <f t="shared" si="25"/>
        <v>2.1745000000000001</v>
      </c>
      <c r="O358">
        <f t="shared" si="26"/>
        <v>179.35375341036462</v>
      </c>
      <c r="P358">
        <v>1</v>
      </c>
      <c r="Q358">
        <f t="shared" si="27"/>
        <v>179.35375341036462</v>
      </c>
      <c r="R358">
        <f t="shared" si="28"/>
        <v>159.35375341036462</v>
      </c>
      <c r="T358">
        <f t="shared" si="29"/>
        <v>0.56509999999999994</v>
      </c>
    </row>
    <row r="359" spans="2:20" x14ac:dyDescent="0.3">
      <c r="B359" t="s">
        <v>0</v>
      </c>
      <c r="C359" s="7">
        <v>-60</v>
      </c>
      <c r="D359">
        <v>56.15</v>
      </c>
      <c r="E359">
        <v>100</v>
      </c>
      <c r="F359">
        <v>50</v>
      </c>
      <c r="G359">
        <v>43.85</v>
      </c>
      <c r="H359">
        <v>0</v>
      </c>
      <c r="I359">
        <v>115.9</v>
      </c>
      <c r="J359">
        <v>506.4</v>
      </c>
      <c r="K359">
        <v>231.4</v>
      </c>
      <c r="L359">
        <v>413.9</v>
      </c>
      <c r="M359" t="s">
        <v>1</v>
      </c>
      <c r="N359">
        <f t="shared" si="25"/>
        <v>2.1925000000000003</v>
      </c>
      <c r="O359">
        <f t="shared" si="26"/>
        <v>134.04496232876096</v>
      </c>
      <c r="P359">
        <v>1</v>
      </c>
      <c r="Q359">
        <f t="shared" si="27"/>
        <v>134.04496232876096</v>
      </c>
      <c r="R359">
        <f t="shared" si="28"/>
        <v>114.04496232876096</v>
      </c>
      <c r="T359">
        <f t="shared" si="29"/>
        <v>0.5615</v>
      </c>
    </row>
    <row r="360" spans="2:20" x14ac:dyDescent="0.3">
      <c r="B360" t="s">
        <v>0</v>
      </c>
      <c r="C360" s="7">
        <v>-60</v>
      </c>
      <c r="D360">
        <v>55.96</v>
      </c>
      <c r="E360">
        <v>100</v>
      </c>
      <c r="F360">
        <v>50</v>
      </c>
      <c r="G360">
        <v>44.04</v>
      </c>
      <c r="H360">
        <v>0</v>
      </c>
      <c r="I360">
        <v>150.4</v>
      </c>
      <c r="J360">
        <v>506.4</v>
      </c>
      <c r="K360">
        <v>231.4</v>
      </c>
      <c r="L360">
        <v>414.8</v>
      </c>
      <c r="M360" t="s">
        <v>1</v>
      </c>
      <c r="N360">
        <f t="shared" si="25"/>
        <v>2.202</v>
      </c>
      <c r="O360">
        <f t="shared" si="26"/>
        <v>175.07260779635482</v>
      </c>
      <c r="P360">
        <v>1</v>
      </c>
      <c r="Q360">
        <f t="shared" si="27"/>
        <v>175.07260779635482</v>
      </c>
      <c r="R360">
        <f t="shared" si="28"/>
        <v>155.07260779635482</v>
      </c>
      <c r="T360">
        <f t="shared" si="29"/>
        <v>0.55959999999999999</v>
      </c>
    </row>
    <row r="361" spans="2:20" x14ac:dyDescent="0.3">
      <c r="B361" t="s">
        <v>23</v>
      </c>
      <c r="C361" s="7">
        <v>-40</v>
      </c>
      <c r="D361">
        <v>13.63</v>
      </c>
      <c r="E361">
        <v>25</v>
      </c>
      <c r="F361">
        <v>12.5</v>
      </c>
      <c r="G361">
        <v>11.37</v>
      </c>
      <c r="H361">
        <v>0.08</v>
      </c>
      <c r="I361">
        <v>171</v>
      </c>
      <c r="J361">
        <v>492</v>
      </c>
      <c r="K361">
        <v>230.1</v>
      </c>
      <c r="L361">
        <v>207.1</v>
      </c>
      <c r="M361" t="s">
        <v>1</v>
      </c>
      <c r="N361">
        <f t="shared" si="25"/>
        <v>0.56850000000000001</v>
      </c>
      <c r="O361">
        <f t="shared" si="26"/>
        <v>146.97535870331089</v>
      </c>
      <c r="P361">
        <v>1</v>
      </c>
      <c r="Q361">
        <f t="shared" si="27"/>
        <v>146.97535870331089</v>
      </c>
      <c r="R361">
        <f t="shared" si="28"/>
        <v>454.81803305514796</v>
      </c>
      <c r="T361">
        <f t="shared" si="29"/>
        <v>0.54520000000000002</v>
      </c>
    </row>
    <row r="362" spans="2:20" s="1" customFormat="1" x14ac:dyDescent="0.3">
      <c r="B362" s="1" t="s">
        <v>23</v>
      </c>
      <c r="C362" s="7">
        <v>-40</v>
      </c>
      <c r="D362" s="1">
        <v>13.73</v>
      </c>
      <c r="E362" s="1">
        <v>25</v>
      </c>
      <c r="F362" s="1">
        <v>12.5</v>
      </c>
      <c r="G362" s="1">
        <v>11.27</v>
      </c>
      <c r="H362" s="1">
        <v>2.0499999999999998</v>
      </c>
      <c r="I362" s="1">
        <v>569.4</v>
      </c>
      <c r="J362" s="1">
        <v>492</v>
      </c>
      <c r="K362" s="1">
        <v>230.1</v>
      </c>
      <c r="L362" s="1">
        <v>206.2</v>
      </c>
      <c r="M362" s="1" t="s">
        <v>22</v>
      </c>
      <c r="N362">
        <f t="shared" si="25"/>
        <v>0.5635</v>
      </c>
      <c r="O362">
        <f>20 + (I362-20)*(POWER((F362/25),(0.5)))</f>
        <v>408.48446558388923</v>
      </c>
      <c r="P362" s="1">
        <v>0</v>
      </c>
      <c r="Q362" s="1">
        <v>206.2</v>
      </c>
      <c r="R362">
        <f t="shared" si="28"/>
        <v>1875.990453731705</v>
      </c>
      <c r="T362">
        <f t="shared" si="29"/>
        <v>0.54920000000000002</v>
      </c>
    </row>
    <row r="363" spans="2:20" x14ac:dyDescent="0.3">
      <c r="B363" t="s">
        <v>23</v>
      </c>
      <c r="C363" s="7">
        <v>-40</v>
      </c>
      <c r="D363">
        <v>13.78</v>
      </c>
      <c r="E363">
        <v>25</v>
      </c>
      <c r="F363">
        <v>12.5</v>
      </c>
      <c r="G363">
        <v>11.22</v>
      </c>
      <c r="H363">
        <v>0.13</v>
      </c>
      <c r="I363">
        <v>169.4</v>
      </c>
      <c r="J363">
        <v>492</v>
      </c>
      <c r="K363">
        <v>230.1</v>
      </c>
      <c r="L363">
        <v>205.8</v>
      </c>
      <c r="M363" t="s">
        <v>1</v>
      </c>
      <c r="N363">
        <f t="shared" si="25"/>
        <v>0.56100000000000005</v>
      </c>
      <c r="O363">
        <f>20 + (I363-20)*(POWER((F363/25),(0.25)))</f>
        <v>145.62992443890494</v>
      </c>
      <c r="P363">
        <v>1</v>
      </c>
      <c r="Q363">
        <v>145.62992443890494</v>
      </c>
      <c r="R363">
        <f t="shared" si="28"/>
        <v>510.10576634050824</v>
      </c>
      <c r="T363">
        <f t="shared" si="29"/>
        <v>0.55120000000000002</v>
      </c>
    </row>
    <row r="364" spans="2:20" s="1" customFormat="1" x14ac:dyDescent="0.3">
      <c r="B364" s="1" t="s">
        <v>23</v>
      </c>
      <c r="C364" s="7">
        <v>-40</v>
      </c>
      <c r="D364" s="1">
        <v>14.02</v>
      </c>
      <c r="E364" s="1">
        <v>25</v>
      </c>
      <c r="F364" s="1">
        <v>12.5</v>
      </c>
      <c r="G364" s="1">
        <v>10.98</v>
      </c>
      <c r="H364" s="1">
        <v>1.93</v>
      </c>
      <c r="I364" s="1">
        <v>548.70000000000005</v>
      </c>
      <c r="J364" s="1">
        <v>492</v>
      </c>
      <c r="K364" s="1">
        <v>230.1</v>
      </c>
      <c r="L364" s="1">
        <v>203.6</v>
      </c>
      <c r="M364" s="1" t="s">
        <v>22</v>
      </c>
      <c r="N364">
        <f t="shared" si="25"/>
        <v>0.54900000000000004</v>
      </c>
      <c r="O364">
        <f>20 + (I364-20)*(POWER((F364/25),(0.5)))</f>
        <v>393.84735521332772</v>
      </c>
      <c r="P364" s="1">
        <v>0</v>
      </c>
      <c r="Q364" s="1">
        <f>L364</f>
        <v>203.6</v>
      </c>
      <c r="R364">
        <f t="shared" si="28"/>
        <v>1811.0207871557261</v>
      </c>
      <c r="T364">
        <f t="shared" si="29"/>
        <v>0.56079999999999997</v>
      </c>
    </row>
    <row r="365" spans="2:20" s="1" customFormat="1" x14ac:dyDescent="0.3">
      <c r="B365" s="1" t="s">
        <v>23</v>
      </c>
      <c r="C365" s="7">
        <v>-40</v>
      </c>
      <c r="D365" s="1">
        <v>14.13</v>
      </c>
      <c r="E365" s="1">
        <v>25</v>
      </c>
      <c r="F365" s="1">
        <v>12.5</v>
      </c>
      <c r="G365" s="1">
        <v>10.87</v>
      </c>
      <c r="H365" s="1">
        <v>1.67</v>
      </c>
      <c r="I365" s="1">
        <v>529.9</v>
      </c>
      <c r="J365" s="1">
        <v>492</v>
      </c>
      <c r="K365" s="1">
        <v>230.1</v>
      </c>
      <c r="L365" s="1">
        <v>202.5</v>
      </c>
      <c r="M365" s="1" t="s">
        <v>22</v>
      </c>
      <c r="N365">
        <f t="shared" si="25"/>
        <v>0.54349999999999998</v>
      </c>
      <c r="O365">
        <f>20 + (I365-20)*(POWER((F365/25),(0.5)))</f>
        <v>380.55374772702061</v>
      </c>
      <c r="P365" s="1">
        <v>0</v>
      </c>
      <c r="Q365" s="1">
        <f t="shared" ref="Q365:Q373" si="30">L365</f>
        <v>202.5</v>
      </c>
      <c r="R365">
        <f t="shared" si="28"/>
        <v>1713.8012858760605</v>
      </c>
      <c r="T365">
        <f t="shared" si="29"/>
        <v>0.56520000000000004</v>
      </c>
    </row>
    <row r="366" spans="2:20" x14ac:dyDescent="0.3">
      <c r="B366" t="s">
        <v>23</v>
      </c>
      <c r="C366" s="7">
        <v>-40</v>
      </c>
      <c r="D366">
        <v>13.62</v>
      </c>
      <c r="E366">
        <v>25</v>
      </c>
      <c r="F366">
        <v>12.5</v>
      </c>
      <c r="G366">
        <v>11.38</v>
      </c>
      <c r="H366">
        <v>0.36</v>
      </c>
      <c r="I366">
        <v>318.5</v>
      </c>
      <c r="J366">
        <v>492</v>
      </c>
      <c r="K366">
        <v>230.1</v>
      </c>
      <c r="L366">
        <v>207.2</v>
      </c>
      <c r="M366" t="s">
        <v>22</v>
      </c>
      <c r="N366">
        <f t="shared" si="25"/>
        <v>0.56900000000000006</v>
      </c>
      <c r="O366">
        <f>20 + (I366-20)*(POWER((F366/25),(0.5)))</f>
        <v>231.07137418418446</v>
      </c>
      <c r="P366" s="1">
        <v>0</v>
      </c>
      <c r="Q366" s="1">
        <f t="shared" si="30"/>
        <v>207.2</v>
      </c>
      <c r="R366">
        <f t="shared" si="28"/>
        <v>877.61128488960128</v>
      </c>
      <c r="T366">
        <f t="shared" si="29"/>
        <v>0.54479999999999995</v>
      </c>
    </row>
    <row r="367" spans="2:20" s="1" customFormat="1" x14ac:dyDescent="0.3">
      <c r="B367" s="1" t="s">
        <v>23</v>
      </c>
      <c r="C367" s="7">
        <v>-40</v>
      </c>
      <c r="D367" s="1">
        <v>13.77</v>
      </c>
      <c r="E367" s="1">
        <v>25</v>
      </c>
      <c r="F367" s="1">
        <v>12.5</v>
      </c>
      <c r="G367" s="1">
        <v>11.23</v>
      </c>
      <c r="H367" s="1">
        <v>2.0699999999999998</v>
      </c>
      <c r="I367" s="1">
        <v>574.79999999999995</v>
      </c>
      <c r="J367" s="1">
        <v>492</v>
      </c>
      <c r="K367" s="1">
        <v>230.1</v>
      </c>
      <c r="L367" s="1">
        <v>205.9</v>
      </c>
      <c r="M367" s="1" t="s">
        <v>22</v>
      </c>
      <c r="N367">
        <f t="shared" si="25"/>
        <v>0.5615</v>
      </c>
      <c r="O367">
        <f>20 + (I367-20)*(POWER((F367/25),(0.5)))</f>
        <v>412.30284220229657</v>
      </c>
      <c r="P367" s="1">
        <v>0</v>
      </c>
      <c r="Q367" s="1">
        <f t="shared" si="30"/>
        <v>205.9</v>
      </c>
      <c r="R367">
        <f t="shared" si="28"/>
        <v>1890.2268838351954</v>
      </c>
      <c r="T367">
        <f t="shared" si="29"/>
        <v>0.55079999999999996</v>
      </c>
    </row>
    <row r="368" spans="2:20" x14ac:dyDescent="0.3">
      <c r="B368" t="s">
        <v>23</v>
      </c>
      <c r="C368" s="7">
        <v>-40</v>
      </c>
      <c r="D368">
        <v>13.7</v>
      </c>
      <c r="E368">
        <v>25</v>
      </c>
      <c r="F368">
        <v>12.5</v>
      </c>
      <c r="G368">
        <v>11.3</v>
      </c>
      <c r="H368">
        <v>0.69</v>
      </c>
      <c r="I368">
        <v>360.8</v>
      </c>
      <c r="J368">
        <v>492</v>
      </c>
      <c r="K368">
        <v>230.1</v>
      </c>
      <c r="L368">
        <v>206.5</v>
      </c>
      <c r="M368" t="s">
        <v>22</v>
      </c>
      <c r="N368">
        <f t="shared" si="25"/>
        <v>0.56500000000000006</v>
      </c>
      <c r="O368">
        <f>20 + (I368-20)*(POWER((F368/25),(0.25)))</f>
        <v>306.57749831846593</v>
      </c>
      <c r="P368" s="1">
        <v>0</v>
      </c>
      <c r="Q368" s="1">
        <f t="shared" si="30"/>
        <v>206.5</v>
      </c>
      <c r="R368">
        <f t="shared" si="28"/>
        <v>1217.096159504536</v>
      </c>
      <c r="T368">
        <f t="shared" si="29"/>
        <v>0.54799999999999993</v>
      </c>
    </row>
    <row r="369" spans="2:20" x14ac:dyDescent="0.3">
      <c r="B369" t="s">
        <v>23</v>
      </c>
      <c r="C369" s="7">
        <v>-40</v>
      </c>
      <c r="D369">
        <v>13.61</v>
      </c>
      <c r="E369">
        <v>25</v>
      </c>
      <c r="F369">
        <v>12.5</v>
      </c>
      <c r="G369">
        <v>11.39</v>
      </c>
      <c r="H369">
        <v>0.6</v>
      </c>
      <c r="I369">
        <v>343.8</v>
      </c>
      <c r="J369">
        <v>492</v>
      </c>
      <c r="K369">
        <v>230.1</v>
      </c>
      <c r="L369">
        <v>207.3</v>
      </c>
      <c r="M369" t="s">
        <v>22</v>
      </c>
      <c r="N369">
        <f t="shared" si="25"/>
        <v>0.56950000000000001</v>
      </c>
      <c r="O369">
        <f>20 + (I369-20)*(POWER((F369/25),(0.25)))</f>
        <v>292.28225925915274</v>
      </c>
      <c r="P369" s="1">
        <v>0</v>
      </c>
      <c r="Q369" s="1">
        <f t="shared" si="30"/>
        <v>207.3</v>
      </c>
      <c r="R369">
        <f t="shared" si="28"/>
        <v>1143.6988969140434</v>
      </c>
      <c r="T369">
        <f t="shared" si="29"/>
        <v>0.5444</v>
      </c>
    </row>
    <row r="370" spans="2:20" s="1" customFormat="1" x14ac:dyDescent="0.3">
      <c r="B370" s="1" t="s">
        <v>23</v>
      </c>
      <c r="C370" s="7">
        <v>-40</v>
      </c>
      <c r="D370" s="1">
        <v>13.85</v>
      </c>
      <c r="E370" s="1">
        <v>25</v>
      </c>
      <c r="F370" s="1">
        <v>12.5</v>
      </c>
      <c r="G370" s="1">
        <v>11.15</v>
      </c>
      <c r="H370" s="1">
        <v>0.26</v>
      </c>
      <c r="I370" s="1">
        <v>235.8</v>
      </c>
      <c r="J370" s="1">
        <v>492</v>
      </c>
      <c r="K370" s="1">
        <v>230.1</v>
      </c>
      <c r="L370" s="1">
        <v>205.1</v>
      </c>
      <c r="M370" s="1" t="s">
        <v>22</v>
      </c>
      <c r="N370">
        <f t="shared" si="25"/>
        <v>0.5575</v>
      </c>
      <c r="O370">
        <f>20 + (I370-20)*(POWER((F370/25),(0.5)))</f>
        <v>172.59364338005696</v>
      </c>
      <c r="P370" s="1">
        <v>1</v>
      </c>
      <c r="Q370" s="1">
        <f>O370</f>
        <v>172.59364338005696</v>
      </c>
      <c r="R370">
        <f t="shared" si="28"/>
        <v>676.63585466377674</v>
      </c>
      <c r="T370">
        <f t="shared" si="29"/>
        <v>0.55399999999999994</v>
      </c>
    </row>
    <row r="371" spans="2:20" s="1" customFormat="1" x14ac:dyDescent="0.3">
      <c r="B371" s="1" t="s">
        <v>23</v>
      </c>
      <c r="C371" s="7">
        <v>-40</v>
      </c>
      <c r="D371" s="1">
        <v>14.1</v>
      </c>
      <c r="E371" s="1">
        <v>25</v>
      </c>
      <c r="F371" s="1">
        <v>12.5</v>
      </c>
      <c r="G371" s="1">
        <v>10.9</v>
      </c>
      <c r="H371" s="1">
        <v>1.79</v>
      </c>
      <c r="I371" s="1">
        <v>529.9</v>
      </c>
      <c r="J371" s="1">
        <v>492</v>
      </c>
      <c r="K371" s="1">
        <v>230.1</v>
      </c>
      <c r="L371" s="1">
        <v>202.8</v>
      </c>
      <c r="M371" s="1" t="s">
        <v>22</v>
      </c>
      <c r="N371">
        <f t="shared" si="25"/>
        <v>0.54500000000000004</v>
      </c>
      <c r="O371">
        <f>20 + (I371-20)*(POWER((F371/25),(0.5)))</f>
        <v>380.55374772702061</v>
      </c>
      <c r="P371" s="1">
        <v>0</v>
      </c>
      <c r="Q371" s="1">
        <f t="shared" si="30"/>
        <v>202.8</v>
      </c>
      <c r="R371">
        <f t="shared" si="28"/>
        <v>1743.7344362029021</v>
      </c>
      <c r="T371">
        <f t="shared" si="29"/>
        <v>0.56399999999999995</v>
      </c>
    </row>
    <row r="372" spans="2:20" s="1" customFormat="1" x14ac:dyDescent="0.3">
      <c r="B372" s="1" t="s">
        <v>23</v>
      </c>
      <c r="C372" s="7">
        <v>-40</v>
      </c>
      <c r="D372" s="1">
        <v>13.88</v>
      </c>
      <c r="E372" s="1">
        <v>25</v>
      </c>
      <c r="F372" s="1">
        <v>12.5</v>
      </c>
      <c r="G372" s="1">
        <v>11.12</v>
      </c>
      <c r="H372" s="1">
        <v>1.44</v>
      </c>
      <c r="I372" s="1">
        <v>496.5</v>
      </c>
      <c r="J372" s="1">
        <v>492</v>
      </c>
      <c r="K372" s="1">
        <v>230.1</v>
      </c>
      <c r="L372" s="1">
        <v>204.9</v>
      </c>
      <c r="M372" s="1" t="s">
        <v>22</v>
      </c>
      <c r="N372">
        <f t="shared" si="25"/>
        <v>0.55599999999999994</v>
      </c>
      <c r="O372">
        <f>20 + (I372-20)*(POWER((F372/25),(0.5)))</f>
        <v>356.93638123538994</v>
      </c>
      <c r="P372" s="1">
        <v>0</v>
      </c>
      <c r="Q372" s="1">
        <f t="shared" si="30"/>
        <v>204.9</v>
      </c>
      <c r="R372">
        <f t="shared" si="28"/>
        <v>1593.5539150263635</v>
      </c>
      <c r="T372">
        <f t="shared" si="29"/>
        <v>0.55520000000000003</v>
      </c>
    </row>
    <row r="373" spans="2:20" s="1" customFormat="1" x14ac:dyDescent="0.3">
      <c r="B373" s="1" t="s">
        <v>23</v>
      </c>
      <c r="C373" s="7">
        <v>-40</v>
      </c>
      <c r="D373" s="1">
        <v>13.84</v>
      </c>
      <c r="E373" s="1">
        <v>25</v>
      </c>
      <c r="F373" s="1">
        <v>12.5</v>
      </c>
      <c r="G373" s="1">
        <v>11.16</v>
      </c>
      <c r="H373" s="1">
        <v>2.08</v>
      </c>
      <c r="I373" s="1">
        <v>600</v>
      </c>
      <c r="J373" s="1">
        <v>492</v>
      </c>
      <c r="K373" s="1">
        <v>230.1</v>
      </c>
      <c r="L373" s="1">
        <v>205.2</v>
      </c>
      <c r="M373" s="1" t="s">
        <v>22</v>
      </c>
      <c r="N373">
        <f t="shared" si="25"/>
        <v>0.55800000000000005</v>
      </c>
      <c r="O373">
        <f>20 + (I373-20)*(POWER((F373/25),(0.5)))</f>
        <v>430.12193308819758</v>
      </c>
      <c r="P373" s="1">
        <v>0</v>
      </c>
      <c r="Q373" s="1">
        <f t="shared" si="30"/>
        <v>205.2</v>
      </c>
      <c r="R373">
        <f t="shared" si="28"/>
        <v>1937.125807897731</v>
      </c>
      <c r="T373">
        <f t="shared" si="29"/>
        <v>0.55359999999999998</v>
      </c>
    </row>
    <row r="374" spans="2:20" x14ac:dyDescent="0.3">
      <c r="B374" t="s">
        <v>23</v>
      </c>
      <c r="C374" s="7">
        <v>-40</v>
      </c>
      <c r="D374">
        <v>13.91</v>
      </c>
      <c r="E374">
        <v>25</v>
      </c>
      <c r="F374">
        <v>12.5</v>
      </c>
      <c r="G374">
        <v>11.09</v>
      </c>
      <c r="H374">
        <v>7.0000000000000007E-2</v>
      </c>
      <c r="I374">
        <v>113.7</v>
      </c>
      <c r="J374">
        <v>492</v>
      </c>
      <c r="K374">
        <v>230.1</v>
      </c>
      <c r="L374">
        <v>204.6</v>
      </c>
      <c r="M374" t="s">
        <v>1</v>
      </c>
      <c r="N374">
        <f t="shared" si="25"/>
        <v>0.55449999999999999</v>
      </c>
      <c r="O374">
        <f>20 + (I374-20)*(POWER((F374/25),(0.25)))</f>
        <v>98.791994109273048</v>
      </c>
      <c r="P374" s="1">
        <v>1</v>
      </c>
      <c r="Q374" s="1">
        <f>O374</f>
        <v>98.791994109273048</v>
      </c>
      <c r="R374">
        <f t="shared" si="28"/>
        <v>332.693456549698</v>
      </c>
      <c r="T374">
        <f t="shared" si="29"/>
        <v>0.55640000000000001</v>
      </c>
    </row>
    <row r="375" spans="2:20" s="1" customFormat="1" x14ac:dyDescent="0.3">
      <c r="B375" s="1" t="s">
        <v>23</v>
      </c>
      <c r="C375" s="7">
        <v>-40</v>
      </c>
      <c r="D375" s="1">
        <v>13.89</v>
      </c>
      <c r="E375" s="1">
        <v>25</v>
      </c>
      <c r="F375" s="1">
        <v>12.5</v>
      </c>
      <c r="G375" s="1">
        <v>11.11</v>
      </c>
      <c r="H375" s="1">
        <v>0.21</v>
      </c>
      <c r="I375" s="1">
        <v>229.6</v>
      </c>
      <c r="J375" s="1">
        <v>492</v>
      </c>
      <c r="K375" s="1">
        <v>230.1</v>
      </c>
      <c r="L375" s="1">
        <v>204.8</v>
      </c>
      <c r="M375" s="1" t="s">
        <v>22</v>
      </c>
      <c r="N375">
        <f t="shared" si="25"/>
        <v>0.55549999999999999</v>
      </c>
      <c r="O375">
        <f>20 + (I375-20)*(POWER((F375/25),(0.5)))</f>
        <v>168.20958133670038</v>
      </c>
      <c r="P375" s="1">
        <v>1</v>
      </c>
      <c r="Q375" s="1">
        <f t="shared" ref="Q375:Q377" si="31">O375</f>
        <v>168.20958133670038</v>
      </c>
      <c r="R375">
        <f t="shared" si="28"/>
        <v>631.16481362109209</v>
      </c>
      <c r="T375">
        <f t="shared" si="29"/>
        <v>0.55559999999999998</v>
      </c>
    </row>
    <row r="376" spans="2:20" x14ac:dyDescent="0.3">
      <c r="B376" t="s">
        <v>23</v>
      </c>
      <c r="C376" s="7">
        <v>-40</v>
      </c>
      <c r="D376">
        <v>13.99</v>
      </c>
      <c r="E376">
        <v>25</v>
      </c>
      <c r="F376">
        <v>12.5</v>
      </c>
      <c r="G376">
        <v>11.01</v>
      </c>
      <c r="H376">
        <v>0.09</v>
      </c>
      <c r="I376">
        <v>154.19999999999999</v>
      </c>
      <c r="J376">
        <v>492</v>
      </c>
      <c r="K376">
        <v>230.1</v>
      </c>
      <c r="L376">
        <v>203.8</v>
      </c>
      <c r="M376" t="s">
        <v>1</v>
      </c>
      <c r="N376">
        <f t="shared" si="25"/>
        <v>0.55049999999999999</v>
      </c>
      <c r="O376">
        <f>20 + (I376-20)*(POWER((F376/25),(0.25)))</f>
        <v>132.84829892704846</v>
      </c>
      <c r="P376" s="1">
        <v>1</v>
      </c>
      <c r="Q376" s="1">
        <f t="shared" si="31"/>
        <v>132.84829892704846</v>
      </c>
      <c r="R376">
        <f t="shared" si="28"/>
        <v>437.6882816716855</v>
      </c>
      <c r="T376">
        <f t="shared" si="29"/>
        <v>0.55959999999999999</v>
      </c>
    </row>
    <row r="377" spans="2:20" s="1" customFormat="1" x14ac:dyDescent="0.3">
      <c r="B377" s="1" t="s">
        <v>23</v>
      </c>
      <c r="C377" s="7">
        <v>-40</v>
      </c>
      <c r="D377" s="1">
        <v>13.73</v>
      </c>
      <c r="E377" s="1">
        <v>25</v>
      </c>
      <c r="F377" s="1">
        <v>12.5</v>
      </c>
      <c r="G377" s="1">
        <v>11.27</v>
      </c>
      <c r="H377" s="1">
        <v>0.24</v>
      </c>
      <c r="I377" s="1">
        <v>221.3</v>
      </c>
      <c r="J377" s="1">
        <v>492</v>
      </c>
      <c r="K377" s="1">
        <v>230.1</v>
      </c>
      <c r="L377" s="1">
        <v>206.2</v>
      </c>
      <c r="M377" s="1" t="s">
        <v>22</v>
      </c>
      <c r="N377">
        <f t="shared" si="25"/>
        <v>0.5635</v>
      </c>
      <c r="O377">
        <f>20 + (I377-20)*(POWER((F377/25),(0.5)))</f>
        <v>162.34059505285202</v>
      </c>
      <c r="P377" s="1">
        <v>1</v>
      </c>
      <c r="Q377" s="1">
        <f t="shared" si="31"/>
        <v>162.34059505285202</v>
      </c>
      <c r="R377">
        <f t="shared" si="28"/>
        <v>637.88732946847506</v>
      </c>
      <c r="T377">
        <f t="shared" si="29"/>
        <v>0.54920000000000002</v>
      </c>
    </row>
    <row r="378" spans="2:20" s="1" customFormat="1" x14ac:dyDescent="0.3">
      <c r="B378" s="1" t="s">
        <v>23</v>
      </c>
      <c r="C378" s="7">
        <v>-40</v>
      </c>
      <c r="D378" s="1">
        <v>13.95</v>
      </c>
      <c r="E378" s="1">
        <v>25</v>
      </c>
      <c r="F378" s="1">
        <v>12.5</v>
      </c>
      <c r="G378" s="1">
        <v>11.05</v>
      </c>
      <c r="H378" s="1">
        <v>1.37</v>
      </c>
      <c r="I378" s="1">
        <v>486.7</v>
      </c>
      <c r="J378" s="1">
        <v>492</v>
      </c>
      <c r="K378" s="1">
        <v>230.1</v>
      </c>
      <c r="L378" s="1">
        <v>204.2</v>
      </c>
      <c r="M378" s="1" t="s">
        <v>22</v>
      </c>
      <c r="N378">
        <f t="shared" si="25"/>
        <v>0.5525000000000001</v>
      </c>
      <c r="O378">
        <f>20 + (I378-20)*(POWER((F378/25),(0.5)))</f>
        <v>350.00673477976176</v>
      </c>
      <c r="P378" s="1">
        <v>0</v>
      </c>
      <c r="Q378" s="1">
        <f>L378</f>
        <v>204.2</v>
      </c>
      <c r="R378">
        <f t="shared" si="28"/>
        <v>1556.6490147140532</v>
      </c>
      <c r="T378">
        <f t="shared" si="29"/>
        <v>0.55799999999999994</v>
      </c>
    </row>
    <row r="379" spans="2:20" s="1" customFormat="1" x14ac:dyDescent="0.3">
      <c r="B379" s="1" t="s">
        <v>23</v>
      </c>
      <c r="C379" s="7">
        <v>-40</v>
      </c>
      <c r="D379" s="1">
        <v>13.61</v>
      </c>
      <c r="E379" s="1">
        <v>25</v>
      </c>
      <c r="F379" s="1">
        <v>12.5</v>
      </c>
      <c r="G379" s="1">
        <v>11.39</v>
      </c>
      <c r="H379" s="1">
        <v>0.25</v>
      </c>
      <c r="I379" s="1">
        <v>243.8</v>
      </c>
      <c r="J379" s="1">
        <v>492</v>
      </c>
      <c r="K379" s="1">
        <v>230.1</v>
      </c>
      <c r="L379" s="1">
        <v>207.3</v>
      </c>
      <c r="M379" s="1" t="s">
        <v>22</v>
      </c>
      <c r="N379">
        <f t="shared" si="25"/>
        <v>0.56950000000000001</v>
      </c>
      <c r="O379">
        <f>20 + (I379-20)*(POWER((F379/25),(0.5)))</f>
        <v>178.25049762954936</v>
      </c>
      <c r="P379" s="1">
        <v>1</v>
      </c>
      <c r="Q379" s="1">
        <f>O379</f>
        <v>178.25049762954936</v>
      </c>
      <c r="R379">
        <f t="shared" si="28"/>
        <v>683.80618577211328</v>
      </c>
      <c r="T379">
        <f t="shared" si="29"/>
        <v>0.5444</v>
      </c>
    </row>
    <row r="380" spans="2:20" x14ac:dyDescent="0.3">
      <c r="B380" t="s">
        <v>23</v>
      </c>
      <c r="C380" s="7">
        <v>-40</v>
      </c>
      <c r="D380">
        <v>13.74</v>
      </c>
      <c r="E380">
        <v>25</v>
      </c>
      <c r="F380">
        <v>12.5</v>
      </c>
      <c r="G380">
        <v>11.26</v>
      </c>
      <c r="H380">
        <v>0.17</v>
      </c>
      <c r="I380">
        <v>202.5</v>
      </c>
      <c r="J380">
        <v>492</v>
      </c>
      <c r="K380">
        <v>230.1</v>
      </c>
      <c r="L380">
        <v>206.1</v>
      </c>
      <c r="M380" t="s">
        <v>1</v>
      </c>
      <c r="N380">
        <f t="shared" si="25"/>
        <v>0.56300000000000006</v>
      </c>
      <c r="O380">
        <f t="shared" ref="O380:O387" si="32">20 + (I380-20)*(POWER((F380/25),(0.25)))</f>
        <v>173.4635957838029</v>
      </c>
      <c r="P380" s="1">
        <v>1</v>
      </c>
      <c r="Q380" s="1">
        <f t="shared" ref="Q380:Q382" si="33">O380</f>
        <v>173.4635957838029</v>
      </c>
      <c r="R380">
        <f t="shared" si="28"/>
        <v>610.59601248122465</v>
      </c>
      <c r="T380">
        <f t="shared" si="29"/>
        <v>0.54959999999999998</v>
      </c>
    </row>
    <row r="381" spans="2:20" x14ac:dyDescent="0.3">
      <c r="B381" t="s">
        <v>0</v>
      </c>
      <c r="C381" s="7">
        <v>-40</v>
      </c>
      <c r="D381">
        <v>14</v>
      </c>
      <c r="E381">
        <v>25</v>
      </c>
      <c r="F381">
        <v>12.5</v>
      </c>
      <c r="G381">
        <v>11</v>
      </c>
      <c r="H381">
        <v>0</v>
      </c>
      <c r="I381">
        <v>180.6</v>
      </c>
      <c r="J381">
        <v>492</v>
      </c>
      <c r="K381">
        <v>230.1</v>
      </c>
      <c r="L381">
        <v>203.7</v>
      </c>
      <c r="M381" t="s">
        <v>1</v>
      </c>
      <c r="N381">
        <f t="shared" si="25"/>
        <v>0.55000000000000004</v>
      </c>
      <c r="O381">
        <f t="shared" si="32"/>
        <v>155.04796428974655</v>
      </c>
      <c r="P381" s="1">
        <v>1</v>
      </c>
      <c r="Q381" s="1">
        <f t="shared" si="33"/>
        <v>155.04796428974655</v>
      </c>
      <c r="R381">
        <f t="shared" si="28"/>
        <v>135.04796428974655</v>
      </c>
      <c r="T381">
        <f t="shared" si="29"/>
        <v>0.56000000000000005</v>
      </c>
    </row>
    <row r="382" spans="2:20" x14ac:dyDescent="0.3">
      <c r="B382" t="s">
        <v>0</v>
      </c>
      <c r="C382" s="7">
        <v>-40</v>
      </c>
      <c r="D382">
        <v>14.03</v>
      </c>
      <c r="E382">
        <v>25</v>
      </c>
      <c r="F382">
        <v>12.5</v>
      </c>
      <c r="G382">
        <v>10.97</v>
      </c>
      <c r="H382">
        <v>0</v>
      </c>
      <c r="I382">
        <v>206.7</v>
      </c>
      <c r="J382">
        <v>492</v>
      </c>
      <c r="K382">
        <v>230.1</v>
      </c>
      <c r="L382">
        <v>203.5</v>
      </c>
      <c r="M382" t="s">
        <v>22</v>
      </c>
      <c r="N382">
        <f t="shared" si="25"/>
        <v>0.5485000000000001</v>
      </c>
      <c r="O382">
        <f t="shared" si="32"/>
        <v>176.9953607278685</v>
      </c>
      <c r="P382" s="1">
        <v>1</v>
      </c>
      <c r="Q382" s="1">
        <f t="shared" si="33"/>
        <v>176.9953607278685</v>
      </c>
      <c r="R382">
        <f t="shared" si="28"/>
        <v>156.9953607278685</v>
      </c>
      <c r="T382">
        <f t="shared" si="29"/>
        <v>0.56119999999999992</v>
      </c>
    </row>
    <row r="383" spans="2:20" x14ac:dyDescent="0.3">
      <c r="B383" t="s">
        <v>0</v>
      </c>
      <c r="C383" s="7">
        <v>-40</v>
      </c>
      <c r="D383">
        <v>14.59</v>
      </c>
      <c r="E383">
        <v>25</v>
      </c>
      <c r="F383">
        <v>12.5</v>
      </c>
      <c r="G383">
        <v>10.41</v>
      </c>
      <c r="H383">
        <v>0</v>
      </c>
      <c r="I383">
        <v>240.7</v>
      </c>
      <c r="J383">
        <v>492</v>
      </c>
      <c r="K383">
        <v>230.1</v>
      </c>
      <c r="L383">
        <v>198.2</v>
      </c>
      <c r="M383" t="s">
        <v>22</v>
      </c>
      <c r="N383">
        <f t="shared" si="25"/>
        <v>0.52050000000000007</v>
      </c>
      <c r="O383">
        <f t="shared" si="32"/>
        <v>205.5858388464948</v>
      </c>
      <c r="P383" s="1">
        <v>0</v>
      </c>
      <c r="Q383" s="1">
        <f>L383</f>
        <v>198.2</v>
      </c>
      <c r="R383">
        <f t="shared" si="28"/>
        <v>185.5858388464948</v>
      </c>
      <c r="T383">
        <f t="shared" si="29"/>
        <v>0.58360000000000001</v>
      </c>
    </row>
    <row r="384" spans="2:20" x14ac:dyDescent="0.3">
      <c r="B384" t="s">
        <v>0</v>
      </c>
      <c r="C384" s="7">
        <v>-40</v>
      </c>
      <c r="D384">
        <v>14.44</v>
      </c>
      <c r="E384">
        <v>25</v>
      </c>
      <c r="F384">
        <v>12.5</v>
      </c>
      <c r="G384">
        <v>10.56</v>
      </c>
      <c r="H384">
        <v>0</v>
      </c>
      <c r="I384">
        <v>270.8</v>
      </c>
      <c r="J384">
        <v>492</v>
      </c>
      <c r="K384">
        <v>230.1</v>
      </c>
      <c r="L384">
        <v>199.6</v>
      </c>
      <c r="M384" t="s">
        <v>22</v>
      </c>
      <c r="N384">
        <f t="shared" si="25"/>
        <v>0.52800000000000002</v>
      </c>
      <c r="O384">
        <f t="shared" si="32"/>
        <v>230.89682094563162</v>
      </c>
      <c r="P384" s="1">
        <v>0</v>
      </c>
      <c r="Q384" s="1">
        <f>L384</f>
        <v>199.6</v>
      </c>
      <c r="R384">
        <f t="shared" si="28"/>
        <v>210.89682094563162</v>
      </c>
      <c r="T384">
        <f t="shared" si="29"/>
        <v>0.5776</v>
      </c>
    </row>
    <row r="385" spans="2:20" x14ac:dyDescent="0.3">
      <c r="B385" t="s">
        <v>0</v>
      </c>
      <c r="C385" s="7">
        <v>-40</v>
      </c>
      <c r="D385">
        <v>14.05</v>
      </c>
      <c r="E385">
        <v>25</v>
      </c>
      <c r="F385">
        <v>12.5</v>
      </c>
      <c r="G385">
        <v>10.95</v>
      </c>
      <c r="H385">
        <v>0</v>
      </c>
      <c r="I385">
        <v>186.4</v>
      </c>
      <c r="J385">
        <v>492</v>
      </c>
      <c r="K385">
        <v>230.1</v>
      </c>
      <c r="L385">
        <v>203.3</v>
      </c>
      <c r="M385" t="s">
        <v>1</v>
      </c>
      <c r="N385">
        <f t="shared" si="25"/>
        <v>0.54749999999999999</v>
      </c>
      <c r="O385">
        <f t="shared" si="32"/>
        <v>159.9251634982181</v>
      </c>
      <c r="P385" s="1">
        <v>1</v>
      </c>
      <c r="Q385" s="1">
        <f t="shared" ref="Q385:Q391" si="34">O385</f>
        <v>159.9251634982181</v>
      </c>
      <c r="R385">
        <f t="shared" si="28"/>
        <v>139.9251634982181</v>
      </c>
      <c r="T385">
        <f t="shared" si="29"/>
        <v>0.56200000000000006</v>
      </c>
    </row>
    <row r="386" spans="2:20" x14ac:dyDescent="0.3">
      <c r="B386" t="s">
        <v>0</v>
      </c>
      <c r="C386" s="7">
        <v>-40</v>
      </c>
      <c r="D386">
        <v>14.46</v>
      </c>
      <c r="E386">
        <v>25</v>
      </c>
      <c r="F386">
        <v>12.5</v>
      </c>
      <c r="G386">
        <v>10.54</v>
      </c>
      <c r="H386">
        <v>0.18</v>
      </c>
      <c r="I386">
        <v>255.8</v>
      </c>
      <c r="J386">
        <v>492</v>
      </c>
      <c r="K386">
        <v>230.1</v>
      </c>
      <c r="L386">
        <v>199.4</v>
      </c>
      <c r="M386" t="s">
        <v>22</v>
      </c>
      <c r="N386">
        <f t="shared" ref="N386:N449" si="35">0.05*G386</f>
        <v>0.52700000000000002</v>
      </c>
      <c r="O386">
        <f t="shared" si="32"/>
        <v>218.28337471682588</v>
      </c>
      <c r="P386" s="1">
        <v>0</v>
      </c>
      <c r="Q386" s="1">
        <f>L386</f>
        <v>199.4</v>
      </c>
      <c r="R386">
        <f t="shared" si="28"/>
        <v>713.75492064006949</v>
      </c>
      <c r="T386">
        <f t="shared" si="29"/>
        <v>0.57840000000000003</v>
      </c>
    </row>
    <row r="387" spans="2:20" x14ac:dyDescent="0.3">
      <c r="B387" t="s">
        <v>0</v>
      </c>
      <c r="C387" s="7">
        <v>-40</v>
      </c>
      <c r="D387">
        <v>13.93</v>
      </c>
      <c r="E387">
        <v>25</v>
      </c>
      <c r="F387">
        <v>12.5</v>
      </c>
      <c r="G387">
        <v>11.07</v>
      </c>
      <c r="H387">
        <v>0.12</v>
      </c>
      <c r="I387">
        <v>231.2</v>
      </c>
      <c r="J387">
        <v>492</v>
      </c>
      <c r="K387">
        <v>230.1</v>
      </c>
      <c r="L387">
        <v>204.4</v>
      </c>
      <c r="M387" t="s">
        <v>22</v>
      </c>
      <c r="N387">
        <f t="shared" si="35"/>
        <v>0.55349999999999999</v>
      </c>
      <c r="O387">
        <f t="shared" si="32"/>
        <v>197.5973229015845</v>
      </c>
      <c r="P387" s="1">
        <v>1</v>
      </c>
      <c r="Q387" s="1">
        <f t="shared" si="34"/>
        <v>197.5973229015845</v>
      </c>
      <c r="R387">
        <f t="shared" ref="R387:R450" si="36">(O387-20)*POWER((1+((2*4700*4700*H387)/(O387*O387))),0.25)</f>
        <v>607.35737361405131</v>
      </c>
      <c r="T387">
        <f t="shared" ref="T387:T450" si="37">((2*F387)-G387)/(2*F387)</f>
        <v>0.55720000000000003</v>
      </c>
    </row>
    <row r="388" spans="2:20" s="1" customFormat="1" x14ac:dyDescent="0.3">
      <c r="B388" s="1" t="s">
        <v>0</v>
      </c>
      <c r="C388" s="7">
        <v>-40</v>
      </c>
      <c r="D388" s="1">
        <v>14.15</v>
      </c>
      <c r="E388" s="1">
        <v>25</v>
      </c>
      <c r="F388" s="1">
        <v>12.5</v>
      </c>
      <c r="G388" s="1">
        <v>10.85</v>
      </c>
      <c r="H388" s="1">
        <v>0.44</v>
      </c>
      <c r="I388" s="1">
        <v>339.4</v>
      </c>
      <c r="J388" s="1">
        <v>492</v>
      </c>
      <c r="K388" s="1">
        <v>230.1</v>
      </c>
      <c r="L388" s="1">
        <v>202.4</v>
      </c>
      <c r="M388" s="1" t="s">
        <v>22</v>
      </c>
      <c r="N388">
        <f t="shared" si="35"/>
        <v>0.54249999999999998</v>
      </c>
      <c r="O388">
        <f>20 + (I388-20)*(POWER((F388/25),(0.5)))</f>
        <v>245.84990591098327</v>
      </c>
      <c r="P388" s="1">
        <v>0</v>
      </c>
      <c r="Q388" s="1">
        <f>L388</f>
        <v>202.4</v>
      </c>
      <c r="R388">
        <f t="shared" si="36"/>
        <v>957.1754502880998</v>
      </c>
      <c r="T388">
        <f t="shared" si="37"/>
        <v>0.56600000000000006</v>
      </c>
    </row>
    <row r="389" spans="2:20" s="1" customFormat="1" x14ac:dyDescent="0.3">
      <c r="B389" s="1" t="s">
        <v>0</v>
      </c>
      <c r="C389" s="7">
        <v>-40</v>
      </c>
      <c r="D389" s="1">
        <v>14.06</v>
      </c>
      <c r="E389" s="1">
        <v>25</v>
      </c>
      <c r="F389" s="1">
        <v>12.5</v>
      </c>
      <c r="G389" s="1">
        <v>10.94</v>
      </c>
      <c r="H389" s="1">
        <v>0.83</v>
      </c>
      <c r="I389" s="1">
        <v>403.1</v>
      </c>
      <c r="J389" s="1">
        <v>492</v>
      </c>
      <c r="K389" s="1">
        <v>230.1</v>
      </c>
      <c r="L389" s="1">
        <v>203.2</v>
      </c>
      <c r="M389" s="1" t="s">
        <v>22</v>
      </c>
      <c r="N389">
        <f t="shared" si="35"/>
        <v>0.54700000000000004</v>
      </c>
      <c r="O389">
        <f>20 + (I389-20)*(POWER((F389/25),(0.5)))</f>
        <v>290.89260787256637</v>
      </c>
      <c r="P389" s="1">
        <v>0</v>
      </c>
      <c r="Q389" s="1">
        <f>L389</f>
        <v>203.2</v>
      </c>
      <c r="R389">
        <f t="shared" si="36"/>
        <v>1236.6790936579716</v>
      </c>
      <c r="T389">
        <f t="shared" si="37"/>
        <v>0.56240000000000001</v>
      </c>
    </row>
    <row r="390" spans="2:20" s="1" customFormat="1" x14ac:dyDescent="0.3">
      <c r="B390" s="1" t="s">
        <v>0</v>
      </c>
      <c r="C390" s="7">
        <v>-40</v>
      </c>
      <c r="D390" s="1">
        <v>14.31</v>
      </c>
      <c r="E390" s="1">
        <v>25</v>
      </c>
      <c r="F390" s="1">
        <v>12.5</v>
      </c>
      <c r="G390" s="1">
        <v>10.69</v>
      </c>
      <c r="H390" s="1">
        <v>0.83</v>
      </c>
      <c r="I390" s="1">
        <v>399.2</v>
      </c>
      <c r="J390" s="1">
        <v>492</v>
      </c>
      <c r="K390" s="1">
        <v>230.1</v>
      </c>
      <c r="L390" s="1">
        <v>200.9</v>
      </c>
      <c r="M390" s="1" t="s">
        <v>22</v>
      </c>
      <c r="N390">
        <f t="shared" si="35"/>
        <v>0.53449999999999998</v>
      </c>
      <c r="O390">
        <f>20 + (I390-20)*(POWER((F390/25),(0.5)))</f>
        <v>288.1348914259388</v>
      </c>
      <c r="P390" s="1">
        <v>0</v>
      </c>
      <c r="Q390" s="1">
        <f>L390</f>
        <v>200.9</v>
      </c>
      <c r="R390">
        <f t="shared" si="36"/>
        <v>1229.9200890143622</v>
      </c>
      <c r="T390">
        <f t="shared" si="37"/>
        <v>0.57240000000000002</v>
      </c>
    </row>
    <row r="391" spans="2:20" x14ac:dyDescent="0.3">
      <c r="B391" t="s">
        <v>23</v>
      </c>
      <c r="C391" s="7">
        <v>-40</v>
      </c>
      <c r="D391">
        <v>27.73</v>
      </c>
      <c r="E391">
        <v>50</v>
      </c>
      <c r="F391">
        <v>25</v>
      </c>
      <c r="G391">
        <v>22.27</v>
      </c>
      <c r="H391">
        <v>0.09</v>
      </c>
      <c r="I391">
        <v>187.3</v>
      </c>
      <c r="J391">
        <v>492</v>
      </c>
      <c r="K391">
        <v>230.1</v>
      </c>
      <c r="L391">
        <v>289.89999999999998</v>
      </c>
      <c r="M391" t="s">
        <v>1</v>
      </c>
      <c r="N391">
        <f t="shared" si="35"/>
        <v>1.1134999999999999</v>
      </c>
      <c r="O391">
        <f t="shared" ref="O391:O399" si="38">20 + (I391-20)*(POWER((F391/25),(0.25)))</f>
        <v>187.3</v>
      </c>
      <c r="P391" s="1">
        <v>1</v>
      </c>
      <c r="Q391" s="1">
        <f t="shared" si="34"/>
        <v>187.3</v>
      </c>
      <c r="R391">
        <f t="shared" si="36"/>
        <v>547.0762127087927</v>
      </c>
      <c r="T391">
        <f t="shared" si="37"/>
        <v>0.55459999999999998</v>
      </c>
    </row>
    <row r="392" spans="2:20" x14ac:dyDescent="0.3">
      <c r="B392" t="s">
        <v>23</v>
      </c>
      <c r="C392" s="7">
        <v>-40</v>
      </c>
      <c r="D392">
        <v>27.76</v>
      </c>
      <c r="E392">
        <v>50</v>
      </c>
      <c r="F392">
        <v>25</v>
      </c>
      <c r="G392">
        <v>22.24</v>
      </c>
      <c r="H392">
        <v>0.05</v>
      </c>
      <c r="I392">
        <v>101.5</v>
      </c>
      <c r="J392">
        <v>492</v>
      </c>
      <c r="K392">
        <v>230.1</v>
      </c>
      <c r="L392">
        <v>289.7</v>
      </c>
      <c r="M392" t="s">
        <v>1</v>
      </c>
      <c r="N392">
        <f t="shared" si="35"/>
        <v>1.1119999999999999</v>
      </c>
      <c r="O392">
        <f t="shared" si="38"/>
        <v>101.5</v>
      </c>
      <c r="P392" s="1">
        <v>1</v>
      </c>
      <c r="Q392">
        <f>O392</f>
        <v>101.5</v>
      </c>
      <c r="R392">
        <f t="shared" si="36"/>
        <v>312.23292746766782</v>
      </c>
      <c r="T392">
        <f t="shared" si="37"/>
        <v>0.55520000000000003</v>
      </c>
    </row>
    <row r="393" spans="2:20" x14ac:dyDescent="0.3">
      <c r="B393" t="s">
        <v>23</v>
      </c>
      <c r="C393" s="7">
        <v>-40</v>
      </c>
      <c r="D393">
        <v>27.54</v>
      </c>
      <c r="E393">
        <v>50</v>
      </c>
      <c r="F393">
        <v>25</v>
      </c>
      <c r="G393">
        <v>22.46</v>
      </c>
      <c r="H393">
        <v>0.06</v>
      </c>
      <c r="I393">
        <v>140.30000000000001</v>
      </c>
      <c r="J393">
        <v>492</v>
      </c>
      <c r="K393">
        <v>230.1</v>
      </c>
      <c r="L393">
        <v>291.10000000000002</v>
      </c>
      <c r="M393" t="s">
        <v>1</v>
      </c>
      <c r="N393">
        <f t="shared" si="35"/>
        <v>1.123</v>
      </c>
      <c r="O393">
        <f t="shared" si="38"/>
        <v>140.30000000000001</v>
      </c>
      <c r="P393" s="1">
        <v>1</v>
      </c>
      <c r="Q393">
        <f t="shared" ref="Q393:Q421" si="39">O393</f>
        <v>140.30000000000001</v>
      </c>
      <c r="R393">
        <f t="shared" si="36"/>
        <v>410.56723752375791</v>
      </c>
      <c r="T393">
        <f t="shared" si="37"/>
        <v>0.55079999999999996</v>
      </c>
    </row>
    <row r="394" spans="2:20" x14ac:dyDescent="0.3">
      <c r="B394" t="s">
        <v>23</v>
      </c>
      <c r="C394" s="7">
        <v>-40</v>
      </c>
      <c r="D394">
        <v>26.9</v>
      </c>
      <c r="E394">
        <v>50</v>
      </c>
      <c r="F394">
        <v>25</v>
      </c>
      <c r="G394">
        <v>23.1</v>
      </c>
      <c r="H394">
        <v>0.08</v>
      </c>
      <c r="I394">
        <v>150.19999999999999</v>
      </c>
      <c r="J394">
        <v>492</v>
      </c>
      <c r="K394">
        <v>230.1</v>
      </c>
      <c r="L394">
        <v>295.3</v>
      </c>
      <c r="M394" t="s">
        <v>1</v>
      </c>
      <c r="N394">
        <f t="shared" si="35"/>
        <v>1.155</v>
      </c>
      <c r="O394">
        <f t="shared" si="38"/>
        <v>150.19999999999999</v>
      </c>
      <c r="P394" s="1">
        <v>1</v>
      </c>
      <c r="Q394">
        <f t="shared" si="39"/>
        <v>150.19999999999999</v>
      </c>
      <c r="R394">
        <f t="shared" si="36"/>
        <v>461.36618917329025</v>
      </c>
      <c r="T394">
        <f t="shared" si="37"/>
        <v>0.53799999999999992</v>
      </c>
    </row>
    <row r="395" spans="2:20" x14ac:dyDescent="0.3">
      <c r="B395" t="s">
        <v>23</v>
      </c>
      <c r="C395" s="7">
        <v>-40</v>
      </c>
      <c r="D395">
        <v>27.34</v>
      </c>
      <c r="E395">
        <v>50</v>
      </c>
      <c r="F395">
        <v>25</v>
      </c>
      <c r="G395">
        <v>22.66</v>
      </c>
      <c r="H395">
        <v>0.09</v>
      </c>
      <c r="I395">
        <v>187.3</v>
      </c>
      <c r="J395">
        <v>492</v>
      </c>
      <c r="K395">
        <v>230.1</v>
      </c>
      <c r="L395">
        <v>292.39999999999998</v>
      </c>
      <c r="M395" t="s">
        <v>1</v>
      </c>
      <c r="N395">
        <f t="shared" si="35"/>
        <v>1.133</v>
      </c>
      <c r="O395">
        <f t="shared" si="38"/>
        <v>187.3</v>
      </c>
      <c r="P395" s="1">
        <v>1</v>
      </c>
      <c r="Q395">
        <f t="shared" si="39"/>
        <v>187.3</v>
      </c>
      <c r="R395">
        <f t="shared" si="36"/>
        <v>547.0762127087927</v>
      </c>
      <c r="T395">
        <f t="shared" si="37"/>
        <v>0.54679999999999995</v>
      </c>
    </row>
    <row r="396" spans="2:20" x14ac:dyDescent="0.3">
      <c r="B396" t="s">
        <v>23</v>
      </c>
      <c r="C396" s="7">
        <v>-40</v>
      </c>
      <c r="D396">
        <v>27</v>
      </c>
      <c r="E396">
        <v>50</v>
      </c>
      <c r="F396">
        <v>25</v>
      </c>
      <c r="G396">
        <v>23</v>
      </c>
      <c r="H396">
        <v>0.18</v>
      </c>
      <c r="I396">
        <v>211.4</v>
      </c>
      <c r="J396">
        <v>492</v>
      </c>
      <c r="K396">
        <v>230.1</v>
      </c>
      <c r="L396">
        <v>294.60000000000002</v>
      </c>
      <c r="M396" t="s">
        <v>1</v>
      </c>
      <c r="N396">
        <f t="shared" si="35"/>
        <v>1.1500000000000001</v>
      </c>
      <c r="O396">
        <f t="shared" si="38"/>
        <v>211.4</v>
      </c>
      <c r="P396" s="1">
        <v>1</v>
      </c>
      <c r="Q396">
        <f t="shared" si="39"/>
        <v>211.4</v>
      </c>
      <c r="R396">
        <f t="shared" si="36"/>
        <v>700.03932491684361</v>
      </c>
      <c r="T396">
        <f t="shared" si="37"/>
        <v>0.54</v>
      </c>
    </row>
    <row r="397" spans="2:20" x14ac:dyDescent="0.3">
      <c r="B397" t="s">
        <v>23</v>
      </c>
      <c r="C397" s="7">
        <v>-40</v>
      </c>
      <c r="D397">
        <v>26.82</v>
      </c>
      <c r="E397">
        <v>50</v>
      </c>
      <c r="F397">
        <v>25</v>
      </c>
      <c r="G397">
        <v>23.18</v>
      </c>
      <c r="H397">
        <v>0.12</v>
      </c>
      <c r="I397">
        <v>160.5</v>
      </c>
      <c r="J397">
        <v>492</v>
      </c>
      <c r="K397">
        <v>230.1</v>
      </c>
      <c r="L397">
        <v>295.8</v>
      </c>
      <c r="M397" t="s">
        <v>1</v>
      </c>
      <c r="N397">
        <f t="shared" si="35"/>
        <v>1.159</v>
      </c>
      <c r="O397">
        <f t="shared" si="38"/>
        <v>160.5</v>
      </c>
      <c r="P397" s="1">
        <v>1</v>
      </c>
      <c r="Q397">
        <f t="shared" si="39"/>
        <v>160.5</v>
      </c>
      <c r="R397">
        <f t="shared" si="36"/>
        <v>532.80319732176656</v>
      </c>
      <c r="T397">
        <f t="shared" si="37"/>
        <v>0.53639999999999999</v>
      </c>
    </row>
    <row r="398" spans="2:20" x14ac:dyDescent="0.3">
      <c r="B398" t="s">
        <v>23</v>
      </c>
      <c r="C398" s="7">
        <v>-40</v>
      </c>
      <c r="D398">
        <v>26.88</v>
      </c>
      <c r="E398">
        <v>50</v>
      </c>
      <c r="F398">
        <v>25</v>
      </c>
      <c r="G398">
        <v>23.12</v>
      </c>
      <c r="H398">
        <v>0.11</v>
      </c>
      <c r="I398">
        <v>214.6</v>
      </c>
      <c r="J398">
        <v>492</v>
      </c>
      <c r="K398">
        <v>230.1</v>
      </c>
      <c r="L398">
        <v>295.39999999999998</v>
      </c>
      <c r="M398" t="s">
        <v>1</v>
      </c>
      <c r="N398">
        <f t="shared" si="35"/>
        <v>1.1560000000000001</v>
      </c>
      <c r="O398">
        <f t="shared" si="38"/>
        <v>214.6</v>
      </c>
      <c r="P398" s="1">
        <v>1</v>
      </c>
      <c r="Q398">
        <f t="shared" si="39"/>
        <v>214.6</v>
      </c>
      <c r="R398">
        <f t="shared" si="36"/>
        <v>625.1822128567386</v>
      </c>
      <c r="T398">
        <f t="shared" si="37"/>
        <v>0.53759999999999997</v>
      </c>
    </row>
    <row r="399" spans="2:20" x14ac:dyDescent="0.3">
      <c r="B399" t="s">
        <v>23</v>
      </c>
      <c r="C399" s="7">
        <v>-40</v>
      </c>
      <c r="D399">
        <v>27.28</v>
      </c>
      <c r="E399">
        <v>50</v>
      </c>
      <c r="F399">
        <v>25</v>
      </c>
      <c r="G399">
        <v>22.72</v>
      </c>
      <c r="H399">
        <v>0.15</v>
      </c>
      <c r="I399">
        <v>188.3</v>
      </c>
      <c r="J399">
        <v>492</v>
      </c>
      <c r="K399">
        <v>230.1</v>
      </c>
      <c r="L399">
        <v>292.8</v>
      </c>
      <c r="M399" t="s">
        <v>1</v>
      </c>
      <c r="N399">
        <f t="shared" si="35"/>
        <v>1.1359999999999999</v>
      </c>
      <c r="O399">
        <f t="shared" si="38"/>
        <v>188.3</v>
      </c>
      <c r="P399" s="1">
        <v>1</v>
      </c>
      <c r="Q399">
        <f t="shared" si="39"/>
        <v>188.3</v>
      </c>
      <c r="R399">
        <f t="shared" si="36"/>
        <v>623.11407164976401</v>
      </c>
      <c r="T399">
        <f t="shared" si="37"/>
        <v>0.54559999999999997</v>
      </c>
    </row>
    <row r="400" spans="2:20" s="1" customFormat="1" x14ac:dyDescent="0.3">
      <c r="B400" s="1" t="s">
        <v>23</v>
      </c>
      <c r="C400" s="7">
        <v>-40</v>
      </c>
      <c r="D400" s="1">
        <v>27.52</v>
      </c>
      <c r="E400" s="1">
        <v>50</v>
      </c>
      <c r="F400" s="1">
        <v>25</v>
      </c>
      <c r="G400" s="1">
        <v>22.48</v>
      </c>
      <c r="H400" s="1">
        <v>0.23</v>
      </c>
      <c r="I400" s="1">
        <v>239.3</v>
      </c>
      <c r="J400" s="1">
        <v>492</v>
      </c>
      <c r="K400" s="1">
        <v>230.1</v>
      </c>
      <c r="L400" s="1">
        <v>291.3</v>
      </c>
      <c r="M400" s="1" t="s">
        <v>1</v>
      </c>
      <c r="N400">
        <f t="shared" si="35"/>
        <v>1.1240000000000001</v>
      </c>
      <c r="O400">
        <f>20 + (I400-20)*(POWER((F400/25),(0.5)))</f>
        <v>239.3</v>
      </c>
      <c r="P400" s="1">
        <v>1</v>
      </c>
      <c r="Q400">
        <f t="shared" si="39"/>
        <v>239.3</v>
      </c>
      <c r="R400">
        <f t="shared" si="36"/>
        <v>801.52268312042429</v>
      </c>
      <c r="T400">
        <f t="shared" si="37"/>
        <v>0.5504</v>
      </c>
    </row>
    <row r="401" spans="2:26" x14ac:dyDescent="0.3">
      <c r="B401" t="s">
        <v>23</v>
      </c>
      <c r="C401" s="7">
        <v>-40</v>
      </c>
      <c r="D401">
        <v>27.16</v>
      </c>
      <c r="E401">
        <v>50</v>
      </c>
      <c r="F401">
        <v>25</v>
      </c>
      <c r="G401">
        <v>22.84</v>
      </c>
      <c r="H401">
        <v>0.05</v>
      </c>
      <c r="I401">
        <v>112.8</v>
      </c>
      <c r="J401">
        <v>492</v>
      </c>
      <c r="K401">
        <v>230.1</v>
      </c>
      <c r="L401">
        <v>293.60000000000002</v>
      </c>
      <c r="M401" t="s">
        <v>1</v>
      </c>
      <c r="N401">
        <f t="shared" si="35"/>
        <v>1.1420000000000001</v>
      </c>
      <c r="O401">
        <f>20 + (I401-20)*(POWER((F401/25),(0.25)))</f>
        <v>112.8</v>
      </c>
      <c r="P401" s="1">
        <v>1</v>
      </c>
      <c r="Q401">
        <f t="shared" si="39"/>
        <v>112.8</v>
      </c>
      <c r="R401">
        <f t="shared" si="36"/>
        <v>337.33852774608016</v>
      </c>
      <c r="T401">
        <f t="shared" si="37"/>
        <v>0.54320000000000002</v>
      </c>
    </row>
    <row r="402" spans="2:26" s="1" customFormat="1" x14ac:dyDescent="0.3">
      <c r="B402" s="1" t="s">
        <v>23</v>
      </c>
      <c r="C402" s="7">
        <v>-40</v>
      </c>
      <c r="D402" s="1">
        <v>27.71</v>
      </c>
      <c r="E402" s="1">
        <v>50</v>
      </c>
      <c r="F402" s="1">
        <v>25</v>
      </c>
      <c r="G402" s="1">
        <v>22.29</v>
      </c>
      <c r="H402" s="1">
        <v>0.23</v>
      </c>
      <c r="I402" s="1">
        <v>239</v>
      </c>
      <c r="J402" s="1">
        <v>492</v>
      </c>
      <c r="K402" s="1">
        <v>230.1</v>
      </c>
      <c r="L402" s="1">
        <v>290</v>
      </c>
      <c r="M402" s="1" t="s">
        <v>1</v>
      </c>
      <c r="N402">
        <f t="shared" si="35"/>
        <v>1.1145</v>
      </c>
      <c r="O402">
        <f>20 + (I402-20)*(POWER((F402/25),(0.5)))</f>
        <v>239</v>
      </c>
      <c r="P402" s="1">
        <v>1</v>
      </c>
      <c r="Q402">
        <f t="shared" si="39"/>
        <v>239</v>
      </c>
      <c r="R402">
        <f t="shared" si="36"/>
        <v>800.92559919722009</v>
      </c>
      <c r="T402">
        <f t="shared" si="37"/>
        <v>0.55420000000000003</v>
      </c>
      <c r="X402">
        <v>0</v>
      </c>
      <c r="Y402">
        <v>198.2</v>
      </c>
      <c r="Z402" s="1">
        <v>0.55979999999999996</v>
      </c>
    </row>
    <row r="403" spans="2:26" s="1" customFormat="1" x14ac:dyDescent="0.3">
      <c r="B403" s="1" t="s">
        <v>23</v>
      </c>
      <c r="C403" s="7">
        <v>-40</v>
      </c>
      <c r="D403" s="1">
        <v>27.48</v>
      </c>
      <c r="E403" s="1">
        <v>50</v>
      </c>
      <c r="F403" s="1">
        <v>25</v>
      </c>
      <c r="G403" s="1">
        <v>22.52</v>
      </c>
      <c r="H403" s="1">
        <v>0.38</v>
      </c>
      <c r="I403" s="1">
        <v>284.89999999999998</v>
      </c>
      <c r="J403" s="1">
        <v>492</v>
      </c>
      <c r="K403" s="1">
        <v>230.1</v>
      </c>
      <c r="L403" s="1">
        <v>291.5</v>
      </c>
      <c r="M403" s="1" t="s">
        <v>1</v>
      </c>
      <c r="N403">
        <f t="shared" si="35"/>
        <v>1.1260000000000001</v>
      </c>
      <c r="O403">
        <f>20 + (I403-20)*(POWER((F403/25),(0.5)))</f>
        <v>284.89999999999998</v>
      </c>
      <c r="P403" s="1">
        <v>1</v>
      </c>
      <c r="Q403">
        <f t="shared" si="39"/>
        <v>284.89999999999998</v>
      </c>
      <c r="R403">
        <f t="shared" si="36"/>
        <v>1005.8002148269679</v>
      </c>
      <c r="T403">
        <f t="shared" si="37"/>
        <v>0.54959999999999998</v>
      </c>
      <c r="X403">
        <v>0</v>
      </c>
      <c r="Y403">
        <v>150.19999999999999</v>
      </c>
      <c r="Z403" s="1">
        <v>0.56040000000000001</v>
      </c>
    </row>
    <row r="404" spans="2:26" s="1" customFormat="1" x14ac:dyDescent="0.3">
      <c r="B404" s="1" t="s">
        <v>23</v>
      </c>
      <c r="C404" s="7">
        <v>-40</v>
      </c>
      <c r="D404" s="1">
        <v>27.17</v>
      </c>
      <c r="E404" s="1">
        <v>50</v>
      </c>
      <c r="F404" s="1">
        <v>25</v>
      </c>
      <c r="G404" s="1">
        <v>22.83</v>
      </c>
      <c r="H404" s="1">
        <v>0.31</v>
      </c>
      <c r="I404" s="1">
        <v>254.7</v>
      </c>
      <c r="J404" s="1">
        <v>492</v>
      </c>
      <c r="K404" s="1">
        <v>230.1</v>
      </c>
      <c r="L404" s="1">
        <v>293.5</v>
      </c>
      <c r="M404" s="1" t="s">
        <v>1</v>
      </c>
      <c r="N404">
        <f t="shared" si="35"/>
        <v>1.1415</v>
      </c>
      <c r="O404">
        <f>20 + (I404-20)*(POWER((F404/25),(0.5)))</f>
        <v>254.7</v>
      </c>
      <c r="P404" s="1">
        <v>1</v>
      </c>
      <c r="Q404">
        <f t="shared" si="39"/>
        <v>254.7</v>
      </c>
      <c r="R404">
        <f t="shared" si="36"/>
        <v>895.69165627071879</v>
      </c>
      <c r="T404">
        <f t="shared" si="37"/>
        <v>0.54339999999999999</v>
      </c>
      <c r="X404">
        <v>0</v>
      </c>
      <c r="Y404">
        <v>226.8</v>
      </c>
      <c r="Z404" s="1">
        <v>0.56640000000000001</v>
      </c>
    </row>
    <row r="405" spans="2:26" s="1" customFormat="1" x14ac:dyDescent="0.3">
      <c r="B405" s="1" t="s">
        <v>23</v>
      </c>
      <c r="C405" s="7">
        <v>-40</v>
      </c>
      <c r="D405" s="1">
        <v>27.33</v>
      </c>
      <c r="E405" s="1">
        <v>50</v>
      </c>
      <c r="F405" s="1">
        <v>25</v>
      </c>
      <c r="G405" s="1">
        <v>22.67</v>
      </c>
      <c r="H405" s="1">
        <v>0.23</v>
      </c>
      <c r="I405" s="1">
        <v>270.89999999999998</v>
      </c>
      <c r="J405" s="1">
        <v>492</v>
      </c>
      <c r="K405" s="1">
        <v>230.1</v>
      </c>
      <c r="L405" s="1">
        <v>292.5</v>
      </c>
      <c r="M405" s="1" t="s">
        <v>1</v>
      </c>
      <c r="N405">
        <f t="shared" si="35"/>
        <v>1.1335000000000002</v>
      </c>
      <c r="O405">
        <f>20 + (I405-20)*(POWER((F405/25),(0.5)))</f>
        <v>270.89999999999998</v>
      </c>
      <c r="P405" s="1">
        <v>1</v>
      </c>
      <c r="Q405">
        <f t="shared" si="39"/>
        <v>270.89999999999998</v>
      </c>
      <c r="R405">
        <f t="shared" si="36"/>
        <v>862.21556574087356</v>
      </c>
      <c r="T405">
        <f t="shared" si="37"/>
        <v>0.54659999999999997</v>
      </c>
      <c r="X405">
        <v>0</v>
      </c>
      <c r="Y405">
        <v>158.1</v>
      </c>
      <c r="Z405" s="1">
        <v>0.56259999999999999</v>
      </c>
    </row>
    <row r="406" spans="2:26" x14ac:dyDescent="0.3">
      <c r="B406" t="s">
        <v>23</v>
      </c>
      <c r="C406" s="7">
        <v>-40</v>
      </c>
      <c r="D406">
        <v>27.39</v>
      </c>
      <c r="E406">
        <v>50</v>
      </c>
      <c r="F406">
        <v>25</v>
      </c>
      <c r="G406">
        <v>22.61</v>
      </c>
      <c r="H406">
        <v>0.14000000000000001</v>
      </c>
      <c r="I406">
        <v>187</v>
      </c>
      <c r="J406">
        <v>492</v>
      </c>
      <c r="K406">
        <v>230.1</v>
      </c>
      <c r="L406">
        <v>292.10000000000002</v>
      </c>
      <c r="M406" t="s">
        <v>1</v>
      </c>
      <c r="N406">
        <f t="shared" si="35"/>
        <v>1.1305000000000001</v>
      </c>
      <c r="O406">
        <f t="shared" ref="O406:O419" si="40">20 + (I406-20)*(POWER((F406/25),(0.25)))</f>
        <v>187</v>
      </c>
      <c r="P406" s="1">
        <v>1</v>
      </c>
      <c r="Q406">
        <f t="shared" si="39"/>
        <v>187</v>
      </c>
      <c r="R406">
        <f t="shared" si="36"/>
        <v>609.88255916968853</v>
      </c>
      <c r="T406">
        <f t="shared" si="37"/>
        <v>0.54780000000000006</v>
      </c>
      <c r="X406">
        <v>0</v>
      </c>
      <c r="Y406">
        <v>256.39999999999998</v>
      </c>
      <c r="Z406">
        <v>0.56340000000000001</v>
      </c>
    </row>
    <row r="407" spans="2:26" x14ac:dyDescent="0.3">
      <c r="B407" t="s">
        <v>23</v>
      </c>
      <c r="C407" s="7">
        <v>-40</v>
      </c>
      <c r="D407">
        <v>27.53</v>
      </c>
      <c r="E407">
        <v>50</v>
      </c>
      <c r="F407">
        <v>25</v>
      </c>
      <c r="G407">
        <v>22.47</v>
      </c>
      <c r="H407">
        <v>0.13</v>
      </c>
      <c r="I407">
        <v>170.1</v>
      </c>
      <c r="J407">
        <v>492</v>
      </c>
      <c r="K407">
        <v>230.1</v>
      </c>
      <c r="L407">
        <v>291.2</v>
      </c>
      <c r="M407" t="s">
        <v>1</v>
      </c>
      <c r="N407">
        <f t="shared" si="35"/>
        <v>1.1234999999999999</v>
      </c>
      <c r="O407">
        <f t="shared" si="40"/>
        <v>170.1</v>
      </c>
      <c r="P407" s="1">
        <v>1</v>
      </c>
      <c r="Q407">
        <f t="shared" si="39"/>
        <v>170.1</v>
      </c>
      <c r="R407">
        <f t="shared" si="36"/>
        <v>564.11337740403746</v>
      </c>
      <c r="T407">
        <f t="shared" si="37"/>
        <v>0.55059999999999998</v>
      </c>
      <c r="X407">
        <v>0</v>
      </c>
      <c r="Y407">
        <v>207.6</v>
      </c>
      <c r="Z407">
        <v>0.56200000000000006</v>
      </c>
    </row>
    <row r="408" spans="2:26" x14ac:dyDescent="0.3">
      <c r="B408" t="s">
        <v>23</v>
      </c>
      <c r="C408" s="7">
        <v>-40</v>
      </c>
      <c r="D408">
        <v>26.83</v>
      </c>
      <c r="E408">
        <v>50</v>
      </c>
      <c r="F408">
        <v>25</v>
      </c>
      <c r="G408">
        <v>23.17</v>
      </c>
      <c r="H408">
        <v>0.25</v>
      </c>
      <c r="I408">
        <v>256.39999999999998</v>
      </c>
      <c r="J408">
        <v>492</v>
      </c>
      <c r="K408">
        <v>230.1</v>
      </c>
      <c r="L408">
        <v>295.7</v>
      </c>
      <c r="M408" t="s">
        <v>1</v>
      </c>
      <c r="N408">
        <f t="shared" si="35"/>
        <v>1.1585000000000001</v>
      </c>
      <c r="O408">
        <f t="shared" si="40"/>
        <v>256.39999999999998</v>
      </c>
      <c r="P408" s="1">
        <v>1</v>
      </c>
      <c r="Q408">
        <f t="shared" si="39"/>
        <v>256.39999999999998</v>
      </c>
      <c r="R408">
        <f t="shared" si="36"/>
        <v>852.36227011580729</v>
      </c>
      <c r="T408">
        <f t="shared" si="37"/>
        <v>0.53659999999999997</v>
      </c>
    </row>
    <row r="409" spans="2:26" x14ac:dyDescent="0.3">
      <c r="B409" t="s">
        <v>23</v>
      </c>
      <c r="C409" s="7">
        <v>-40</v>
      </c>
      <c r="D409">
        <v>27.51</v>
      </c>
      <c r="E409">
        <v>50</v>
      </c>
      <c r="F409">
        <v>25</v>
      </c>
      <c r="G409">
        <v>22.49</v>
      </c>
      <c r="H409">
        <v>0.11</v>
      </c>
      <c r="I409">
        <v>171.4</v>
      </c>
      <c r="J409">
        <v>492</v>
      </c>
      <c r="K409">
        <v>230.1</v>
      </c>
      <c r="L409">
        <v>291.3</v>
      </c>
      <c r="M409" t="s">
        <v>1</v>
      </c>
      <c r="N409">
        <f t="shared" si="35"/>
        <v>1.1245000000000001</v>
      </c>
      <c r="O409">
        <f t="shared" si="40"/>
        <v>171.4</v>
      </c>
      <c r="P409" s="1">
        <v>1</v>
      </c>
      <c r="Q409">
        <f t="shared" si="39"/>
        <v>171.4</v>
      </c>
      <c r="R409">
        <f t="shared" si="36"/>
        <v>543.78775972625056</v>
      </c>
      <c r="T409">
        <f t="shared" si="37"/>
        <v>0.55020000000000002</v>
      </c>
    </row>
    <row r="410" spans="2:26" x14ac:dyDescent="0.3">
      <c r="B410" t="s">
        <v>23</v>
      </c>
      <c r="C410" s="7">
        <v>-40</v>
      </c>
      <c r="D410">
        <v>26.62</v>
      </c>
      <c r="E410">
        <v>50</v>
      </c>
      <c r="F410">
        <v>25</v>
      </c>
      <c r="G410">
        <v>23.38</v>
      </c>
      <c r="H410">
        <v>0.05</v>
      </c>
      <c r="I410">
        <v>103.1</v>
      </c>
      <c r="J410">
        <v>492</v>
      </c>
      <c r="K410">
        <v>230.1</v>
      </c>
      <c r="L410">
        <v>297</v>
      </c>
      <c r="M410" t="s">
        <v>1</v>
      </c>
      <c r="N410">
        <f t="shared" si="35"/>
        <v>1.169</v>
      </c>
      <c r="O410">
        <f t="shared" si="40"/>
        <v>103.1</v>
      </c>
      <c r="P410" s="1">
        <v>1</v>
      </c>
      <c r="Q410">
        <f t="shared" si="39"/>
        <v>103.1</v>
      </c>
      <c r="R410">
        <f t="shared" si="36"/>
        <v>315.8943210973182</v>
      </c>
      <c r="T410">
        <f t="shared" si="37"/>
        <v>0.53239999999999998</v>
      </c>
    </row>
    <row r="411" spans="2:26" x14ac:dyDescent="0.3">
      <c r="B411" t="s">
        <v>23</v>
      </c>
      <c r="C411" s="7">
        <v>-40</v>
      </c>
      <c r="D411">
        <v>28.84</v>
      </c>
      <c r="E411">
        <v>50</v>
      </c>
      <c r="F411">
        <v>25</v>
      </c>
      <c r="G411">
        <v>21.16</v>
      </c>
      <c r="H411">
        <v>0.23</v>
      </c>
      <c r="I411">
        <v>230</v>
      </c>
      <c r="J411">
        <v>492</v>
      </c>
      <c r="K411">
        <v>230.1</v>
      </c>
      <c r="L411">
        <v>282.60000000000002</v>
      </c>
      <c r="M411" t="s">
        <v>1</v>
      </c>
      <c r="N411">
        <f t="shared" si="35"/>
        <v>1.0580000000000001</v>
      </c>
      <c r="O411">
        <f t="shared" si="40"/>
        <v>230</v>
      </c>
      <c r="P411" s="1">
        <v>1</v>
      </c>
      <c r="Q411">
        <f t="shared" si="39"/>
        <v>230</v>
      </c>
      <c r="R411">
        <f t="shared" si="36"/>
        <v>782.81209829589409</v>
      </c>
      <c r="T411">
        <f t="shared" si="37"/>
        <v>0.57679999999999998</v>
      </c>
    </row>
    <row r="412" spans="2:26" x14ac:dyDescent="0.3">
      <c r="B412" t="s">
        <v>23</v>
      </c>
      <c r="C412" s="7">
        <v>-40</v>
      </c>
      <c r="D412">
        <v>26.72</v>
      </c>
      <c r="E412">
        <v>50</v>
      </c>
      <c r="F412">
        <v>25</v>
      </c>
      <c r="G412">
        <v>23.28</v>
      </c>
      <c r="H412">
        <v>0.2</v>
      </c>
      <c r="I412">
        <v>210</v>
      </c>
      <c r="J412">
        <v>492</v>
      </c>
      <c r="K412">
        <v>230.1</v>
      </c>
      <c r="L412">
        <v>296.39999999999998</v>
      </c>
      <c r="M412" t="s">
        <v>1</v>
      </c>
      <c r="N412">
        <f t="shared" si="35"/>
        <v>1.1640000000000001</v>
      </c>
      <c r="O412">
        <f t="shared" si="40"/>
        <v>210</v>
      </c>
      <c r="P412" s="1">
        <v>1</v>
      </c>
      <c r="Q412">
        <f t="shared" si="39"/>
        <v>210</v>
      </c>
      <c r="R412">
        <f t="shared" si="36"/>
        <v>715.72867588133806</v>
      </c>
      <c r="T412">
        <f t="shared" si="37"/>
        <v>0.53439999999999999</v>
      </c>
    </row>
    <row r="413" spans="2:26" x14ac:dyDescent="0.3">
      <c r="B413" t="s">
        <v>0</v>
      </c>
      <c r="C413" s="7">
        <v>-40</v>
      </c>
      <c r="D413">
        <v>27.99</v>
      </c>
      <c r="E413">
        <v>50</v>
      </c>
      <c r="F413">
        <v>25</v>
      </c>
      <c r="G413">
        <v>22.01</v>
      </c>
      <c r="H413">
        <v>0</v>
      </c>
      <c r="I413">
        <v>198.2</v>
      </c>
      <c r="J413">
        <v>492</v>
      </c>
      <c r="K413">
        <v>230.1</v>
      </c>
      <c r="L413">
        <v>288.2</v>
      </c>
      <c r="M413" t="s">
        <v>1</v>
      </c>
      <c r="N413">
        <f t="shared" si="35"/>
        <v>1.1005</v>
      </c>
      <c r="O413">
        <f t="shared" si="40"/>
        <v>198.2</v>
      </c>
      <c r="P413" s="1">
        <v>1</v>
      </c>
      <c r="Q413">
        <f t="shared" si="39"/>
        <v>198.2</v>
      </c>
      <c r="R413">
        <f t="shared" si="36"/>
        <v>178.2</v>
      </c>
      <c r="T413">
        <f t="shared" si="37"/>
        <v>0.55979999999999996</v>
      </c>
    </row>
    <row r="414" spans="2:26" x14ac:dyDescent="0.3">
      <c r="B414" t="s">
        <v>0</v>
      </c>
      <c r="C414" s="7">
        <v>-40</v>
      </c>
      <c r="D414">
        <v>28.02</v>
      </c>
      <c r="E414">
        <v>50</v>
      </c>
      <c r="F414">
        <v>25</v>
      </c>
      <c r="G414">
        <v>21.98</v>
      </c>
      <c r="H414">
        <v>0</v>
      </c>
      <c r="I414">
        <v>150.19999999999999</v>
      </c>
      <c r="J414">
        <v>492</v>
      </c>
      <c r="K414">
        <v>230.1</v>
      </c>
      <c r="L414">
        <v>288</v>
      </c>
      <c r="M414" t="s">
        <v>1</v>
      </c>
      <c r="N414">
        <f t="shared" si="35"/>
        <v>1.099</v>
      </c>
      <c r="O414">
        <f t="shared" si="40"/>
        <v>150.19999999999999</v>
      </c>
      <c r="P414" s="1">
        <v>1</v>
      </c>
      <c r="Q414">
        <f t="shared" si="39"/>
        <v>150.19999999999999</v>
      </c>
      <c r="R414">
        <f t="shared" si="36"/>
        <v>130.19999999999999</v>
      </c>
      <c r="T414">
        <f t="shared" si="37"/>
        <v>0.56040000000000001</v>
      </c>
    </row>
    <row r="415" spans="2:26" x14ac:dyDescent="0.3">
      <c r="B415" t="s">
        <v>0</v>
      </c>
      <c r="C415" s="7">
        <v>-40</v>
      </c>
      <c r="D415">
        <v>28.32</v>
      </c>
      <c r="E415">
        <v>50</v>
      </c>
      <c r="F415">
        <v>25</v>
      </c>
      <c r="G415">
        <v>21.68</v>
      </c>
      <c r="H415">
        <v>0</v>
      </c>
      <c r="I415">
        <v>226.8</v>
      </c>
      <c r="J415">
        <v>492</v>
      </c>
      <c r="K415">
        <v>230.1</v>
      </c>
      <c r="L415">
        <v>286</v>
      </c>
      <c r="M415" t="s">
        <v>1</v>
      </c>
      <c r="N415">
        <f t="shared" si="35"/>
        <v>1.0840000000000001</v>
      </c>
      <c r="O415">
        <f t="shared" si="40"/>
        <v>226.8</v>
      </c>
      <c r="P415" s="1">
        <v>1</v>
      </c>
      <c r="Q415">
        <f t="shared" si="39"/>
        <v>226.8</v>
      </c>
      <c r="R415">
        <f t="shared" si="36"/>
        <v>206.8</v>
      </c>
      <c r="T415">
        <f t="shared" si="37"/>
        <v>0.56640000000000001</v>
      </c>
    </row>
    <row r="416" spans="2:26" x14ac:dyDescent="0.3">
      <c r="B416" t="s">
        <v>0</v>
      </c>
      <c r="C416" s="7">
        <v>-40</v>
      </c>
      <c r="D416">
        <v>28.13</v>
      </c>
      <c r="E416">
        <v>50</v>
      </c>
      <c r="F416">
        <v>25</v>
      </c>
      <c r="G416">
        <v>21.87</v>
      </c>
      <c r="H416">
        <v>0</v>
      </c>
      <c r="I416">
        <v>158.1</v>
      </c>
      <c r="J416">
        <v>492</v>
      </c>
      <c r="K416">
        <v>230.1</v>
      </c>
      <c r="L416">
        <v>287.3</v>
      </c>
      <c r="M416" t="s">
        <v>1</v>
      </c>
      <c r="N416">
        <f t="shared" si="35"/>
        <v>1.0935000000000001</v>
      </c>
      <c r="O416">
        <f t="shared" si="40"/>
        <v>158.1</v>
      </c>
      <c r="P416" s="1">
        <v>1</v>
      </c>
      <c r="Q416">
        <f t="shared" si="39"/>
        <v>158.1</v>
      </c>
      <c r="R416">
        <f t="shared" si="36"/>
        <v>138.1</v>
      </c>
      <c r="T416">
        <f t="shared" si="37"/>
        <v>0.56259999999999999</v>
      </c>
    </row>
    <row r="417" spans="2:20" x14ac:dyDescent="0.3">
      <c r="B417" t="s">
        <v>0</v>
      </c>
      <c r="C417" s="7">
        <v>-40</v>
      </c>
      <c r="D417">
        <v>28.17</v>
      </c>
      <c r="E417">
        <v>50</v>
      </c>
      <c r="F417">
        <v>25</v>
      </c>
      <c r="G417">
        <v>21.83</v>
      </c>
      <c r="H417">
        <v>0</v>
      </c>
      <c r="I417">
        <v>256.39999999999998</v>
      </c>
      <c r="J417">
        <v>492</v>
      </c>
      <c r="K417">
        <v>230.1</v>
      </c>
      <c r="L417">
        <v>287</v>
      </c>
      <c r="M417" t="s">
        <v>1</v>
      </c>
      <c r="N417">
        <f t="shared" si="35"/>
        <v>1.0914999999999999</v>
      </c>
      <c r="O417">
        <f t="shared" si="40"/>
        <v>256.39999999999998</v>
      </c>
      <c r="P417" s="1">
        <v>1</v>
      </c>
      <c r="Q417">
        <f t="shared" si="39"/>
        <v>256.39999999999998</v>
      </c>
      <c r="R417">
        <f t="shared" si="36"/>
        <v>236.39999999999998</v>
      </c>
      <c r="T417">
        <f t="shared" si="37"/>
        <v>0.56340000000000001</v>
      </c>
    </row>
    <row r="418" spans="2:20" x14ac:dyDescent="0.3">
      <c r="B418" t="s">
        <v>0</v>
      </c>
      <c r="C418" s="7">
        <v>-40</v>
      </c>
      <c r="D418">
        <v>28.1</v>
      </c>
      <c r="E418">
        <v>50</v>
      </c>
      <c r="F418">
        <v>25</v>
      </c>
      <c r="G418">
        <v>21.9</v>
      </c>
      <c r="H418">
        <v>0</v>
      </c>
      <c r="I418">
        <v>207.6</v>
      </c>
      <c r="J418">
        <v>492</v>
      </c>
      <c r="K418">
        <v>230.1</v>
      </c>
      <c r="L418">
        <v>287.5</v>
      </c>
      <c r="M418" t="s">
        <v>1</v>
      </c>
      <c r="N418">
        <f t="shared" si="35"/>
        <v>1.095</v>
      </c>
      <c r="O418">
        <f t="shared" si="40"/>
        <v>207.6</v>
      </c>
      <c r="P418" s="1">
        <v>1</v>
      </c>
      <c r="Q418">
        <f t="shared" si="39"/>
        <v>207.6</v>
      </c>
      <c r="R418">
        <f t="shared" si="36"/>
        <v>187.6</v>
      </c>
      <c r="T418">
        <f t="shared" si="37"/>
        <v>0.56200000000000006</v>
      </c>
    </row>
    <row r="419" spans="2:20" x14ac:dyDescent="0.3">
      <c r="B419" t="s">
        <v>0</v>
      </c>
      <c r="C419" s="7">
        <v>-40</v>
      </c>
      <c r="D419">
        <v>27.84</v>
      </c>
      <c r="E419">
        <v>50</v>
      </c>
      <c r="F419">
        <v>25</v>
      </c>
      <c r="G419">
        <v>22.16</v>
      </c>
      <c r="H419">
        <v>0.19</v>
      </c>
      <c r="I419">
        <v>213.5</v>
      </c>
      <c r="J419">
        <v>492</v>
      </c>
      <c r="K419">
        <v>230.1</v>
      </c>
      <c r="L419">
        <v>289.2</v>
      </c>
      <c r="M419" t="s">
        <v>1</v>
      </c>
      <c r="N419">
        <f t="shared" si="35"/>
        <v>1.1080000000000001</v>
      </c>
      <c r="O419">
        <f t="shared" si="40"/>
        <v>213.5</v>
      </c>
      <c r="P419" s="1">
        <v>1</v>
      </c>
      <c r="Q419">
        <f t="shared" si="39"/>
        <v>213.5</v>
      </c>
      <c r="R419">
        <f t="shared" si="36"/>
        <v>713.78076456157783</v>
      </c>
      <c r="T419">
        <f t="shared" si="37"/>
        <v>0.55679999999999996</v>
      </c>
    </row>
    <row r="420" spans="2:20" s="1" customFormat="1" x14ac:dyDescent="0.3">
      <c r="B420" s="1" t="s">
        <v>0</v>
      </c>
      <c r="C420" s="7">
        <v>-40</v>
      </c>
      <c r="D420" s="1">
        <v>28.14</v>
      </c>
      <c r="E420" s="1">
        <v>50</v>
      </c>
      <c r="F420" s="1">
        <v>25</v>
      </c>
      <c r="G420" s="1">
        <v>21.86</v>
      </c>
      <c r="H420" s="1">
        <v>0.25</v>
      </c>
      <c r="I420" s="1">
        <v>254.6</v>
      </c>
      <c r="J420" s="1">
        <v>492</v>
      </c>
      <c r="K420" s="1">
        <v>230.1</v>
      </c>
      <c r="L420" s="1">
        <v>287.2</v>
      </c>
      <c r="M420" s="1" t="s">
        <v>1</v>
      </c>
      <c r="N420">
        <f t="shared" si="35"/>
        <v>1.093</v>
      </c>
      <c r="O420">
        <f>20 + (I420-20)*(POWER((F420/25),(0.5)))</f>
        <v>254.6</v>
      </c>
      <c r="P420" s="1">
        <v>1</v>
      </c>
      <c r="Q420">
        <f t="shared" si="39"/>
        <v>254.6</v>
      </c>
      <c r="R420">
        <f t="shared" si="36"/>
        <v>848.83948873024542</v>
      </c>
      <c r="T420">
        <f t="shared" si="37"/>
        <v>0.56279999999999997</v>
      </c>
    </row>
    <row r="421" spans="2:20" s="1" customFormat="1" x14ac:dyDescent="0.3">
      <c r="B421" s="1" t="s">
        <v>0</v>
      </c>
      <c r="C421" s="7">
        <v>-40</v>
      </c>
      <c r="D421" s="1">
        <v>28.26</v>
      </c>
      <c r="E421" s="1">
        <v>50</v>
      </c>
      <c r="F421" s="1">
        <v>25</v>
      </c>
      <c r="G421" s="1">
        <v>21.74</v>
      </c>
      <c r="H421" s="1">
        <v>0.24</v>
      </c>
      <c r="I421" s="1">
        <v>240</v>
      </c>
      <c r="J421" s="1">
        <v>492</v>
      </c>
      <c r="K421" s="1">
        <v>230.1</v>
      </c>
      <c r="L421" s="1">
        <v>286.39999999999998</v>
      </c>
      <c r="M421" s="1" t="s">
        <v>1</v>
      </c>
      <c r="N421">
        <f t="shared" si="35"/>
        <v>1.087</v>
      </c>
      <c r="O421">
        <f>20 + (I421-20)*(POWER((F421/25),(0.5)))</f>
        <v>240</v>
      </c>
      <c r="P421" s="1">
        <v>1</v>
      </c>
      <c r="Q421">
        <f t="shared" si="39"/>
        <v>240</v>
      </c>
      <c r="R421">
        <f t="shared" si="36"/>
        <v>811.45512766375361</v>
      </c>
      <c r="T421">
        <f t="shared" si="37"/>
        <v>0.56520000000000004</v>
      </c>
    </row>
    <row r="422" spans="2:20" s="1" customFormat="1" x14ac:dyDescent="0.3">
      <c r="B422" s="1" t="s">
        <v>0</v>
      </c>
      <c r="C422" s="7">
        <v>-40</v>
      </c>
      <c r="D422" s="1">
        <v>29.37</v>
      </c>
      <c r="E422" s="1">
        <v>50</v>
      </c>
      <c r="F422" s="1">
        <v>25</v>
      </c>
      <c r="G422" s="1">
        <v>20.63</v>
      </c>
      <c r="H422" s="1">
        <v>0.41</v>
      </c>
      <c r="I422" s="1">
        <v>309.2</v>
      </c>
      <c r="J422" s="1">
        <v>492</v>
      </c>
      <c r="K422" s="1">
        <v>230.1</v>
      </c>
      <c r="L422" s="1">
        <v>279</v>
      </c>
      <c r="M422" s="1" t="s">
        <v>22</v>
      </c>
      <c r="N422">
        <f t="shared" si="35"/>
        <v>1.0315000000000001</v>
      </c>
      <c r="O422">
        <f>20 + (I422-20)*(POWER((F422/25),(0.5)))</f>
        <v>309.2</v>
      </c>
      <c r="P422" s="1">
        <v>0</v>
      </c>
      <c r="Q422" s="1">
        <f>L422</f>
        <v>279</v>
      </c>
      <c r="R422">
        <f t="shared" si="36"/>
        <v>1074.3665608735664</v>
      </c>
      <c r="T422">
        <f t="shared" si="37"/>
        <v>0.58740000000000003</v>
      </c>
    </row>
    <row r="423" spans="2:20" x14ac:dyDescent="0.3">
      <c r="B423" t="s">
        <v>0</v>
      </c>
      <c r="C423" s="7">
        <v>-40</v>
      </c>
      <c r="D423">
        <v>56.43</v>
      </c>
      <c r="E423">
        <v>100</v>
      </c>
      <c r="F423">
        <v>50</v>
      </c>
      <c r="G423">
        <v>43.57</v>
      </c>
      <c r="H423">
        <v>0</v>
      </c>
      <c r="I423">
        <v>125.9</v>
      </c>
      <c r="J423">
        <v>492</v>
      </c>
      <c r="K423">
        <v>230.1</v>
      </c>
      <c r="L423">
        <v>405.5</v>
      </c>
      <c r="M423" t="s">
        <v>1</v>
      </c>
      <c r="N423">
        <f t="shared" si="35"/>
        <v>2.1785000000000001</v>
      </c>
      <c r="O423">
        <f t="shared" ref="O423:O446" si="41">20 + (I423-20)*(POWER((F423/25),(0.25)))</f>
        <v>145.93703347878818</v>
      </c>
      <c r="P423" s="1">
        <v>1</v>
      </c>
      <c r="Q423">
        <f>O423</f>
        <v>145.93703347878818</v>
      </c>
      <c r="R423">
        <f t="shared" si="36"/>
        <v>125.93703347878818</v>
      </c>
      <c r="T423">
        <f t="shared" si="37"/>
        <v>0.56430000000000002</v>
      </c>
    </row>
    <row r="424" spans="2:20" x14ac:dyDescent="0.3">
      <c r="B424" t="s">
        <v>0</v>
      </c>
      <c r="C424" s="7">
        <v>-40</v>
      </c>
      <c r="D424">
        <v>56.39</v>
      </c>
      <c r="E424">
        <v>100</v>
      </c>
      <c r="F424">
        <v>50</v>
      </c>
      <c r="G424">
        <v>43.61</v>
      </c>
      <c r="H424">
        <v>0</v>
      </c>
      <c r="I424">
        <v>128.9</v>
      </c>
      <c r="J424">
        <v>492</v>
      </c>
      <c r="K424">
        <v>230.1</v>
      </c>
      <c r="L424">
        <v>405.7</v>
      </c>
      <c r="M424" t="s">
        <v>1</v>
      </c>
      <c r="N424">
        <f t="shared" si="35"/>
        <v>2.1804999999999999</v>
      </c>
      <c r="O424">
        <f t="shared" si="41"/>
        <v>149.50465482379633</v>
      </c>
      <c r="P424" s="1">
        <v>1</v>
      </c>
      <c r="Q424">
        <f t="shared" ref="Q424:Q454" si="42">O424</f>
        <v>149.50465482379633</v>
      </c>
      <c r="R424">
        <f t="shared" si="36"/>
        <v>129.50465482379633</v>
      </c>
      <c r="T424">
        <f t="shared" si="37"/>
        <v>0.56389999999999996</v>
      </c>
    </row>
    <row r="425" spans="2:20" x14ac:dyDescent="0.3">
      <c r="B425" t="s">
        <v>0</v>
      </c>
      <c r="C425" s="7">
        <v>-40</v>
      </c>
      <c r="D425">
        <v>56.29</v>
      </c>
      <c r="E425">
        <v>100</v>
      </c>
      <c r="F425">
        <v>50</v>
      </c>
      <c r="G425">
        <v>43.71</v>
      </c>
      <c r="H425">
        <v>0</v>
      </c>
      <c r="I425">
        <v>198.5</v>
      </c>
      <c r="J425">
        <v>492</v>
      </c>
      <c r="K425">
        <v>230.1</v>
      </c>
      <c r="L425">
        <v>406.2</v>
      </c>
      <c r="M425" t="s">
        <v>1</v>
      </c>
      <c r="N425">
        <f t="shared" si="35"/>
        <v>2.1855000000000002</v>
      </c>
      <c r="O425">
        <f t="shared" si="41"/>
        <v>232.2734700279857</v>
      </c>
      <c r="P425" s="1">
        <v>1</v>
      </c>
      <c r="Q425">
        <f t="shared" si="42"/>
        <v>232.2734700279857</v>
      </c>
      <c r="R425">
        <f t="shared" si="36"/>
        <v>212.2734700279857</v>
      </c>
      <c r="T425">
        <f t="shared" si="37"/>
        <v>0.56289999999999996</v>
      </c>
    </row>
    <row r="426" spans="2:20" x14ac:dyDescent="0.3">
      <c r="B426" t="s">
        <v>0</v>
      </c>
      <c r="C426" s="7">
        <v>-40</v>
      </c>
      <c r="D426">
        <v>54.58</v>
      </c>
      <c r="E426">
        <v>100</v>
      </c>
      <c r="F426">
        <v>50</v>
      </c>
      <c r="G426">
        <v>45.42</v>
      </c>
      <c r="H426">
        <v>0</v>
      </c>
      <c r="I426">
        <v>212</v>
      </c>
      <c r="J426">
        <v>492</v>
      </c>
      <c r="K426">
        <v>230.1</v>
      </c>
      <c r="L426">
        <v>414</v>
      </c>
      <c r="M426" t="s">
        <v>1</v>
      </c>
      <c r="N426">
        <f t="shared" si="35"/>
        <v>2.2710000000000004</v>
      </c>
      <c r="O426">
        <f t="shared" si="41"/>
        <v>248.32776608052245</v>
      </c>
      <c r="P426" s="1">
        <v>1</v>
      </c>
      <c r="Q426">
        <f t="shared" si="42"/>
        <v>248.32776608052245</v>
      </c>
      <c r="R426">
        <f t="shared" si="36"/>
        <v>228.32776608052245</v>
      </c>
      <c r="T426">
        <f t="shared" si="37"/>
        <v>0.54579999999999995</v>
      </c>
    </row>
    <row r="427" spans="2:20" x14ac:dyDescent="0.3">
      <c r="B427" t="s">
        <v>0</v>
      </c>
      <c r="C427" s="7">
        <v>-40</v>
      </c>
      <c r="D427">
        <v>56.61</v>
      </c>
      <c r="E427">
        <v>100</v>
      </c>
      <c r="F427">
        <v>50</v>
      </c>
      <c r="G427">
        <v>43.39</v>
      </c>
      <c r="H427">
        <v>0</v>
      </c>
      <c r="I427">
        <v>138.6</v>
      </c>
      <c r="J427">
        <v>492</v>
      </c>
      <c r="K427">
        <v>230.1</v>
      </c>
      <c r="L427">
        <v>404.7</v>
      </c>
      <c r="M427" t="s">
        <v>1</v>
      </c>
      <c r="N427">
        <f t="shared" si="35"/>
        <v>2.1695000000000002</v>
      </c>
      <c r="O427">
        <f t="shared" si="41"/>
        <v>161.0399638393227</v>
      </c>
      <c r="P427" s="1">
        <v>1</v>
      </c>
      <c r="Q427">
        <f t="shared" si="42"/>
        <v>161.0399638393227</v>
      </c>
      <c r="R427">
        <f t="shared" si="36"/>
        <v>141.0399638393227</v>
      </c>
      <c r="T427">
        <f t="shared" si="37"/>
        <v>0.56610000000000005</v>
      </c>
    </row>
    <row r="428" spans="2:20" x14ac:dyDescent="0.3">
      <c r="B428" t="s">
        <v>0</v>
      </c>
      <c r="C428" s="7">
        <v>-40</v>
      </c>
      <c r="D428">
        <v>56.75</v>
      </c>
      <c r="E428">
        <v>100</v>
      </c>
      <c r="F428">
        <v>50</v>
      </c>
      <c r="G428">
        <v>43.25</v>
      </c>
      <c r="H428">
        <v>0</v>
      </c>
      <c r="I428">
        <v>187.7</v>
      </c>
      <c r="J428">
        <v>492</v>
      </c>
      <c r="K428">
        <v>230.1</v>
      </c>
      <c r="L428">
        <v>404</v>
      </c>
      <c r="M428" t="s">
        <v>1</v>
      </c>
      <c r="N428">
        <f t="shared" si="35"/>
        <v>2.1625000000000001</v>
      </c>
      <c r="O428">
        <f t="shared" si="41"/>
        <v>219.43003318595629</v>
      </c>
      <c r="P428" s="1">
        <v>1</v>
      </c>
      <c r="Q428">
        <f t="shared" si="42"/>
        <v>219.43003318595629</v>
      </c>
      <c r="R428">
        <f t="shared" si="36"/>
        <v>199.43003318595629</v>
      </c>
      <c r="T428">
        <f t="shared" si="37"/>
        <v>0.5675</v>
      </c>
    </row>
    <row r="429" spans="2:20" x14ac:dyDescent="0.3">
      <c r="B429" t="s">
        <v>0</v>
      </c>
      <c r="C429" s="7">
        <v>-40</v>
      </c>
      <c r="D429">
        <v>56.59</v>
      </c>
      <c r="E429">
        <v>100</v>
      </c>
      <c r="F429">
        <v>50</v>
      </c>
      <c r="G429">
        <v>43.41</v>
      </c>
      <c r="H429">
        <v>0</v>
      </c>
      <c r="I429">
        <v>173</v>
      </c>
      <c r="J429">
        <v>492</v>
      </c>
      <c r="K429">
        <v>230.1</v>
      </c>
      <c r="L429">
        <v>404.8</v>
      </c>
      <c r="M429" t="s">
        <v>1</v>
      </c>
      <c r="N429">
        <f t="shared" si="35"/>
        <v>2.1705000000000001</v>
      </c>
      <c r="O429">
        <f t="shared" si="41"/>
        <v>201.94868859541631</v>
      </c>
      <c r="P429" s="1">
        <v>1</v>
      </c>
      <c r="Q429">
        <f t="shared" si="42"/>
        <v>201.94868859541631</v>
      </c>
      <c r="R429">
        <f t="shared" si="36"/>
        <v>181.94868859541631</v>
      </c>
      <c r="T429">
        <f t="shared" si="37"/>
        <v>0.56590000000000007</v>
      </c>
    </row>
    <row r="430" spans="2:20" x14ac:dyDescent="0.3">
      <c r="B430" t="s">
        <v>0</v>
      </c>
      <c r="C430" s="7">
        <v>-40</v>
      </c>
      <c r="D430">
        <v>56.48</v>
      </c>
      <c r="E430">
        <v>100</v>
      </c>
      <c r="F430">
        <v>50</v>
      </c>
      <c r="G430">
        <v>43.52</v>
      </c>
      <c r="H430">
        <v>0</v>
      </c>
      <c r="I430">
        <v>179.5</v>
      </c>
      <c r="J430">
        <v>492</v>
      </c>
      <c r="K430">
        <v>230.1</v>
      </c>
      <c r="L430">
        <v>405.3</v>
      </c>
      <c r="M430" t="s">
        <v>1</v>
      </c>
      <c r="N430">
        <f t="shared" si="35"/>
        <v>2.1760000000000002</v>
      </c>
      <c r="O430">
        <f t="shared" si="41"/>
        <v>209.678534842934</v>
      </c>
      <c r="P430" s="1">
        <v>1</v>
      </c>
      <c r="Q430">
        <f t="shared" si="42"/>
        <v>209.678534842934</v>
      </c>
      <c r="R430">
        <f t="shared" si="36"/>
        <v>189.678534842934</v>
      </c>
      <c r="T430">
        <f t="shared" si="37"/>
        <v>0.56479999999999997</v>
      </c>
    </row>
    <row r="431" spans="2:20" x14ac:dyDescent="0.3">
      <c r="B431" t="s">
        <v>0</v>
      </c>
      <c r="C431" s="7">
        <v>-40</v>
      </c>
      <c r="D431">
        <v>57.4</v>
      </c>
      <c r="E431">
        <v>100</v>
      </c>
      <c r="F431">
        <v>50</v>
      </c>
      <c r="G431">
        <v>42.6</v>
      </c>
      <c r="H431">
        <v>0</v>
      </c>
      <c r="I431">
        <v>152.6</v>
      </c>
      <c r="J431">
        <v>492</v>
      </c>
      <c r="K431">
        <v>230.1</v>
      </c>
      <c r="L431">
        <v>401</v>
      </c>
      <c r="M431" t="s">
        <v>1</v>
      </c>
      <c r="N431">
        <f t="shared" si="35"/>
        <v>2.1300000000000003</v>
      </c>
      <c r="O431">
        <f t="shared" si="41"/>
        <v>177.68886344936081</v>
      </c>
      <c r="P431" s="1">
        <v>1</v>
      </c>
      <c r="Q431">
        <f t="shared" si="42"/>
        <v>177.68886344936081</v>
      </c>
      <c r="R431">
        <f t="shared" si="36"/>
        <v>157.68886344936081</v>
      </c>
      <c r="T431">
        <f t="shared" si="37"/>
        <v>0.57399999999999995</v>
      </c>
    </row>
    <row r="432" spans="2:20" x14ac:dyDescent="0.3">
      <c r="B432" t="s">
        <v>0</v>
      </c>
      <c r="C432" s="7">
        <v>-40</v>
      </c>
      <c r="D432">
        <v>56.44</v>
      </c>
      <c r="E432">
        <v>100</v>
      </c>
      <c r="F432">
        <v>50</v>
      </c>
      <c r="G432">
        <v>43.56</v>
      </c>
      <c r="H432">
        <v>0</v>
      </c>
      <c r="I432">
        <v>153.6</v>
      </c>
      <c r="J432">
        <v>492</v>
      </c>
      <c r="K432">
        <v>230.1</v>
      </c>
      <c r="L432">
        <v>405.5</v>
      </c>
      <c r="M432" t="s">
        <v>1</v>
      </c>
      <c r="N432">
        <f t="shared" si="35"/>
        <v>2.1780000000000004</v>
      </c>
      <c r="O432">
        <f t="shared" si="41"/>
        <v>178.87807056436353</v>
      </c>
      <c r="P432" s="1">
        <v>1</v>
      </c>
      <c r="Q432">
        <f t="shared" si="42"/>
        <v>178.87807056436353</v>
      </c>
      <c r="R432">
        <f t="shared" si="36"/>
        <v>158.87807056436353</v>
      </c>
      <c r="T432">
        <f t="shared" si="37"/>
        <v>0.56440000000000001</v>
      </c>
    </row>
    <row r="433" spans="2:23" x14ac:dyDescent="0.3">
      <c r="B433" t="s">
        <v>20</v>
      </c>
      <c r="C433" s="7">
        <v>-40</v>
      </c>
      <c r="D433">
        <v>56.27</v>
      </c>
      <c r="E433">
        <v>100</v>
      </c>
      <c r="F433">
        <v>50</v>
      </c>
      <c r="G433">
        <v>43.73</v>
      </c>
      <c r="H433">
        <v>0</v>
      </c>
      <c r="I433">
        <v>144.6</v>
      </c>
      <c r="J433">
        <v>492</v>
      </c>
      <c r="K433">
        <v>230.1</v>
      </c>
      <c r="L433">
        <v>406.2</v>
      </c>
      <c r="M433" t="s">
        <v>1</v>
      </c>
      <c r="N433">
        <f t="shared" si="35"/>
        <v>2.1865000000000001</v>
      </c>
      <c r="O433">
        <f t="shared" si="41"/>
        <v>168.17520652933902</v>
      </c>
      <c r="P433" s="1">
        <v>1</v>
      </c>
      <c r="Q433">
        <f t="shared" si="42"/>
        <v>168.17520652933902</v>
      </c>
      <c r="R433">
        <f t="shared" si="36"/>
        <v>148.17520652933902</v>
      </c>
      <c r="T433">
        <f t="shared" si="37"/>
        <v>0.56269999999999998</v>
      </c>
    </row>
    <row r="434" spans="2:23" x14ac:dyDescent="0.3">
      <c r="B434" t="s">
        <v>20</v>
      </c>
      <c r="C434" s="7">
        <v>-40</v>
      </c>
      <c r="D434">
        <v>56.17</v>
      </c>
      <c r="E434">
        <v>100</v>
      </c>
      <c r="F434">
        <v>50</v>
      </c>
      <c r="G434">
        <v>43.83</v>
      </c>
      <c r="H434">
        <v>0</v>
      </c>
      <c r="I434">
        <v>150.69999999999999</v>
      </c>
      <c r="J434">
        <v>492</v>
      </c>
      <c r="K434">
        <v>230.1</v>
      </c>
      <c r="L434">
        <v>406.7</v>
      </c>
      <c r="M434" t="s">
        <v>1</v>
      </c>
      <c r="N434">
        <f t="shared" si="35"/>
        <v>2.1915</v>
      </c>
      <c r="O434">
        <f t="shared" si="41"/>
        <v>175.42936993085561</v>
      </c>
      <c r="P434" s="1">
        <v>1</v>
      </c>
      <c r="Q434">
        <f t="shared" si="42"/>
        <v>175.42936993085561</v>
      </c>
      <c r="R434">
        <f t="shared" si="36"/>
        <v>155.42936993085561</v>
      </c>
      <c r="T434">
        <f t="shared" si="37"/>
        <v>0.56169999999999998</v>
      </c>
    </row>
    <row r="435" spans="2:23" x14ac:dyDescent="0.3">
      <c r="B435" t="s">
        <v>20</v>
      </c>
      <c r="C435" s="7">
        <v>-40</v>
      </c>
      <c r="D435">
        <v>56.43</v>
      </c>
      <c r="E435">
        <v>100</v>
      </c>
      <c r="F435">
        <v>50</v>
      </c>
      <c r="G435">
        <v>43.57</v>
      </c>
      <c r="H435">
        <v>0</v>
      </c>
      <c r="I435">
        <v>139.1</v>
      </c>
      <c r="J435">
        <v>492</v>
      </c>
      <c r="K435">
        <v>230.1</v>
      </c>
      <c r="L435">
        <v>405.5</v>
      </c>
      <c r="M435" t="s">
        <v>1</v>
      </c>
      <c r="N435">
        <f t="shared" si="35"/>
        <v>2.1785000000000001</v>
      </c>
      <c r="O435">
        <f t="shared" si="41"/>
        <v>161.63456739682408</v>
      </c>
      <c r="P435" s="1">
        <v>1</v>
      </c>
      <c r="Q435">
        <f t="shared" si="42"/>
        <v>161.63456739682408</v>
      </c>
      <c r="R435">
        <f t="shared" si="36"/>
        <v>141.63456739682408</v>
      </c>
      <c r="T435">
        <f t="shared" si="37"/>
        <v>0.56430000000000002</v>
      </c>
    </row>
    <row r="436" spans="2:23" x14ac:dyDescent="0.3">
      <c r="B436" t="s">
        <v>20</v>
      </c>
      <c r="C436" s="7">
        <v>-40</v>
      </c>
      <c r="D436">
        <v>56.26</v>
      </c>
      <c r="E436">
        <v>100</v>
      </c>
      <c r="F436">
        <v>50</v>
      </c>
      <c r="G436">
        <v>43.74</v>
      </c>
      <c r="H436">
        <v>0</v>
      </c>
      <c r="I436">
        <v>183.6</v>
      </c>
      <c r="J436">
        <v>492</v>
      </c>
      <c r="K436">
        <v>230.1</v>
      </c>
      <c r="L436">
        <v>406.3</v>
      </c>
      <c r="M436" t="s">
        <v>1</v>
      </c>
      <c r="N436">
        <f t="shared" si="35"/>
        <v>2.1870000000000003</v>
      </c>
      <c r="O436">
        <f t="shared" si="41"/>
        <v>214.55428401444516</v>
      </c>
      <c r="P436" s="1">
        <v>1</v>
      </c>
      <c r="Q436">
        <f t="shared" si="42"/>
        <v>214.55428401444516</v>
      </c>
      <c r="R436">
        <f t="shared" si="36"/>
        <v>194.55428401444516</v>
      </c>
      <c r="T436">
        <f t="shared" si="37"/>
        <v>0.56259999999999999</v>
      </c>
    </row>
    <row r="437" spans="2:23" x14ac:dyDescent="0.3">
      <c r="B437" t="s">
        <v>20</v>
      </c>
      <c r="C437" s="7">
        <v>-40</v>
      </c>
      <c r="D437">
        <v>56.26</v>
      </c>
      <c r="E437">
        <v>100</v>
      </c>
      <c r="F437">
        <v>50</v>
      </c>
      <c r="G437">
        <v>43.74</v>
      </c>
      <c r="H437">
        <v>0</v>
      </c>
      <c r="I437">
        <v>142</v>
      </c>
      <c r="J437">
        <v>492</v>
      </c>
      <c r="K437">
        <v>230.1</v>
      </c>
      <c r="L437">
        <v>406.3</v>
      </c>
      <c r="M437" t="s">
        <v>1</v>
      </c>
      <c r="N437">
        <f t="shared" si="35"/>
        <v>2.1870000000000003</v>
      </c>
      <c r="O437">
        <f t="shared" si="41"/>
        <v>165.08326803033196</v>
      </c>
      <c r="P437" s="1">
        <v>1</v>
      </c>
      <c r="Q437">
        <f t="shared" si="42"/>
        <v>165.08326803033196</v>
      </c>
      <c r="R437">
        <f t="shared" si="36"/>
        <v>145.08326803033196</v>
      </c>
      <c r="T437">
        <f t="shared" si="37"/>
        <v>0.56259999999999999</v>
      </c>
    </row>
    <row r="438" spans="2:23" x14ac:dyDescent="0.3">
      <c r="B438" t="s">
        <v>20</v>
      </c>
      <c r="C438" s="7">
        <v>-40</v>
      </c>
      <c r="D438">
        <v>56.79</v>
      </c>
      <c r="E438">
        <v>100</v>
      </c>
      <c r="F438">
        <v>50</v>
      </c>
      <c r="G438">
        <v>43.21</v>
      </c>
      <c r="H438">
        <v>0.16</v>
      </c>
      <c r="I438">
        <v>187.2</v>
      </c>
      <c r="J438">
        <v>492</v>
      </c>
      <c r="K438">
        <v>230.1</v>
      </c>
      <c r="L438">
        <v>403.8</v>
      </c>
      <c r="M438" t="s">
        <v>1</v>
      </c>
      <c r="N438">
        <f t="shared" si="35"/>
        <v>2.1605000000000003</v>
      </c>
      <c r="O438">
        <f t="shared" si="41"/>
        <v>218.83542962845493</v>
      </c>
      <c r="P438" s="1">
        <v>1</v>
      </c>
      <c r="Q438">
        <f t="shared" si="42"/>
        <v>218.83542962845493</v>
      </c>
      <c r="R438">
        <f t="shared" si="36"/>
        <v>694.23171525373323</v>
      </c>
      <c r="T438">
        <f t="shared" si="37"/>
        <v>0.56789999999999996</v>
      </c>
      <c r="W438">
        <v>0.56789999999999996</v>
      </c>
    </row>
    <row r="439" spans="2:23" x14ac:dyDescent="0.3">
      <c r="B439" t="s">
        <v>20</v>
      </c>
      <c r="C439" s="7">
        <v>-40</v>
      </c>
      <c r="D439">
        <v>56.58</v>
      </c>
      <c r="E439">
        <v>100</v>
      </c>
      <c r="F439">
        <v>50</v>
      </c>
      <c r="G439">
        <v>43.42</v>
      </c>
      <c r="H439">
        <v>0.12</v>
      </c>
      <c r="I439">
        <v>172.2</v>
      </c>
      <c r="J439">
        <v>492</v>
      </c>
      <c r="K439">
        <v>230.1</v>
      </c>
      <c r="L439">
        <v>404.8</v>
      </c>
      <c r="M439" t="s">
        <v>1</v>
      </c>
      <c r="N439">
        <f t="shared" si="35"/>
        <v>2.1710000000000003</v>
      </c>
      <c r="O439">
        <f t="shared" si="41"/>
        <v>200.99732290341413</v>
      </c>
      <c r="P439" s="1">
        <v>1</v>
      </c>
      <c r="Q439">
        <f t="shared" si="42"/>
        <v>200.99732290341413</v>
      </c>
      <c r="R439">
        <f t="shared" si="36"/>
        <v>613.76622255702898</v>
      </c>
      <c r="T439">
        <f t="shared" si="37"/>
        <v>0.56579999999999997</v>
      </c>
      <c r="W439">
        <v>0.56579999999999997</v>
      </c>
    </row>
    <row r="440" spans="2:23" x14ac:dyDescent="0.3">
      <c r="B440" t="s">
        <v>20</v>
      </c>
      <c r="C440" s="7">
        <v>-40</v>
      </c>
      <c r="D440">
        <v>56.29</v>
      </c>
      <c r="E440">
        <v>100</v>
      </c>
      <c r="F440">
        <v>50</v>
      </c>
      <c r="G440">
        <v>43.71</v>
      </c>
      <c r="H440">
        <v>0.15</v>
      </c>
      <c r="I440">
        <v>198</v>
      </c>
      <c r="J440">
        <v>492</v>
      </c>
      <c r="K440">
        <v>230.1</v>
      </c>
      <c r="L440">
        <v>406.2</v>
      </c>
      <c r="M440" t="s">
        <v>1</v>
      </c>
      <c r="N440">
        <f t="shared" si="35"/>
        <v>2.1855000000000002</v>
      </c>
      <c r="O440">
        <f t="shared" si="41"/>
        <v>231.67886647048434</v>
      </c>
      <c r="P440" s="1">
        <v>1</v>
      </c>
      <c r="Q440">
        <f t="shared" si="42"/>
        <v>231.67886647048434</v>
      </c>
      <c r="R440">
        <f t="shared" si="36"/>
        <v>707.03250293894416</v>
      </c>
      <c r="T440">
        <f t="shared" si="37"/>
        <v>0.56289999999999996</v>
      </c>
      <c r="W440">
        <v>0.56289999999999996</v>
      </c>
    </row>
    <row r="441" spans="2:23" x14ac:dyDescent="0.3">
      <c r="B441" t="s">
        <v>20</v>
      </c>
      <c r="C441" s="7">
        <v>-40</v>
      </c>
      <c r="D441">
        <v>56.57</v>
      </c>
      <c r="E441">
        <v>100</v>
      </c>
      <c r="F441">
        <v>50</v>
      </c>
      <c r="G441">
        <v>43.43</v>
      </c>
      <c r="H441">
        <v>0</v>
      </c>
      <c r="I441">
        <v>130.4</v>
      </c>
      <c r="J441">
        <v>492</v>
      </c>
      <c r="K441">
        <v>230.1</v>
      </c>
      <c r="L441">
        <v>404.8</v>
      </c>
      <c r="M441" t="s">
        <v>1</v>
      </c>
      <c r="N441">
        <f t="shared" si="35"/>
        <v>2.1715</v>
      </c>
      <c r="O441">
        <f t="shared" si="41"/>
        <v>151.2884654963004</v>
      </c>
      <c r="P441" s="1">
        <v>1</v>
      </c>
      <c r="Q441">
        <f t="shared" si="42"/>
        <v>151.2884654963004</v>
      </c>
      <c r="R441">
        <f t="shared" si="36"/>
        <v>131.2884654963004</v>
      </c>
      <c r="T441">
        <f t="shared" si="37"/>
        <v>0.56569999999999998</v>
      </c>
      <c r="W441">
        <v>0.56399999999999995</v>
      </c>
    </row>
    <row r="442" spans="2:23" x14ac:dyDescent="0.3">
      <c r="B442" t="s">
        <v>20</v>
      </c>
      <c r="C442" s="7">
        <v>-40</v>
      </c>
      <c r="D442">
        <v>56.56</v>
      </c>
      <c r="E442">
        <v>100</v>
      </c>
      <c r="F442">
        <v>50</v>
      </c>
      <c r="G442">
        <v>43.44</v>
      </c>
      <c r="H442">
        <v>0</v>
      </c>
      <c r="I442">
        <v>141.69999999999999</v>
      </c>
      <c r="J442">
        <v>492</v>
      </c>
      <c r="K442">
        <v>230.1</v>
      </c>
      <c r="L442">
        <v>404.9</v>
      </c>
      <c r="M442" t="s">
        <v>1</v>
      </c>
      <c r="N442">
        <f t="shared" si="35"/>
        <v>2.1720000000000002</v>
      </c>
      <c r="O442">
        <f t="shared" si="41"/>
        <v>164.72650589583114</v>
      </c>
      <c r="P442" s="1">
        <v>1</v>
      </c>
      <c r="Q442">
        <f t="shared" si="42"/>
        <v>164.72650589583114</v>
      </c>
      <c r="R442">
        <f t="shared" si="36"/>
        <v>144.72650589583114</v>
      </c>
      <c r="T442">
        <f t="shared" si="37"/>
        <v>0.56559999999999999</v>
      </c>
      <c r="W442">
        <v>0.5645</v>
      </c>
    </row>
    <row r="443" spans="2:23" x14ac:dyDescent="0.3">
      <c r="B443" t="s">
        <v>20</v>
      </c>
      <c r="C443" s="7">
        <v>-40</v>
      </c>
      <c r="D443">
        <v>56.67</v>
      </c>
      <c r="E443">
        <v>100</v>
      </c>
      <c r="F443">
        <v>50</v>
      </c>
      <c r="G443">
        <v>43.33</v>
      </c>
      <c r="H443">
        <v>0</v>
      </c>
      <c r="I443">
        <v>134.5</v>
      </c>
      <c r="J443">
        <v>492</v>
      </c>
      <c r="K443">
        <v>230.1</v>
      </c>
      <c r="L443">
        <v>404.4</v>
      </c>
      <c r="M443" t="s">
        <v>1</v>
      </c>
      <c r="N443">
        <f t="shared" si="35"/>
        <v>2.1665000000000001</v>
      </c>
      <c r="O443">
        <f t="shared" si="41"/>
        <v>156.16421466781156</v>
      </c>
      <c r="P443" s="1">
        <v>1</v>
      </c>
      <c r="Q443">
        <f t="shared" si="42"/>
        <v>156.16421466781156</v>
      </c>
      <c r="R443">
        <f t="shared" si="36"/>
        <v>136.16421466781156</v>
      </c>
      <c r="T443">
        <f t="shared" si="37"/>
        <v>0.56669999999999998</v>
      </c>
      <c r="W443">
        <v>0.56330000000000002</v>
      </c>
    </row>
    <row r="444" spans="2:23" x14ac:dyDescent="0.3">
      <c r="B444" t="s">
        <v>20</v>
      </c>
      <c r="C444" s="7">
        <v>-40</v>
      </c>
      <c r="D444">
        <v>56.77</v>
      </c>
      <c r="E444">
        <v>100</v>
      </c>
      <c r="F444">
        <v>50</v>
      </c>
      <c r="G444">
        <v>43.23</v>
      </c>
      <c r="H444">
        <v>0</v>
      </c>
      <c r="I444">
        <v>115.5</v>
      </c>
      <c r="J444">
        <v>492</v>
      </c>
      <c r="K444">
        <v>230.1</v>
      </c>
      <c r="L444">
        <v>403.9</v>
      </c>
      <c r="M444" t="s">
        <v>1</v>
      </c>
      <c r="N444">
        <f t="shared" si="35"/>
        <v>2.1614999999999998</v>
      </c>
      <c r="O444">
        <f t="shared" si="41"/>
        <v>133.56927948275984</v>
      </c>
      <c r="P444" s="1">
        <v>1</v>
      </c>
      <c r="Q444">
        <f t="shared" si="42"/>
        <v>133.56927948275984</v>
      </c>
      <c r="R444">
        <f t="shared" si="36"/>
        <v>113.56927948275984</v>
      </c>
      <c r="T444">
        <f t="shared" si="37"/>
        <v>0.56769999999999998</v>
      </c>
    </row>
    <row r="445" spans="2:23" x14ac:dyDescent="0.3">
      <c r="B445" t="s">
        <v>20</v>
      </c>
      <c r="C445" s="7">
        <v>-40</v>
      </c>
      <c r="D445">
        <v>57.53</v>
      </c>
      <c r="E445">
        <v>100</v>
      </c>
      <c r="F445">
        <v>50</v>
      </c>
      <c r="G445">
        <v>42.47</v>
      </c>
      <c r="H445">
        <v>0</v>
      </c>
      <c r="I445">
        <v>91.7</v>
      </c>
      <c r="J445">
        <v>492</v>
      </c>
      <c r="K445">
        <v>230.1</v>
      </c>
      <c r="L445">
        <v>400.4</v>
      </c>
      <c r="M445" t="s">
        <v>1</v>
      </c>
      <c r="N445">
        <f t="shared" si="35"/>
        <v>2.1234999999999999</v>
      </c>
      <c r="O445">
        <f t="shared" si="41"/>
        <v>105.26615014569511</v>
      </c>
      <c r="P445" s="1">
        <v>1</v>
      </c>
      <c r="Q445">
        <f t="shared" si="42"/>
        <v>105.26615014569511</v>
      </c>
      <c r="R445">
        <f t="shared" si="36"/>
        <v>85.266150145695107</v>
      </c>
      <c r="T445">
        <f t="shared" si="37"/>
        <v>0.57530000000000003</v>
      </c>
    </row>
    <row r="446" spans="2:23" x14ac:dyDescent="0.3">
      <c r="B446" t="s">
        <v>20</v>
      </c>
      <c r="C446" s="7">
        <v>-40</v>
      </c>
      <c r="D446">
        <v>56.44</v>
      </c>
      <c r="E446">
        <v>100</v>
      </c>
      <c r="F446">
        <v>50</v>
      </c>
      <c r="G446">
        <v>43.56</v>
      </c>
      <c r="H446">
        <v>0</v>
      </c>
      <c r="I446">
        <v>141.1</v>
      </c>
      <c r="J446">
        <v>492</v>
      </c>
      <c r="K446">
        <v>230.1</v>
      </c>
      <c r="L446">
        <v>405.5</v>
      </c>
      <c r="M446" t="s">
        <v>1</v>
      </c>
      <c r="N446">
        <f t="shared" si="35"/>
        <v>2.1780000000000004</v>
      </c>
      <c r="O446">
        <f t="shared" si="41"/>
        <v>164.01298162682951</v>
      </c>
      <c r="P446" s="1">
        <v>1</v>
      </c>
      <c r="Q446">
        <f t="shared" si="42"/>
        <v>164.01298162682951</v>
      </c>
      <c r="R446">
        <f t="shared" si="36"/>
        <v>144.01298162682951</v>
      </c>
      <c r="T446">
        <f t="shared" si="37"/>
        <v>0.56440000000000001</v>
      </c>
    </row>
    <row r="447" spans="2:23" s="1" customFormat="1" x14ac:dyDescent="0.3">
      <c r="B447" s="1" t="s">
        <v>20</v>
      </c>
      <c r="C447" s="7">
        <v>-40</v>
      </c>
      <c r="D447" s="1">
        <v>56.4</v>
      </c>
      <c r="E447" s="1">
        <v>100</v>
      </c>
      <c r="F447" s="1">
        <v>50</v>
      </c>
      <c r="G447" s="1">
        <v>43.6</v>
      </c>
      <c r="H447" s="1">
        <v>0.21</v>
      </c>
      <c r="I447" s="1">
        <v>239.1</v>
      </c>
      <c r="J447" s="1">
        <v>492</v>
      </c>
      <c r="K447" s="1">
        <v>230.1</v>
      </c>
      <c r="L447" s="1">
        <v>405.6</v>
      </c>
      <c r="M447" s="1" t="s">
        <v>1</v>
      </c>
      <c r="N447">
        <f t="shared" si="35"/>
        <v>2.1800000000000002</v>
      </c>
      <c r="O447">
        <f>20 + (I447-20)*(POWER((F447/25),(0.5)))</f>
        <v>329.85419151594516</v>
      </c>
      <c r="P447" s="1">
        <v>1</v>
      </c>
      <c r="Q447">
        <f t="shared" si="42"/>
        <v>329.85419151594516</v>
      </c>
      <c r="R447">
        <f t="shared" si="36"/>
        <v>944.32936214295398</v>
      </c>
      <c r="T447">
        <f t="shared" si="37"/>
        <v>0.56399999999999995</v>
      </c>
    </row>
    <row r="448" spans="2:23" s="1" customFormat="1" x14ac:dyDescent="0.3">
      <c r="B448" s="1" t="s">
        <v>20</v>
      </c>
      <c r="C448" s="7">
        <v>-40</v>
      </c>
      <c r="D448" s="1">
        <v>56.45</v>
      </c>
      <c r="E448" s="1">
        <v>100</v>
      </c>
      <c r="F448" s="1">
        <v>50</v>
      </c>
      <c r="G448" s="1">
        <v>43.55</v>
      </c>
      <c r="H448" s="1">
        <v>0.23</v>
      </c>
      <c r="I448" s="1">
        <v>243.4</v>
      </c>
      <c r="J448" s="1">
        <v>492</v>
      </c>
      <c r="K448" s="1">
        <v>230.1</v>
      </c>
      <c r="L448" s="1">
        <v>405.4</v>
      </c>
      <c r="M448" s="1" t="s">
        <v>1</v>
      </c>
      <c r="N448">
        <f t="shared" si="35"/>
        <v>2.1774999999999998</v>
      </c>
      <c r="O448">
        <f>20 + (I448-20)*(POWER((F448/25),(0.5)))</f>
        <v>335.93530983414945</v>
      </c>
      <c r="P448" s="1">
        <v>1</v>
      </c>
      <c r="Q448">
        <f t="shared" si="42"/>
        <v>335.93530983414945</v>
      </c>
      <c r="R448">
        <f t="shared" si="36"/>
        <v>975.90579837324617</v>
      </c>
      <c r="T448">
        <f t="shared" si="37"/>
        <v>0.5645</v>
      </c>
    </row>
    <row r="449" spans="2:20" x14ac:dyDescent="0.3">
      <c r="B449" t="s">
        <v>20</v>
      </c>
      <c r="C449" s="7">
        <v>-40</v>
      </c>
      <c r="D449">
        <v>56.33</v>
      </c>
      <c r="E449">
        <v>100</v>
      </c>
      <c r="F449">
        <v>50</v>
      </c>
      <c r="G449">
        <v>43.67</v>
      </c>
      <c r="H449">
        <v>0.14000000000000001</v>
      </c>
      <c r="I449">
        <v>191.9</v>
      </c>
      <c r="J449">
        <v>492</v>
      </c>
      <c r="K449">
        <v>230.1</v>
      </c>
      <c r="L449">
        <v>406</v>
      </c>
      <c r="M449" t="s">
        <v>1</v>
      </c>
      <c r="N449">
        <f t="shared" si="35"/>
        <v>2.1835</v>
      </c>
      <c r="O449">
        <f t="shared" ref="O449:O454" si="43">20 + (I449-20)*(POWER((F449/25),(0.25)))</f>
        <v>224.42470306896774</v>
      </c>
      <c r="P449" s="1">
        <v>1</v>
      </c>
      <c r="Q449">
        <f t="shared" si="42"/>
        <v>224.42470306896774</v>
      </c>
      <c r="R449">
        <f t="shared" si="36"/>
        <v>681.89424299127404</v>
      </c>
      <c r="T449">
        <f t="shared" si="37"/>
        <v>0.56330000000000002</v>
      </c>
    </row>
    <row r="450" spans="2:20" x14ac:dyDescent="0.3">
      <c r="B450" t="s">
        <v>20</v>
      </c>
      <c r="C450" s="7">
        <v>-40</v>
      </c>
      <c r="D450">
        <v>56.78</v>
      </c>
      <c r="E450">
        <v>100</v>
      </c>
      <c r="F450">
        <v>50</v>
      </c>
      <c r="G450">
        <v>43.22</v>
      </c>
      <c r="H450">
        <v>0</v>
      </c>
      <c r="I450">
        <v>146.80000000000001</v>
      </c>
      <c r="J450">
        <v>492</v>
      </c>
      <c r="K450">
        <v>230.1</v>
      </c>
      <c r="L450">
        <v>403.9</v>
      </c>
      <c r="M450" t="s">
        <v>1</v>
      </c>
      <c r="N450">
        <f t="shared" ref="N450:N513" si="44">0.05*G450</f>
        <v>2.161</v>
      </c>
      <c r="O450">
        <f t="shared" si="43"/>
        <v>170.79146218234504</v>
      </c>
      <c r="P450" s="1">
        <v>1</v>
      </c>
      <c r="Q450">
        <f t="shared" si="42"/>
        <v>170.79146218234504</v>
      </c>
      <c r="R450">
        <f t="shared" si="36"/>
        <v>150.79146218234504</v>
      </c>
      <c r="T450">
        <f t="shared" si="37"/>
        <v>0.56779999999999997</v>
      </c>
    </row>
    <row r="451" spans="2:20" x14ac:dyDescent="0.3">
      <c r="B451" t="s">
        <v>20</v>
      </c>
      <c r="C451" s="7">
        <v>-40</v>
      </c>
      <c r="D451">
        <v>56.42</v>
      </c>
      <c r="E451">
        <v>100</v>
      </c>
      <c r="F451">
        <v>50</v>
      </c>
      <c r="G451">
        <v>43.58</v>
      </c>
      <c r="H451">
        <v>0</v>
      </c>
      <c r="I451">
        <v>161.4</v>
      </c>
      <c r="J451">
        <v>492</v>
      </c>
      <c r="K451">
        <v>230.1</v>
      </c>
      <c r="L451">
        <v>405.5</v>
      </c>
      <c r="M451" t="s">
        <v>1</v>
      </c>
      <c r="N451">
        <f t="shared" si="44"/>
        <v>2.1789999999999998</v>
      </c>
      <c r="O451">
        <f t="shared" si="43"/>
        <v>188.15388606138475</v>
      </c>
      <c r="P451" s="1">
        <v>1</v>
      </c>
      <c r="Q451">
        <f t="shared" si="42"/>
        <v>188.15388606138475</v>
      </c>
      <c r="R451">
        <f t="shared" ref="R451:R514" si="45">(O451-20)*POWER((1+((2*4700*4700*H451)/(O451*O451))),0.25)</f>
        <v>168.15388606138475</v>
      </c>
      <c r="T451">
        <f t="shared" ref="T451:T514" si="46">((2*F451)-G451)/(2*F451)</f>
        <v>0.56420000000000003</v>
      </c>
    </row>
    <row r="452" spans="2:20" x14ac:dyDescent="0.3">
      <c r="B452" t="s">
        <v>20</v>
      </c>
      <c r="C452" s="7">
        <v>-40</v>
      </c>
      <c r="D452">
        <v>56.67</v>
      </c>
      <c r="E452">
        <v>100</v>
      </c>
      <c r="F452">
        <v>50</v>
      </c>
      <c r="G452">
        <v>43.33</v>
      </c>
      <c r="H452">
        <v>0</v>
      </c>
      <c r="I452">
        <v>142.30000000000001</v>
      </c>
      <c r="J452">
        <v>492</v>
      </c>
      <c r="K452">
        <v>230.1</v>
      </c>
      <c r="L452">
        <v>404.4</v>
      </c>
      <c r="M452" t="s">
        <v>1</v>
      </c>
      <c r="N452">
        <f t="shared" si="44"/>
        <v>2.1665000000000001</v>
      </c>
      <c r="O452">
        <f t="shared" si="43"/>
        <v>165.44003016483279</v>
      </c>
      <c r="P452" s="1">
        <v>1</v>
      </c>
      <c r="Q452">
        <f t="shared" si="42"/>
        <v>165.44003016483279</v>
      </c>
      <c r="R452">
        <f t="shared" si="45"/>
        <v>145.44003016483279</v>
      </c>
      <c r="T452">
        <f t="shared" si="46"/>
        <v>0.56669999999999998</v>
      </c>
    </row>
    <row r="453" spans="2:20" x14ac:dyDescent="0.3">
      <c r="B453" t="s">
        <v>24</v>
      </c>
      <c r="C453" s="7">
        <v>-20</v>
      </c>
      <c r="D453">
        <v>14.2</v>
      </c>
      <c r="E453">
        <v>25</v>
      </c>
      <c r="F453">
        <v>12.5</v>
      </c>
      <c r="G453">
        <v>10.8</v>
      </c>
      <c r="H453">
        <v>0</v>
      </c>
      <c r="I453">
        <v>128.69999999999999</v>
      </c>
      <c r="J453">
        <v>481.3</v>
      </c>
      <c r="K453">
        <v>228.8</v>
      </c>
      <c r="L453">
        <v>199.1</v>
      </c>
      <c r="M453" t="s">
        <v>1</v>
      </c>
      <c r="N453">
        <f t="shared" si="44"/>
        <v>0.54</v>
      </c>
      <c r="O453">
        <f t="shared" si="43"/>
        <v>111.40544033807876</v>
      </c>
      <c r="P453" s="1">
        <v>1</v>
      </c>
      <c r="Q453">
        <f t="shared" si="42"/>
        <v>111.40544033807876</v>
      </c>
      <c r="R453">
        <f t="shared" si="45"/>
        <v>91.405440338078762</v>
      </c>
      <c r="T453">
        <f t="shared" si="46"/>
        <v>0.56799999999999995</v>
      </c>
    </row>
    <row r="454" spans="2:20" x14ac:dyDescent="0.3">
      <c r="B454" t="s">
        <v>24</v>
      </c>
      <c r="C454" s="7">
        <v>-20</v>
      </c>
      <c r="D454">
        <v>13.93</v>
      </c>
      <c r="E454">
        <v>25</v>
      </c>
      <c r="F454">
        <v>12.5</v>
      </c>
      <c r="G454">
        <v>11.07</v>
      </c>
      <c r="H454">
        <v>0</v>
      </c>
      <c r="I454">
        <v>146.9</v>
      </c>
      <c r="J454">
        <v>481.3</v>
      </c>
      <c r="K454">
        <v>228.8</v>
      </c>
      <c r="L454">
        <v>201.6</v>
      </c>
      <c r="M454" t="s">
        <v>1</v>
      </c>
      <c r="N454">
        <f t="shared" si="44"/>
        <v>0.55349999999999999</v>
      </c>
      <c r="O454">
        <f t="shared" si="43"/>
        <v>126.70975509569638</v>
      </c>
      <c r="P454" s="1">
        <v>1</v>
      </c>
      <c r="Q454">
        <f t="shared" si="42"/>
        <v>126.70975509569638</v>
      </c>
      <c r="R454">
        <f t="shared" si="45"/>
        <v>106.70975509569638</v>
      </c>
      <c r="T454">
        <f t="shared" si="46"/>
        <v>0.55720000000000003</v>
      </c>
    </row>
    <row r="455" spans="2:20" s="1" customFormat="1" x14ac:dyDescent="0.3">
      <c r="B455" s="1" t="s">
        <v>24</v>
      </c>
      <c r="C455" s="7">
        <v>-20</v>
      </c>
      <c r="D455" s="1">
        <v>13.63</v>
      </c>
      <c r="E455" s="1">
        <v>25</v>
      </c>
      <c r="F455" s="1">
        <v>12.5</v>
      </c>
      <c r="G455" s="1">
        <v>11.37</v>
      </c>
      <c r="H455" s="4">
        <v>0.74</v>
      </c>
      <c r="I455" s="1">
        <v>402.8</v>
      </c>
      <c r="J455" s="1">
        <v>481.3</v>
      </c>
      <c r="K455" s="1">
        <v>228.8</v>
      </c>
      <c r="L455" s="1">
        <v>204.3</v>
      </c>
      <c r="M455" s="1" t="s">
        <v>22</v>
      </c>
      <c r="N455">
        <f t="shared" si="44"/>
        <v>0.56850000000000001</v>
      </c>
      <c r="O455">
        <f t="shared" ref="O455:O473" si="47">20 + (I455-20)*(POWER((F455/25),(0.5)))</f>
        <v>290.68047583821044</v>
      </c>
      <c r="P455" s="1">
        <v>0</v>
      </c>
      <c r="Q455" s="1">
        <v>387.83694757324207</v>
      </c>
      <c r="R455">
        <f t="shared" si="45"/>
        <v>1201.2782196099033</v>
      </c>
      <c r="T455">
        <f t="shared" si="46"/>
        <v>0.54520000000000002</v>
      </c>
    </row>
    <row r="456" spans="2:20" s="1" customFormat="1" x14ac:dyDescent="0.3">
      <c r="B456" s="1" t="s">
        <v>24</v>
      </c>
      <c r="C456" s="7">
        <v>-20</v>
      </c>
      <c r="D456" s="1">
        <v>14.29</v>
      </c>
      <c r="E456" s="1">
        <v>25</v>
      </c>
      <c r="F456" s="1">
        <v>12.5</v>
      </c>
      <c r="G456" s="1">
        <v>10.71</v>
      </c>
      <c r="H456" s="4">
        <v>1.05</v>
      </c>
      <c r="I456" s="1">
        <v>409.4</v>
      </c>
      <c r="J456" s="1">
        <v>481.3</v>
      </c>
      <c r="K456" s="1">
        <v>228.8</v>
      </c>
      <c r="L456" s="1">
        <v>198.3</v>
      </c>
      <c r="M456" s="1" t="s">
        <v>22</v>
      </c>
      <c r="N456">
        <f t="shared" si="44"/>
        <v>0.53550000000000009</v>
      </c>
      <c r="O456">
        <f t="shared" si="47"/>
        <v>295.34738059404162</v>
      </c>
      <c r="P456" s="1">
        <v>0</v>
      </c>
      <c r="Q456" s="1">
        <v>387.83694757324207</v>
      </c>
      <c r="R456">
        <f t="shared" si="45"/>
        <v>1322.8850571527173</v>
      </c>
      <c r="T456">
        <f t="shared" si="46"/>
        <v>0.5716</v>
      </c>
    </row>
    <row r="457" spans="2:20" s="1" customFormat="1" x14ac:dyDescent="0.3">
      <c r="B457" s="1" t="s">
        <v>24</v>
      </c>
      <c r="C457" s="7">
        <v>-20</v>
      </c>
      <c r="D457" s="1">
        <v>14.64</v>
      </c>
      <c r="E457" s="1">
        <v>25</v>
      </c>
      <c r="F457" s="1">
        <v>12.5</v>
      </c>
      <c r="G457" s="1">
        <v>10.36</v>
      </c>
      <c r="H457" s="4">
        <v>2.38</v>
      </c>
      <c r="I457" s="1">
        <v>530.5</v>
      </c>
      <c r="J457" s="1">
        <v>481.3</v>
      </c>
      <c r="K457" s="1">
        <v>228.8</v>
      </c>
      <c r="L457" s="1">
        <v>195</v>
      </c>
      <c r="M457" s="1" t="s">
        <v>22</v>
      </c>
      <c r="N457">
        <f t="shared" si="44"/>
        <v>0.51800000000000002</v>
      </c>
      <c r="O457">
        <f t="shared" si="47"/>
        <v>380.97801179573253</v>
      </c>
      <c r="P457" s="1">
        <v>0</v>
      </c>
      <c r="Q457" s="1">
        <v>387.83694757324207</v>
      </c>
      <c r="R457">
        <f t="shared" si="45"/>
        <v>1873.4030770317406</v>
      </c>
      <c r="T457">
        <f t="shared" si="46"/>
        <v>0.58560000000000001</v>
      </c>
    </row>
    <row r="458" spans="2:20" s="1" customFormat="1" x14ac:dyDescent="0.3">
      <c r="B458" s="1" t="s">
        <v>24</v>
      </c>
      <c r="C458" s="7">
        <v>-20</v>
      </c>
      <c r="D458" s="1">
        <v>14.34</v>
      </c>
      <c r="E458" s="1">
        <v>25</v>
      </c>
      <c r="F458" s="1">
        <v>12.5</v>
      </c>
      <c r="G458" s="1">
        <v>10.66</v>
      </c>
      <c r="H458" s="4">
        <v>2.64</v>
      </c>
      <c r="I458" s="1">
        <v>532.20000000000005</v>
      </c>
      <c r="J458" s="1">
        <v>481.3</v>
      </c>
      <c r="K458" s="1">
        <v>228.8</v>
      </c>
      <c r="L458" s="1">
        <v>197.8</v>
      </c>
      <c r="M458" s="1" t="s">
        <v>22</v>
      </c>
      <c r="N458">
        <f t="shared" si="44"/>
        <v>0.53300000000000003</v>
      </c>
      <c r="O458">
        <f t="shared" si="47"/>
        <v>382.1800933237497</v>
      </c>
      <c r="P458" s="1">
        <v>0</v>
      </c>
      <c r="Q458" s="1">
        <v>387.83694757324207</v>
      </c>
      <c r="R458">
        <f t="shared" si="45"/>
        <v>1925.9004556694981</v>
      </c>
      <c r="T458">
        <f t="shared" si="46"/>
        <v>0.5736</v>
      </c>
    </row>
    <row r="459" spans="2:20" s="1" customFormat="1" x14ac:dyDescent="0.3">
      <c r="B459" s="1" t="s">
        <v>24</v>
      </c>
      <c r="C459" s="7">
        <v>-20</v>
      </c>
      <c r="D459" s="1">
        <v>14.58</v>
      </c>
      <c r="E459" s="1">
        <v>25</v>
      </c>
      <c r="F459" s="1">
        <v>12.5</v>
      </c>
      <c r="G459" s="1">
        <v>10.42</v>
      </c>
      <c r="H459" s="4">
        <v>2.46</v>
      </c>
      <c r="I459" s="1">
        <v>534.6</v>
      </c>
      <c r="J459" s="1">
        <v>481.3</v>
      </c>
      <c r="K459" s="1">
        <v>228.8</v>
      </c>
      <c r="L459" s="1">
        <v>195.6</v>
      </c>
      <c r="M459" s="1" t="s">
        <v>22</v>
      </c>
      <c r="N459">
        <f t="shared" si="44"/>
        <v>0.52100000000000002</v>
      </c>
      <c r="O459">
        <f t="shared" si="47"/>
        <v>383.87714959859738</v>
      </c>
      <c r="P459" s="1">
        <v>0</v>
      </c>
      <c r="Q459" s="1">
        <v>387.83694757324207</v>
      </c>
      <c r="R459">
        <f t="shared" si="45"/>
        <v>1896.9067062835647</v>
      </c>
      <c r="T459">
        <f t="shared" si="46"/>
        <v>0.58320000000000005</v>
      </c>
    </row>
    <row r="460" spans="2:20" s="1" customFormat="1" x14ac:dyDescent="0.3">
      <c r="B460" s="1" t="s">
        <v>24</v>
      </c>
      <c r="C460" s="7">
        <v>-20</v>
      </c>
      <c r="D460" s="1">
        <v>14.51</v>
      </c>
      <c r="E460" s="1">
        <v>25</v>
      </c>
      <c r="F460" s="1">
        <v>12.5</v>
      </c>
      <c r="G460" s="1">
        <v>10.49</v>
      </c>
      <c r="H460" s="4">
        <v>2.58</v>
      </c>
      <c r="I460" s="1">
        <v>536.1</v>
      </c>
      <c r="J460" s="1">
        <v>481.3</v>
      </c>
      <c r="K460" s="1">
        <v>228.8</v>
      </c>
      <c r="L460" s="1">
        <v>196.2</v>
      </c>
      <c r="M460" s="1" t="s">
        <v>22</v>
      </c>
      <c r="N460">
        <f t="shared" si="44"/>
        <v>0.52450000000000008</v>
      </c>
      <c r="O460">
        <f t="shared" si="47"/>
        <v>384.93780977037721</v>
      </c>
      <c r="P460" s="1">
        <v>0</v>
      </c>
      <c r="Q460" s="1">
        <v>387.83694757324207</v>
      </c>
      <c r="R460">
        <f t="shared" si="45"/>
        <v>1922.542644140304</v>
      </c>
      <c r="T460">
        <f t="shared" si="46"/>
        <v>0.58040000000000003</v>
      </c>
    </row>
    <row r="461" spans="2:20" s="1" customFormat="1" x14ac:dyDescent="0.3">
      <c r="B461" s="1" t="s">
        <v>24</v>
      </c>
      <c r="C461" s="7">
        <v>-20</v>
      </c>
      <c r="D461" s="1">
        <v>14.75</v>
      </c>
      <c r="E461" s="1">
        <v>25</v>
      </c>
      <c r="F461" s="1">
        <v>12.5</v>
      </c>
      <c r="G461" s="1">
        <v>10.25</v>
      </c>
      <c r="H461" s="4">
        <v>2.17</v>
      </c>
      <c r="I461" s="1">
        <v>536.1</v>
      </c>
      <c r="J461" s="1">
        <v>481.3</v>
      </c>
      <c r="K461" s="1">
        <v>228.8</v>
      </c>
      <c r="L461" s="1">
        <v>194</v>
      </c>
      <c r="M461" s="1" t="s">
        <v>22</v>
      </c>
      <c r="N461">
        <f t="shared" si="44"/>
        <v>0.51250000000000007</v>
      </c>
      <c r="O461">
        <f t="shared" si="47"/>
        <v>384.93780977037721</v>
      </c>
      <c r="P461" s="1">
        <v>0</v>
      </c>
      <c r="Q461" s="1">
        <v>387.83694757324207</v>
      </c>
      <c r="R461">
        <f t="shared" si="45"/>
        <v>1841.249400359422</v>
      </c>
      <c r="T461">
        <f t="shared" si="46"/>
        <v>0.59</v>
      </c>
    </row>
    <row r="462" spans="2:20" s="1" customFormat="1" x14ac:dyDescent="0.3">
      <c r="B462" s="1" t="s">
        <v>24</v>
      </c>
      <c r="C462" s="7">
        <v>-20</v>
      </c>
      <c r="D462" s="1">
        <v>14.29</v>
      </c>
      <c r="E462" s="1">
        <v>25</v>
      </c>
      <c r="F462" s="1">
        <v>12.5</v>
      </c>
      <c r="G462" s="1">
        <v>10.71</v>
      </c>
      <c r="H462" s="4">
        <v>2.78</v>
      </c>
      <c r="I462" s="1">
        <v>536.6</v>
      </c>
      <c r="J462" s="1">
        <v>481.3</v>
      </c>
      <c r="K462" s="1">
        <v>228.8</v>
      </c>
      <c r="L462" s="1">
        <v>198.3</v>
      </c>
      <c r="M462" s="1" t="s">
        <v>22</v>
      </c>
      <c r="N462">
        <f t="shared" si="44"/>
        <v>0.53550000000000009</v>
      </c>
      <c r="O462">
        <f t="shared" si="47"/>
        <v>385.29136316097049</v>
      </c>
      <c r="P462" s="1">
        <v>0</v>
      </c>
      <c r="Q462" s="1">
        <v>387.83694757324207</v>
      </c>
      <c r="R462">
        <f t="shared" si="45"/>
        <v>1959.7178323809133</v>
      </c>
      <c r="T462">
        <f t="shared" si="46"/>
        <v>0.5716</v>
      </c>
    </row>
    <row r="463" spans="2:20" s="1" customFormat="1" x14ac:dyDescent="0.3">
      <c r="B463" s="1" t="s">
        <v>24</v>
      </c>
      <c r="C463" s="7">
        <v>-20</v>
      </c>
      <c r="D463" s="1">
        <v>13.97</v>
      </c>
      <c r="E463" s="1">
        <v>25</v>
      </c>
      <c r="F463" s="1">
        <v>12.5</v>
      </c>
      <c r="G463" s="1">
        <v>11.03</v>
      </c>
      <c r="H463" s="4">
        <v>2.62</v>
      </c>
      <c r="I463" s="1">
        <v>538.6</v>
      </c>
      <c r="J463" s="1">
        <v>481.3</v>
      </c>
      <c r="K463" s="1">
        <v>228.8</v>
      </c>
      <c r="L463" s="1">
        <v>201.2</v>
      </c>
      <c r="M463" s="1" t="s">
        <v>22</v>
      </c>
      <c r="N463">
        <f t="shared" si="44"/>
        <v>0.55149999999999999</v>
      </c>
      <c r="O463">
        <f t="shared" si="47"/>
        <v>386.7055767233436</v>
      </c>
      <c r="P463" s="1">
        <v>0</v>
      </c>
      <c r="Q463" s="1">
        <v>387.83694757324207</v>
      </c>
      <c r="R463">
        <f t="shared" si="45"/>
        <v>1934.8585685195235</v>
      </c>
      <c r="T463">
        <f t="shared" si="46"/>
        <v>0.55880000000000007</v>
      </c>
    </row>
    <row r="464" spans="2:20" s="1" customFormat="1" x14ac:dyDescent="0.3">
      <c r="B464" s="1" t="s">
        <v>24</v>
      </c>
      <c r="C464" s="7">
        <v>-20</v>
      </c>
      <c r="D464" s="1">
        <v>14.01</v>
      </c>
      <c r="E464" s="1">
        <v>25</v>
      </c>
      <c r="F464" s="1">
        <v>12.5</v>
      </c>
      <c r="G464" s="1">
        <v>10.99</v>
      </c>
      <c r="H464" s="4">
        <v>2.4</v>
      </c>
      <c r="I464" s="1">
        <v>540.5</v>
      </c>
      <c r="J464" s="1">
        <v>481.3</v>
      </c>
      <c r="K464" s="1">
        <v>228.8</v>
      </c>
      <c r="L464" s="1">
        <v>200.9</v>
      </c>
      <c r="M464" s="1" t="s">
        <v>22</v>
      </c>
      <c r="N464">
        <f t="shared" si="44"/>
        <v>0.54949999999999999</v>
      </c>
      <c r="O464">
        <f t="shared" si="47"/>
        <v>388.049079607598</v>
      </c>
      <c r="P464" s="1">
        <v>0</v>
      </c>
      <c r="Q464" s="1">
        <v>387.83694757324207</v>
      </c>
      <c r="R464">
        <f t="shared" si="45"/>
        <v>1896.5999190333459</v>
      </c>
      <c r="T464">
        <f t="shared" si="46"/>
        <v>0.56040000000000001</v>
      </c>
    </row>
    <row r="465" spans="2:20" s="1" customFormat="1" x14ac:dyDescent="0.3">
      <c r="B465" s="1" t="s">
        <v>24</v>
      </c>
      <c r="C465" s="7">
        <v>-20</v>
      </c>
      <c r="D465" s="1">
        <v>14.58</v>
      </c>
      <c r="E465" s="1">
        <v>25</v>
      </c>
      <c r="F465" s="1">
        <v>12.5</v>
      </c>
      <c r="G465" s="1">
        <v>10.42</v>
      </c>
      <c r="H465" s="4">
        <v>2.77</v>
      </c>
      <c r="I465" s="1">
        <v>543.79999999999995</v>
      </c>
      <c r="J465" s="1">
        <v>481.3</v>
      </c>
      <c r="K465" s="1">
        <v>228.8</v>
      </c>
      <c r="L465" s="1">
        <v>195.6</v>
      </c>
      <c r="M465" s="1" t="s">
        <v>22</v>
      </c>
      <c r="N465">
        <f t="shared" si="44"/>
        <v>0.52100000000000002</v>
      </c>
      <c r="O465">
        <f t="shared" si="47"/>
        <v>390.38253198551359</v>
      </c>
      <c r="P465" s="1">
        <v>0</v>
      </c>
      <c r="Q465" s="1">
        <v>387.83694757324207</v>
      </c>
      <c r="R465">
        <f t="shared" si="45"/>
        <v>1972.2719636248432</v>
      </c>
      <c r="T465">
        <f t="shared" si="46"/>
        <v>0.58320000000000005</v>
      </c>
    </row>
    <row r="466" spans="2:20" s="1" customFormat="1" x14ac:dyDescent="0.3">
      <c r="B466" s="1" t="s">
        <v>24</v>
      </c>
      <c r="C466" s="7">
        <v>-20</v>
      </c>
      <c r="D466" s="1">
        <v>14.36</v>
      </c>
      <c r="E466" s="1">
        <v>25</v>
      </c>
      <c r="F466" s="1">
        <v>12.5</v>
      </c>
      <c r="G466" s="1">
        <v>10.64</v>
      </c>
      <c r="H466" s="4">
        <v>2.58</v>
      </c>
      <c r="I466" s="1">
        <v>549.20000000000005</v>
      </c>
      <c r="J466" s="1">
        <v>481.3</v>
      </c>
      <c r="K466" s="1">
        <v>228.8</v>
      </c>
      <c r="L466" s="1">
        <v>197.6</v>
      </c>
      <c r="M466" s="1" t="s">
        <v>22</v>
      </c>
      <c r="N466">
        <f t="shared" si="44"/>
        <v>0.53200000000000003</v>
      </c>
      <c r="O466">
        <f t="shared" si="47"/>
        <v>394.20090860392099</v>
      </c>
      <c r="P466" s="1">
        <v>0</v>
      </c>
      <c r="Q466" s="1">
        <v>387.83694757324207</v>
      </c>
      <c r="R466">
        <f t="shared" si="45"/>
        <v>1948.0733207545898</v>
      </c>
      <c r="T466">
        <f t="shared" si="46"/>
        <v>0.57440000000000002</v>
      </c>
    </row>
    <row r="467" spans="2:20" s="1" customFormat="1" x14ac:dyDescent="0.3">
      <c r="B467" s="1" t="s">
        <v>24</v>
      </c>
      <c r="C467" s="7">
        <v>-20</v>
      </c>
      <c r="D467" s="1">
        <v>13.89</v>
      </c>
      <c r="E467" s="1">
        <v>25</v>
      </c>
      <c r="F467" s="1">
        <v>12.5</v>
      </c>
      <c r="G467" s="1">
        <v>11.11</v>
      </c>
      <c r="H467" s="4">
        <v>2.48</v>
      </c>
      <c r="I467" s="1">
        <v>553.70000000000005</v>
      </c>
      <c r="J467" s="1">
        <v>481.3</v>
      </c>
      <c r="K467" s="1">
        <v>228.8</v>
      </c>
      <c r="L467" s="1">
        <v>201.9</v>
      </c>
      <c r="M467" s="1" t="s">
        <v>22</v>
      </c>
      <c r="N467">
        <f t="shared" si="44"/>
        <v>0.55549999999999999</v>
      </c>
      <c r="O467">
        <f t="shared" si="47"/>
        <v>397.38288911926048</v>
      </c>
      <c r="P467" s="1">
        <v>0</v>
      </c>
      <c r="Q467" s="1">
        <v>387.83694757324207</v>
      </c>
      <c r="R467">
        <f t="shared" si="45"/>
        <v>1937.5518854765244</v>
      </c>
      <c r="T467">
        <f t="shared" si="46"/>
        <v>0.55559999999999998</v>
      </c>
    </row>
    <row r="468" spans="2:20" s="1" customFormat="1" x14ac:dyDescent="0.3">
      <c r="B468" s="1" t="s">
        <v>24</v>
      </c>
      <c r="C468" s="7">
        <v>-20</v>
      </c>
      <c r="D468" s="1">
        <v>13.83</v>
      </c>
      <c r="E468" s="1">
        <v>25</v>
      </c>
      <c r="F468" s="1">
        <v>12.5</v>
      </c>
      <c r="G468" s="1">
        <v>11.17</v>
      </c>
      <c r="H468" s="4">
        <v>2.4700000000000002</v>
      </c>
      <c r="I468" s="1">
        <v>556.1</v>
      </c>
      <c r="J468" s="1">
        <v>481.3</v>
      </c>
      <c r="K468" s="1">
        <v>228.8</v>
      </c>
      <c r="L468" s="1">
        <v>202.5</v>
      </c>
      <c r="M468" s="1" t="s">
        <v>22</v>
      </c>
      <c r="N468">
        <f t="shared" si="44"/>
        <v>0.5585</v>
      </c>
      <c r="O468">
        <f t="shared" si="47"/>
        <v>399.07994539410817</v>
      </c>
      <c r="P468" s="1">
        <v>0</v>
      </c>
      <c r="Q468" s="1">
        <v>387.83694757324207</v>
      </c>
      <c r="R468">
        <f t="shared" si="45"/>
        <v>1940.1703738053395</v>
      </c>
      <c r="T468">
        <f t="shared" si="46"/>
        <v>0.55320000000000003</v>
      </c>
    </row>
    <row r="469" spans="2:20" s="1" customFormat="1" x14ac:dyDescent="0.3">
      <c r="B469" s="1" t="s">
        <v>24</v>
      </c>
      <c r="C469" s="7">
        <v>-20</v>
      </c>
      <c r="D469" s="1">
        <v>14.31</v>
      </c>
      <c r="E469" s="1">
        <v>25</v>
      </c>
      <c r="F469" s="1">
        <v>12.5</v>
      </c>
      <c r="G469" s="1">
        <v>10.69</v>
      </c>
      <c r="H469" s="4">
        <v>2.5099999999999998</v>
      </c>
      <c r="I469" s="1">
        <v>556.29999999999995</v>
      </c>
      <c r="J469" s="1">
        <v>481.3</v>
      </c>
      <c r="K469" s="1">
        <v>228.8</v>
      </c>
      <c r="L469" s="1">
        <v>198.1</v>
      </c>
      <c r="M469" s="1" t="s">
        <v>22</v>
      </c>
      <c r="N469">
        <f t="shared" si="44"/>
        <v>0.53449999999999998</v>
      </c>
      <c r="O469">
        <f t="shared" si="47"/>
        <v>399.22136675034545</v>
      </c>
      <c r="P469" s="1">
        <v>0</v>
      </c>
      <c r="Q469" s="1">
        <v>387.83694757324207</v>
      </c>
      <c r="R469">
        <f t="shared" si="45"/>
        <v>1948.3487746202427</v>
      </c>
      <c r="T469">
        <f t="shared" si="46"/>
        <v>0.57240000000000002</v>
      </c>
    </row>
    <row r="470" spans="2:20" s="1" customFormat="1" x14ac:dyDescent="0.3">
      <c r="B470" s="1" t="s">
        <v>24</v>
      </c>
      <c r="C470" s="7">
        <v>-20</v>
      </c>
      <c r="D470" s="1">
        <v>14.31</v>
      </c>
      <c r="E470" s="1">
        <v>25</v>
      </c>
      <c r="F470" s="1">
        <v>12.5</v>
      </c>
      <c r="G470" s="1">
        <v>10.69</v>
      </c>
      <c r="H470" s="4">
        <v>2.5099999999999998</v>
      </c>
      <c r="I470" s="1">
        <v>560.6</v>
      </c>
      <c r="J470" s="1">
        <v>481.3</v>
      </c>
      <c r="K470" s="1">
        <v>228.8</v>
      </c>
      <c r="L470" s="1">
        <v>198.1</v>
      </c>
      <c r="M470" s="1" t="s">
        <v>22</v>
      </c>
      <c r="N470">
        <f t="shared" si="44"/>
        <v>0.53449999999999998</v>
      </c>
      <c r="O470">
        <f t="shared" si="47"/>
        <v>402.26192590944765</v>
      </c>
      <c r="P470" s="1">
        <v>0</v>
      </c>
      <c r="Q470" s="1">
        <v>387.83694757324207</v>
      </c>
      <c r="R470">
        <f t="shared" si="45"/>
        <v>1956.5446079088667</v>
      </c>
      <c r="T470">
        <f t="shared" si="46"/>
        <v>0.57240000000000002</v>
      </c>
    </row>
    <row r="471" spans="2:20" s="1" customFormat="1" x14ac:dyDescent="0.3">
      <c r="B471" s="1" t="s">
        <v>24</v>
      </c>
      <c r="C471" s="7">
        <v>-20</v>
      </c>
      <c r="D471" s="1">
        <v>14.03</v>
      </c>
      <c r="E471" s="1">
        <v>25</v>
      </c>
      <c r="F471" s="1">
        <v>12.5</v>
      </c>
      <c r="G471" s="1">
        <v>10.97</v>
      </c>
      <c r="H471" s="4">
        <v>2.83</v>
      </c>
      <c r="I471" s="1">
        <v>565.79999999999995</v>
      </c>
      <c r="J471" s="1">
        <v>481.3</v>
      </c>
      <c r="K471" s="1">
        <v>228.8</v>
      </c>
      <c r="L471" s="1">
        <v>200.7</v>
      </c>
      <c r="M471" s="1" t="s">
        <v>22</v>
      </c>
      <c r="N471">
        <f t="shared" si="44"/>
        <v>0.5485000000000001</v>
      </c>
      <c r="O471">
        <f t="shared" si="47"/>
        <v>405.93888117161765</v>
      </c>
      <c r="P471" s="1">
        <v>0</v>
      </c>
      <c r="Q471" s="1">
        <v>387.83694757324207</v>
      </c>
      <c r="R471">
        <f t="shared" si="45"/>
        <v>2026.2090408139006</v>
      </c>
      <c r="T471">
        <f t="shared" si="46"/>
        <v>0.56119999999999992</v>
      </c>
    </row>
    <row r="472" spans="2:20" s="1" customFormat="1" x14ac:dyDescent="0.3">
      <c r="B472" s="1" t="s">
        <v>24</v>
      </c>
      <c r="C472" s="7">
        <v>-20</v>
      </c>
      <c r="D472" s="1">
        <v>14.13</v>
      </c>
      <c r="E472" s="1">
        <v>25</v>
      </c>
      <c r="F472" s="1">
        <v>12.5</v>
      </c>
      <c r="G472" s="1">
        <v>10.87</v>
      </c>
      <c r="H472" s="4">
        <v>2.4300000000000002</v>
      </c>
      <c r="I472" s="1">
        <v>570.1</v>
      </c>
      <c r="J472" s="1">
        <v>481.3</v>
      </c>
      <c r="K472" s="1">
        <v>228.8</v>
      </c>
      <c r="L472" s="1">
        <v>199.8</v>
      </c>
      <c r="M472" s="1" t="s">
        <v>22</v>
      </c>
      <c r="N472">
        <f t="shared" si="44"/>
        <v>0.54349999999999998</v>
      </c>
      <c r="O472">
        <f t="shared" si="47"/>
        <v>408.97944033071985</v>
      </c>
      <c r="P472" s="1">
        <v>0</v>
      </c>
      <c r="Q472" s="1">
        <v>387.83694757324207</v>
      </c>
      <c r="R472">
        <f t="shared" si="45"/>
        <v>1958.6323923062623</v>
      </c>
      <c r="T472">
        <f t="shared" si="46"/>
        <v>0.56520000000000004</v>
      </c>
    </row>
    <row r="473" spans="2:20" s="1" customFormat="1" x14ac:dyDescent="0.3">
      <c r="B473" s="1" t="s">
        <v>24</v>
      </c>
      <c r="C473" s="7">
        <v>-20</v>
      </c>
      <c r="D473" s="1">
        <v>13.94</v>
      </c>
      <c r="E473" s="1">
        <v>25</v>
      </c>
      <c r="F473" s="1">
        <v>12.5</v>
      </c>
      <c r="G473" s="1">
        <v>11.06</v>
      </c>
      <c r="H473" s="4">
        <v>2.63</v>
      </c>
      <c r="I473" s="1">
        <v>571.1</v>
      </c>
      <c r="J473" s="1">
        <v>481.3</v>
      </c>
      <c r="K473" s="1">
        <v>228.8</v>
      </c>
      <c r="L473" s="1">
        <v>201.5</v>
      </c>
      <c r="M473" s="1" t="s">
        <v>22</v>
      </c>
      <c r="N473">
        <f t="shared" si="44"/>
        <v>0.55300000000000005</v>
      </c>
      <c r="O473">
        <f t="shared" si="47"/>
        <v>409.68654711190641</v>
      </c>
      <c r="P473" s="1">
        <v>0</v>
      </c>
      <c r="Q473" s="1">
        <v>387.83694757324207</v>
      </c>
      <c r="R473">
        <f t="shared" si="45"/>
        <v>1999.593192684745</v>
      </c>
      <c r="T473">
        <f t="shared" si="46"/>
        <v>0.55759999999999998</v>
      </c>
    </row>
    <row r="474" spans="2:20" s="6" customFormat="1" x14ac:dyDescent="0.3">
      <c r="B474" s="6" t="s">
        <v>0</v>
      </c>
      <c r="C474" s="7">
        <v>-20</v>
      </c>
      <c r="D474" s="6">
        <v>14.04</v>
      </c>
      <c r="E474" s="6">
        <v>25</v>
      </c>
      <c r="F474" s="6">
        <v>12.5</v>
      </c>
      <c r="G474" s="6">
        <v>10.96</v>
      </c>
      <c r="H474" s="6">
        <v>0</v>
      </c>
      <c r="I474" s="6">
        <v>233.1</v>
      </c>
      <c r="J474" s="6">
        <v>481.3</v>
      </c>
      <c r="K474" s="6">
        <v>228.8</v>
      </c>
      <c r="L474" s="6">
        <v>200.6</v>
      </c>
      <c r="M474" s="6" t="s">
        <v>22</v>
      </c>
      <c r="N474" s="6">
        <f t="shared" si="44"/>
        <v>0.54800000000000004</v>
      </c>
      <c r="O474" s="6">
        <f>20 + (I474-20)*(POWER((F474/25),(0.25)))</f>
        <v>199.19502609056656</v>
      </c>
      <c r="P474" s="6">
        <v>0</v>
      </c>
      <c r="R474" s="6">
        <f t="shared" si="45"/>
        <v>179.19502609056656</v>
      </c>
      <c r="T474" s="6">
        <f t="shared" si="46"/>
        <v>0.56159999999999999</v>
      </c>
    </row>
    <row r="475" spans="2:20" s="1" customFormat="1" x14ac:dyDescent="0.3">
      <c r="B475" s="1" t="s">
        <v>0</v>
      </c>
      <c r="C475" s="7">
        <v>-20</v>
      </c>
      <c r="D475" s="1">
        <v>14.04</v>
      </c>
      <c r="E475" s="1">
        <v>25</v>
      </c>
      <c r="F475" s="1">
        <v>12.5</v>
      </c>
      <c r="G475" s="1">
        <v>10.96</v>
      </c>
      <c r="H475" s="4">
        <v>0.74</v>
      </c>
      <c r="I475" s="1">
        <v>389.8</v>
      </c>
      <c r="J475" s="1">
        <v>481.3</v>
      </c>
      <c r="K475" s="1">
        <v>228.8</v>
      </c>
      <c r="L475" s="1">
        <v>200.6</v>
      </c>
      <c r="M475" s="1" t="s">
        <v>22</v>
      </c>
      <c r="N475">
        <f t="shared" si="44"/>
        <v>0.54800000000000004</v>
      </c>
      <c r="O475">
        <f t="shared" ref="O475:O483" si="48">20 + (I475-20)*(POWER((F475/25),(0.5)))</f>
        <v>281.48808768278531</v>
      </c>
      <c r="P475" s="1">
        <v>0</v>
      </c>
      <c r="Q475" s="1">
        <v>387.83694757324207</v>
      </c>
      <c r="R475">
        <f t="shared" si="45"/>
        <v>1179.2315176159607</v>
      </c>
      <c r="T475">
        <f t="shared" si="46"/>
        <v>0.56159999999999999</v>
      </c>
    </row>
    <row r="476" spans="2:20" s="1" customFormat="1" x14ac:dyDescent="0.3">
      <c r="B476" s="1" t="s">
        <v>0</v>
      </c>
      <c r="C476" s="7">
        <v>-20</v>
      </c>
      <c r="D476" s="1">
        <v>14.12</v>
      </c>
      <c r="E476" s="1">
        <v>25</v>
      </c>
      <c r="F476" s="1">
        <v>12.5</v>
      </c>
      <c r="G476" s="1">
        <v>10.88</v>
      </c>
      <c r="H476" s="4">
        <v>1.31</v>
      </c>
      <c r="I476" s="1">
        <v>487.9</v>
      </c>
      <c r="J476" s="1">
        <v>481.3</v>
      </c>
      <c r="K476" s="1">
        <v>228.8</v>
      </c>
      <c r="L476" s="1">
        <v>199.8</v>
      </c>
      <c r="M476" s="1" t="s">
        <v>22</v>
      </c>
      <c r="N476">
        <f t="shared" si="44"/>
        <v>0.54400000000000004</v>
      </c>
      <c r="O476">
        <f t="shared" si="48"/>
        <v>350.8552629171856</v>
      </c>
      <c r="P476" s="1">
        <v>0</v>
      </c>
      <c r="Q476" s="1">
        <v>387.83694757324207</v>
      </c>
      <c r="R476">
        <f t="shared" si="45"/>
        <v>1541.4483874652499</v>
      </c>
      <c r="T476">
        <f t="shared" si="46"/>
        <v>0.56479999999999997</v>
      </c>
    </row>
    <row r="477" spans="2:20" s="1" customFormat="1" x14ac:dyDescent="0.3">
      <c r="B477" s="1" t="s">
        <v>0</v>
      </c>
      <c r="C477" s="7">
        <v>-20</v>
      </c>
      <c r="D477" s="1">
        <v>14.3</v>
      </c>
      <c r="E477" s="1">
        <v>25</v>
      </c>
      <c r="F477" s="1">
        <v>12.5</v>
      </c>
      <c r="G477" s="1">
        <v>10.7</v>
      </c>
      <c r="H477" s="4">
        <v>1.07</v>
      </c>
      <c r="I477" s="1">
        <v>438.3</v>
      </c>
      <c r="J477" s="1">
        <v>481.3</v>
      </c>
      <c r="K477" s="1">
        <v>228.8</v>
      </c>
      <c r="L477" s="1">
        <v>198.2</v>
      </c>
      <c r="M477" s="1" t="s">
        <v>22</v>
      </c>
      <c r="N477">
        <f t="shared" si="44"/>
        <v>0.53500000000000003</v>
      </c>
      <c r="O477">
        <f t="shared" si="48"/>
        <v>315.78276657033285</v>
      </c>
      <c r="P477" s="1">
        <v>0</v>
      </c>
      <c r="Q477" s="1">
        <v>387.83694757324207</v>
      </c>
      <c r="R477">
        <f t="shared" si="45"/>
        <v>1380.8923218851362</v>
      </c>
      <c r="T477">
        <f t="shared" si="46"/>
        <v>0.57200000000000006</v>
      </c>
    </row>
    <row r="478" spans="2:20" s="1" customFormat="1" x14ac:dyDescent="0.3">
      <c r="B478" s="1" t="s">
        <v>0</v>
      </c>
      <c r="C478" s="7">
        <v>-20</v>
      </c>
      <c r="D478" s="1">
        <v>14.18</v>
      </c>
      <c r="E478" s="1">
        <v>25</v>
      </c>
      <c r="F478" s="1">
        <v>12.5</v>
      </c>
      <c r="G478" s="1">
        <v>10.82</v>
      </c>
      <c r="H478" s="4">
        <v>2.76</v>
      </c>
      <c r="I478" s="1">
        <v>571.4</v>
      </c>
      <c r="J478" s="1">
        <v>481.3</v>
      </c>
      <c r="K478" s="1">
        <v>228.8</v>
      </c>
      <c r="L478" s="1">
        <v>199.3</v>
      </c>
      <c r="M478" s="1" t="s">
        <v>22</v>
      </c>
      <c r="N478">
        <f t="shared" si="44"/>
        <v>0.54100000000000004</v>
      </c>
      <c r="O478">
        <f t="shared" si="48"/>
        <v>409.89867914626234</v>
      </c>
      <c r="P478" s="1">
        <v>0</v>
      </c>
      <c r="Q478" s="1">
        <v>387.83694757324207</v>
      </c>
      <c r="R478">
        <f t="shared" si="45"/>
        <v>2024.4017483766365</v>
      </c>
      <c r="T478">
        <f t="shared" si="46"/>
        <v>0.56720000000000004</v>
      </c>
    </row>
    <row r="479" spans="2:20" s="1" customFormat="1" x14ac:dyDescent="0.3">
      <c r="B479" s="1" t="s">
        <v>0</v>
      </c>
      <c r="C479" s="7">
        <v>-20</v>
      </c>
      <c r="D479" s="1">
        <v>14.47</v>
      </c>
      <c r="E479" s="1">
        <v>25</v>
      </c>
      <c r="F479" s="1">
        <v>12.5</v>
      </c>
      <c r="G479" s="1">
        <v>10.53</v>
      </c>
      <c r="H479" s="4">
        <v>2.41</v>
      </c>
      <c r="I479" s="1">
        <v>560.70000000000005</v>
      </c>
      <c r="J479" s="1">
        <v>481.3</v>
      </c>
      <c r="K479" s="1">
        <v>228.8</v>
      </c>
      <c r="L479" s="1">
        <v>196.6</v>
      </c>
      <c r="M479" s="1" t="s">
        <v>22</v>
      </c>
      <c r="N479">
        <f t="shared" si="44"/>
        <v>0.52649999999999997</v>
      </c>
      <c r="O479">
        <f t="shared" si="48"/>
        <v>402.3326365875663</v>
      </c>
      <c r="P479" s="1">
        <v>0</v>
      </c>
      <c r="Q479" s="1">
        <v>387.83694757324207</v>
      </c>
      <c r="R479">
        <f t="shared" si="45"/>
        <v>1936.9765687961799</v>
      </c>
      <c r="T479">
        <f t="shared" si="46"/>
        <v>0.57879999999999998</v>
      </c>
    </row>
    <row r="480" spans="2:20" s="1" customFormat="1" x14ac:dyDescent="0.3">
      <c r="B480" s="1" t="s">
        <v>0</v>
      </c>
      <c r="C480" s="7">
        <v>-20</v>
      </c>
      <c r="D480" s="1">
        <v>14.25</v>
      </c>
      <c r="E480" s="1">
        <v>25</v>
      </c>
      <c r="F480" s="1">
        <v>12.5</v>
      </c>
      <c r="G480" s="1">
        <v>10.75</v>
      </c>
      <c r="H480" s="4">
        <v>2.71</v>
      </c>
      <c r="I480" s="1">
        <v>561.1</v>
      </c>
      <c r="J480" s="1">
        <v>481.3</v>
      </c>
      <c r="K480" s="1">
        <v>228.8</v>
      </c>
      <c r="L480" s="1">
        <v>198.6</v>
      </c>
      <c r="M480" s="1" t="s">
        <v>22</v>
      </c>
      <c r="N480">
        <f t="shared" si="44"/>
        <v>0.53749999999999998</v>
      </c>
      <c r="O480">
        <f t="shared" si="48"/>
        <v>402.61547930004093</v>
      </c>
      <c r="P480" s="1">
        <v>0</v>
      </c>
      <c r="Q480" s="1">
        <v>387.83694757324207</v>
      </c>
      <c r="R480">
        <f t="shared" si="45"/>
        <v>1995.3218153079742</v>
      </c>
      <c r="T480">
        <f t="shared" si="46"/>
        <v>0.56999999999999995</v>
      </c>
    </row>
    <row r="481" spans="2:20" s="1" customFormat="1" x14ac:dyDescent="0.3">
      <c r="B481" s="1" t="s">
        <v>0</v>
      </c>
      <c r="C481" s="7">
        <v>-20</v>
      </c>
      <c r="D481" s="1">
        <v>14.03</v>
      </c>
      <c r="E481" s="1">
        <v>25</v>
      </c>
      <c r="F481" s="1">
        <v>12.5</v>
      </c>
      <c r="G481" s="1">
        <v>10.97</v>
      </c>
      <c r="H481" s="4">
        <v>2.83</v>
      </c>
      <c r="I481" s="1">
        <v>575.1</v>
      </c>
      <c r="J481" s="1">
        <v>481.3</v>
      </c>
      <c r="K481" s="1">
        <v>228.8</v>
      </c>
      <c r="L481" s="1">
        <v>200.7</v>
      </c>
      <c r="M481" s="1" t="s">
        <v>22</v>
      </c>
      <c r="N481">
        <f t="shared" si="44"/>
        <v>0.5485000000000001</v>
      </c>
      <c r="O481">
        <f t="shared" si="48"/>
        <v>412.51497423665256</v>
      </c>
      <c r="P481" s="1">
        <v>0</v>
      </c>
      <c r="Q481" s="1">
        <v>387.83694757324207</v>
      </c>
      <c r="R481">
        <f t="shared" si="45"/>
        <v>2044.2644610113105</v>
      </c>
      <c r="T481">
        <f t="shared" si="46"/>
        <v>0.56119999999999992</v>
      </c>
    </row>
    <row r="482" spans="2:20" s="1" customFormat="1" x14ac:dyDescent="0.3">
      <c r="B482" s="1" t="s">
        <v>0</v>
      </c>
      <c r="C482" s="7">
        <v>-20</v>
      </c>
      <c r="D482" s="1">
        <v>14.64</v>
      </c>
      <c r="E482" s="1">
        <v>25</v>
      </c>
      <c r="F482" s="1">
        <v>12.5</v>
      </c>
      <c r="G482" s="1">
        <v>10.36</v>
      </c>
      <c r="H482" s="4">
        <v>2.64</v>
      </c>
      <c r="I482" s="1">
        <v>557.5</v>
      </c>
      <c r="J482" s="1">
        <v>481.3</v>
      </c>
      <c r="K482" s="1">
        <v>228.8</v>
      </c>
      <c r="L482" s="1">
        <v>195</v>
      </c>
      <c r="M482" s="1" t="s">
        <v>22</v>
      </c>
      <c r="N482">
        <f t="shared" si="44"/>
        <v>0.51800000000000002</v>
      </c>
      <c r="O482">
        <f t="shared" si="48"/>
        <v>400.06989488776929</v>
      </c>
      <c r="P482" s="1">
        <v>0</v>
      </c>
      <c r="Q482" s="1">
        <v>387.83694757324207</v>
      </c>
      <c r="R482">
        <f t="shared" si="45"/>
        <v>1975.3853807523201</v>
      </c>
      <c r="T482">
        <f t="shared" si="46"/>
        <v>0.58560000000000001</v>
      </c>
    </row>
    <row r="483" spans="2:20" s="1" customFormat="1" x14ac:dyDescent="0.3">
      <c r="B483" s="1" t="s">
        <v>0</v>
      </c>
      <c r="C483" s="7">
        <v>-20</v>
      </c>
      <c r="D483" s="1">
        <v>14.26</v>
      </c>
      <c r="E483" s="1">
        <v>25</v>
      </c>
      <c r="F483" s="1">
        <v>12.5</v>
      </c>
      <c r="G483" s="1">
        <v>10.74</v>
      </c>
      <c r="H483" s="4">
        <v>2.65</v>
      </c>
      <c r="I483" s="1">
        <v>572.5</v>
      </c>
      <c r="J483" s="1">
        <v>481.3</v>
      </c>
      <c r="K483" s="1">
        <v>228.8</v>
      </c>
      <c r="L483" s="1">
        <v>198.6</v>
      </c>
      <c r="M483" s="1" t="s">
        <v>22</v>
      </c>
      <c r="N483">
        <f t="shared" si="44"/>
        <v>0.53700000000000003</v>
      </c>
      <c r="O483">
        <f t="shared" si="48"/>
        <v>410.67649660556754</v>
      </c>
      <c r="P483" s="1">
        <v>0</v>
      </c>
      <c r="Q483" s="1">
        <v>387.83694757324207</v>
      </c>
      <c r="R483">
        <f t="shared" si="45"/>
        <v>2006.0490591427313</v>
      </c>
      <c r="T483">
        <f t="shared" si="46"/>
        <v>0.57040000000000002</v>
      </c>
    </row>
    <row r="484" spans="2:20" x14ac:dyDescent="0.3">
      <c r="B484" t="s">
        <v>0</v>
      </c>
      <c r="C484">
        <v>-20</v>
      </c>
      <c r="D484">
        <v>27.87</v>
      </c>
      <c r="E484">
        <v>50</v>
      </c>
      <c r="F484">
        <v>25</v>
      </c>
      <c r="G484">
        <v>22.13</v>
      </c>
      <c r="H484">
        <v>0</v>
      </c>
      <c r="I484">
        <v>202.5</v>
      </c>
      <c r="J484">
        <v>481.3</v>
      </c>
      <c r="K484">
        <v>228.8</v>
      </c>
      <c r="L484">
        <v>285</v>
      </c>
      <c r="M484" t="s">
        <v>1</v>
      </c>
      <c r="N484">
        <f t="shared" si="44"/>
        <v>1.1065</v>
      </c>
      <c r="O484">
        <f>20 + (I484-20)*(POWER((F484/25),(0.25)))</f>
        <v>202.5</v>
      </c>
      <c r="P484" s="1">
        <v>1</v>
      </c>
      <c r="Q484">
        <f>O484</f>
        <v>202.5</v>
      </c>
      <c r="R484">
        <f t="shared" si="45"/>
        <v>182.5</v>
      </c>
      <c r="T484">
        <f t="shared" si="46"/>
        <v>0.55740000000000001</v>
      </c>
    </row>
    <row r="485" spans="2:20" x14ac:dyDescent="0.3">
      <c r="B485" t="s">
        <v>0</v>
      </c>
      <c r="C485">
        <v>-20</v>
      </c>
      <c r="D485">
        <v>28</v>
      </c>
      <c r="E485">
        <v>50</v>
      </c>
      <c r="F485">
        <v>25</v>
      </c>
      <c r="G485">
        <v>22</v>
      </c>
      <c r="H485">
        <v>0</v>
      </c>
      <c r="I485">
        <v>194.7</v>
      </c>
      <c r="J485">
        <v>481.3</v>
      </c>
      <c r="K485">
        <v>228.8</v>
      </c>
      <c r="L485">
        <v>284.2</v>
      </c>
      <c r="M485" t="s">
        <v>1</v>
      </c>
      <c r="N485">
        <f t="shared" si="44"/>
        <v>1.1000000000000001</v>
      </c>
      <c r="O485">
        <f>20 + (I485-20)*(POWER((F485/25),(0.25)))</f>
        <v>194.7</v>
      </c>
      <c r="P485" s="1">
        <v>1</v>
      </c>
      <c r="Q485">
        <f t="shared" ref="Q485:Q489" si="49">O485</f>
        <v>194.7</v>
      </c>
      <c r="R485">
        <f t="shared" si="45"/>
        <v>174.7</v>
      </c>
      <c r="T485">
        <f t="shared" si="46"/>
        <v>0.56000000000000005</v>
      </c>
    </row>
    <row r="486" spans="2:20" x14ac:dyDescent="0.3">
      <c r="B486" t="s">
        <v>0</v>
      </c>
      <c r="C486">
        <v>-20</v>
      </c>
      <c r="D486">
        <v>27.61</v>
      </c>
      <c r="E486">
        <v>50</v>
      </c>
      <c r="F486">
        <v>25</v>
      </c>
      <c r="G486">
        <v>22.39</v>
      </c>
      <c r="H486">
        <v>0</v>
      </c>
      <c r="I486">
        <v>262.8</v>
      </c>
      <c r="J486">
        <v>481.3</v>
      </c>
      <c r="K486">
        <v>228.8</v>
      </c>
      <c r="L486">
        <v>286.7</v>
      </c>
      <c r="M486" t="s">
        <v>1</v>
      </c>
      <c r="N486">
        <f t="shared" si="44"/>
        <v>1.1195000000000002</v>
      </c>
      <c r="O486">
        <f>20 + (I486-20)*(POWER((F486/25),(0.25)))</f>
        <v>262.8</v>
      </c>
      <c r="P486" s="1">
        <v>1</v>
      </c>
      <c r="Q486">
        <f t="shared" si="49"/>
        <v>262.8</v>
      </c>
      <c r="R486">
        <f t="shared" si="45"/>
        <v>242.8</v>
      </c>
      <c r="T486">
        <f t="shared" si="46"/>
        <v>0.55220000000000002</v>
      </c>
    </row>
    <row r="487" spans="2:20" x14ac:dyDescent="0.3">
      <c r="B487" t="s">
        <v>0</v>
      </c>
      <c r="C487">
        <v>-20</v>
      </c>
      <c r="D487">
        <v>28.02</v>
      </c>
      <c r="E487">
        <v>50</v>
      </c>
      <c r="F487">
        <v>25</v>
      </c>
      <c r="G487">
        <v>21.98</v>
      </c>
      <c r="H487">
        <v>0</v>
      </c>
      <c r="I487">
        <v>187.9</v>
      </c>
      <c r="J487">
        <v>481.3</v>
      </c>
      <c r="K487">
        <v>228.8</v>
      </c>
      <c r="L487">
        <v>284</v>
      </c>
      <c r="M487" t="s">
        <v>1</v>
      </c>
      <c r="N487">
        <f t="shared" si="44"/>
        <v>1.099</v>
      </c>
      <c r="O487">
        <f>20 + (I487-20)*(POWER((F487/25),(0.25)))</f>
        <v>187.9</v>
      </c>
      <c r="P487" s="1">
        <v>1</v>
      </c>
      <c r="Q487">
        <f t="shared" si="49"/>
        <v>187.9</v>
      </c>
      <c r="R487">
        <f t="shared" si="45"/>
        <v>167.9</v>
      </c>
      <c r="T487">
        <f t="shared" si="46"/>
        <v>0.56040000000000001</v>
      </c>
    </row>
    <row r="488" spans="2:20" s="1" customFormat="1" x14ac:dyDescent="0.3">
      <c r="B488" s="1" t="s">
        <v>0</v>
      </c>
      <c r="C488" s="1">
        <v>-20</v>
      </c>
      <c r="D488" s="1">
        <v>28.15</v>
      </c>
      <c r="E488" s="1">
        <v>50</v>
      </c>
      <c r="F488" s="1">
        <v>25</v>
      </c>
      <c r="G488" s="1">
        <v>21.85</v>
      </c>
      <c r="H488" s="1">
        <v>0.31</v>
      </c>
      <c r="I488" s="1">
        <v>275.8</v>
      </c>
      <c r="J488" s="1">
        <v>481.3</v>
      </c>
      <c r="K488" s="1">
        <v>228.8</v>
      </c>
      <c r="L488" s="1">
        <v>283.2</v>
      </c>
      <c r="M488" s="1" t="s">
        <v>1</v>
      </c>
      <c r="N488">
        <f t="shared" si="44"/>
        <v>1.0925</v>
      </c>
      <c r="O488">
        <f t="shared" ref="O488:O494" si="50">20 + (I488-20)*(POWER((F488/25),(0.5)))</f>
        <v>275.8</v>
      </c>
      <c r="P488" s="1">
        <v>1</v>
      </c>
      <c r="Q488">
        <f t="shared" si="49"/>
        <v>275.8</v>
      </c>
      <c r="R488">
        <f t="shared" si="45"/>
        <v>938.32136159099582</v>
      </c>
      <c r="T488">
        <f t="shared" si="46"/>
        <v>0.56299999999999994</v>
      </c>
    </row>
    <row r="489" spans="2:20" s="1" customFormat="1" x14ac:dyDescent="0.3">
      <c r="B489" s="1" t="s">
        <v>0</v>
      </c>
      <c r="C489" s="1">
        <v>-20</v>
      </c>
      <c r="D489" s="1">
        <v>28.12</v>
      </c>
      <c r="E489" s="1">
        <v>50</v>
      </c>
      <c r="F489" s="1">
        <v>25</v>
      </c>
      <c r="G489" s="1">
        <v>21.88</v>
      </c>
      <c r="H489" s="1">
        <v>0.21</v>
      </c>
      <c r="I489" s="1">
        <v>261.8</v>
      </c>
      <c r="J489" s="1">
        <v>481.3</v>
      </c>
      <c r="K489" s="1">
        <v>228.8</v>
      </c>
      <c r="L489" s="1">
        <v>283.39999999999998</v>
      </c>
      <c r="M489" s="1" t="s">
        <v>1</v>
      </c>
      <c r="N489">
        <f t="shared" si="44"/>
        <v>1.0940000000000001</v>
      </c>
      <c r="O489">
        <f t="shared" si="50"/>
        <v>261.8</v>
      </c>
      <c r="P489" s="1">
        <v>1</v>
      </c>
      <c r="Q489">
        <f t="shared" si="49"/>
        <v>261.8</v>
      </c>
      <c r="R489">
        <f t="shared" si="45"/>
        <v>826.28878933504507</v>
      </c>
      <c r="T489">
        <f t="shared" si="46"/>
        <v>0.56240000000000001</v>
      </c>
    </row>
    <row r="490" spans="2:20" s="1" customFormat="1" x14ac:dyDescent="0.3">
      <c r="B490" s="1" t="s">
        <v>0</v>
      </c>
      <c r="C490" s="1">
        <v>-20</v>
      </c>
      <c r="D490" s="1">
        <v>28.15</v>
      </c>
      <c r="E490" s="1">
        <v>50</v>
      </c>
      <c r="F490" s="1">
        <v>25</v>
      </c>
      <c r="G490" s="1">
        <v>21.85</v>
      </c>
      <c r="H490" s="1">
        <v>0.68</v>
      </c>
      <c r="I490" s="1">
        <v>371</v>
      </c>
      <c r="J490" s="1">
        <v>481.3</v>
      </c>
      <c r="K490" s="1">
        <v>228.8</v>
      </c>
      <c r="L490" s="1">
        <v>283.2</v>
      </c>
      <c r="M490" s="1" t="s">
        <v>22</v>
      </c>
      <c r="N490">
        <f t="shared" si="44"/>
        <v>1.0925</v>
      </c>
      <c r="O490">
        <f t="shared" si="50"/>
        <v>371</v>
      </c>
      <c r="P490" s="1">
        <v>0</v>
      </c>
      <c r="Q490" s="1">
        <f>L490</f>
        <v>283.2</v>
      </c>
      <c r="R490">
        <f t="shared" si="45"/>
        <v>1350.6726878390921</v>
      </c>
      <c r="T490">
        <f t="shared" si="46"/>
        <v>0.56299999999999994</v>
      </c>
    </row>
    <row r="491" spans="2:20" s="1" customFormat="1" x14ac:dyDescent="0.3">
      <c r="B491" s="1" t="s">
        <v>0</v>
      </c>
      <c r="C491" s="1">
        <v>-20</v>
      </c>
      <c r="D491" s="1">
        <v>28.17</v>
      </c>
      <c r="E491" s="1">
        <v>50</v>
      </c>
      <c r="F491" s="1">
        <v>25</v>
      </c>
      <c r="G491" s="1">
        <v>21.83</v>
      </c>
      <c r="H491" s="1">
        <v>0.65</v>
      </c>
      <c r="I491" s="1">
        <v>369.1</v>
      </c>
      <c r="J491" s="1">
        <v>481.3</v>
      </c>
      <c r="K491" s="1">
        <v>228.8</v>
      </c>
      <c r="L491" s="1">
        <v>283.10000000000002</v>
      </c>
      <c r="M491" s="1" t="s">
        <v>22</v>
      </c>
      <c r="N491">
        <f t="shared" si="44"/>
        <v>1.0914999999999999</v>
      </c>
      <c r="O491">
        <f t="shared" si="50"/>
        <v>369.1</v>
      </c>
      <c r="P491" s="1">
        <v>0</v>
      </c>
      <c r="Q491" s="1">
        <f t="shared" ref="Q491:Q501" si="51">L491</f>
        <v>283.10000000000002</v>
      </c>
      <c r="R491">
        <f t="shared" si="45"/>
        <v>1331.7614940330795</v>
      </c>
      <c r="T491">
        <f t="shared" si="46"/>
        <v>0.56340000000000001</v>
      </c>
    </row>
    <row r="492" spans="2:20" s="1" customFormat="1" x14ac:dyDescent="0.3">
      <c r="B492" s="1" t="s">
        <v>0</v>
      </c>
      <c r="C492" s="1">
        <v>-20</v>
      </c>
      <c r="D492" s="1">
        <v>28.02</v>
      </c>
      <c r="E492" s="1">
        <v>50</v>
      </c>
      <c r="F492" s="1">
        <v>25</v>
      </c>
      <c r="G492" s="1">
        <v>21.98</v>
      </c>
      <c r="H492" s="4">
        <v>1.1299999999999999</v>
      </c>
      <c r="I492" s="1">
        <v>462.1</v>
      </c>
      <c r="J492" s="1">
        <v>481.3</v>
      </c>
      <c r="K492" s="1">
        <v>228.8</v>
      </c>
      <c r="L492" s="1">
        <v>284</v>
      </c>
      <c r="M492" s="1" t="s">
        <v>22</v>
      </c>
      <c r="N492">
        <f t="shared" si="44"/>
        <v>1.099</v>
      </c>
      <c r="O492">
        <f t="shared" si="50"/>
        <v>462.1</v>
      </c>
      <c r="P492" s="1">
        <v>0</v>
      </c>
      <c r="Q492" s="1">
        <f t="shared" si="51"/>
        <v>284</v>
      </c>
      <c r="R492">
        <f t="shared" si="45"/>
        <v>1730.5811897762305</v>
      </c>
      <c r="T492">
        <f t="shared" si="46"/>
        <v>0.56040000000000001</v>
      </c>
    </row>
    <row r="493" spans="2:20" s="1" customFormat="1" x14ac:dyDescent="0.3">
      <c r="B493" s="1" t="s">
        <v>0</v>
      </c>
      <c r="C493" s="1">
        <v>-20</v>
      </c>
      <c r="D493" s="1">
        <v>28</v>
      </c>
      <c r="E493" s="1">
        <v>50</v>
      </c>
      <c r="F493" s="1">
        <v>25</v>
      </c>
      <c r="G493" s="1">
        <v>22</v>
      </c>
      <c r="H493" s="1">
        <v>0.47</v>
      </c>
      <c r="I493" s="1">
        <v>319.7</v>
      </c>
      <c r="J493" s="1">
        <v>481.3</v>
      </c>
      <c r="K493" s="1">
        <v>228.8</v>
      </c>
      <c r="L493" s="1">
        <v>284.2</v>
      </c>
      <c r="M493" s="1" t="s">
        <v>22</v>
      </c>
      <c r="N493">
        <f t="shared" si="44"/>
        <v>1.1000000000000001</v>
      </c>
      <c r="O493">
        <f t="shared" si="50"/>
        <v>319.7</v>
      </c>
      <c r="P493" s="1">
        <v>0</v>
      </c>
      <c r="Q493" s="1">
        <f t="shared" si="51"/>
        <v>284.2</v>
      </c>
      <c r="R493">
        <f t="shared" si="45"/>
        <v>1132.8683150700317</v>
      </c>
      <c r="T493">
        <f t="shared" si="46"/>
        <v>0.56000000000000005</v>
      </c>
    </row>
    <row r="494" spans="2:20" s="1" customFormat="1" x14ac:dyDescent="0.3">
      <c r="B494" s="1" t="s">
        <v>25</v>
      </c>
      <c r="C494" s="1">
        <v>-20</v>
      </c>
      <c r="D494" s="1">
        <v>28.03</v>
      </c>
      <c r="E494" s="1">
        <v>50</v>
      </c>
      <c r="F494" s="1">
        <v>25</v>
      </c>
      <c r="G494" s="1">
        <v>21.97</v>
      </c>
      <c r="H494" s="1">
        <v>1.8</v>
      </c>
      <c r="I494" s="1">
        <v>583.1</v>
      </c>
      <c r="J494" s="1">
        <v>481.3</v>
      </c>
      <c r="K494" s="1">
        <v>228.8</v>
      </c>
      <c r="L494" s="1">
        <v>284</v>
      </c>
      <c r="M494" s="1" t="s">
        <v>22</v>
      </c>
      <c r="N494">
        <f t="shared" si="44"/>
        <v>1.0985</v>
      </c>
      <c r="O494">
        <f t="shared" si="50"/>
        <v>583.1</v>
      </c>
      <c r="P494" s="1">
        <v>0</v>
      </c>
      <c r="Q494" s="1">
        <f t="shared" si="51"/>
        <v>284</v>
      </c>
      <c r="R494">
        <f t="shared" si="45"/>
        <v>2204.4577454511036</v>
      </c>
      <c r="T494">
        <f t="shared" si="46"/>
        <v>0.56059999999999999</v>
      </c>
    </row>
    <row r="495" spans="2:20" x14ac:dyDescent="0.3">
      <c r="B495" t="s">
        <v>25</v>
      </c>
      <c r="C495">
        <v>-20</v>
      </c>
      <c r="D495">
        <v>28.62</v>
      </c>
      <c r="E495">
        <v>50</v>
      </c>
      <c r="F495">
        <v>25</v>
      </c>
      <c r="G495">
        <v>21.38</v>
      </c>
      <c r="H495">
        <v>0.18</v>
      </c>
      <c r="I495">
        <v>231.9</v>
      </c>
      <c r="J495">
        <v>481.3</v>
      </c>
      <c r="K495">
        <v>228.8</v>
      </c>
      <c r="L495">
        <v>280.10000000000002</v>
      </c>
      <c r="M495" t="s">
        <v>1</v>
      </c>
      <c r="N495">
        <f t="shared" si="44"/>
        <v>1.069</v>
      </c>
      <c r="O495">
        <f>20 + (I495-20)*(POWER((F495/25),(0.25)))</f>
        <v>231.9</v>
      </c>
      <c r="P495" s="1">
        <v>1</v>
      </c>
      <c r="Q495" s="1">
        <f>O495</f>
        <v>231.9</v>
      </c>
      <c r="R495">
        <f t="shared" si="45"/>
        <v>740.17921837471715</v>
      </c>
      <c r="T495">
        <f t="shared" si="46"/>
        <v>0.57240000000000002</v>
      </c>
    </row>
    <row r="496" spans="2:20" s="1" customFormat="1" x14ac:dyDescent="0.3">
      <c r="B496" s="1" t="s">
        <v>25</v>
      </c>
      <c r="C496" s="1">
        <v>-20</v>
      </c>
      <c r="D496" s="1">
        <v>28.74</v>
      </c>
      <c r="E496" s="1">
        <v>50</v>
      </c>
      <c r="F496" s="1">
        <v>25</v>
      </c>
      <c r="G496" s="1">
        <v>21.26</v>
      </c>
      <c r="H496" s="1">
        <v>0.77</v>
      </c>
      <c r="I496" s="1">
        <v>382</v>
      </c>
      <c r="J496" s="1">
        <v>481.3</v>
      </c>
      <c r="K496" s="1">
        <v>228.8</v>
      </c>
      <c r="L496" s="1">
        <v>279.39999999999998</v>
      </c>
      <c r="M496" s="1" t="s">
        <v>22</v>
      </c>
      <c r="N496">
        <f t="shared" si="44"/>
        <v>1.0630000000000002</v>
      </c>
      <c r="O496">
        <f t="shared" ref="O496:O503" si="52">20 + (I496-20)*(POWER((F496/25),(0.5)))</f>
        <v>382</v>
      </c>
      <c r="P496" s="1">
        <v>0</v>
      </c>
      <c r="Q496" s="1">
        <f t="shared" si="51"/>
        <v>279.39999999999998</v>
      </c>
      <c r="R496">
        <f t="shared" si="45"/>
        <v>1416.0243861330382</v>
      </c>
      <c r="T496">
        <f t="shared" si="46"/>
        <v>0.57479999999999998</v>
      </c>
    </row>
    <row r="497" spans="2:20" s="1" customFormat="1" x14ac:dyDescent="0.3">
      <c r="B497" s="1" t="s">
        <v>25</v>
      </c>
      <c r="C497" s="1">
        <v>-20</v>
      </c>
      <c r="D497" s="1">
        <v>28.6</v>
      </c>
      <c r="E497" s="1">
        <v>50</v>
      </c>
      <c r="F497" s="1">
        <v>25</v>
      </c>
      <c r="G497" s="1">
        <v>21.4</v>
      </c>
      <c r="H497" s="1">
        <v>0.35</v>
      </c>
      <c r="I497" s="1">
        <v>295.89999999999998</v>
      </c>
      <c r="J497" s="1">
        <v>481.3</v>
      </c>
      <c r="K497" s="1">
        <v>228.8</v>
      </c>
      <c r="L497" s="1">
        <v>280.3</v>
      </c>
      <c r="M497" s="1" t="s">
        <v>22</v>
      </c>
      <c r="N497">
        <f t="shared" si="44"/>
        <v>1.07</v>
      </c>
      <c r="O497">
        <f t="shared" si="52"/>
        <v>295.89999999999998</v>
      </c>
      <c r="P497" s="1">
        <v>0</v>
      </c>
      <c r="Q497" s="1">
        <f t="shared" si="51"/>
        <v>280.3</v>
      </c>
      <c r="R497">
        <f t="shared" si="45"/>
        <v>1007.1999694882768</v>
      </c>
      <c r="T497">
        <f t="shared" si="46"/>
        <v>0.57200000000000006</v>
      </c>
    </row>
    <row r="498" spans="2:20" s="1" customFormat="1" x14ac:dyDescent="0.3">
      <c r="B498" s="1" t="s">
        <v>25</v>
      </c>
      <c r="C498" s="1">
        <v>-20</v>
      </c>
      <c r="D498" s="1">
        <v>28.74</v>
      </c>
      <c r="E498" s="1">
        <v>50</v>
      </c>
      <c r="F498" s="1">
        <v>25</v>
      </c>
      <c r="G498" s="1">
        <v>21.26</v>
      </c>
      <c r="H498" s="4">
        <v>2.14</v>
      </c>
      <c r="I498" s="1">
        <v>576.4</v>
      </c>
      <c r="J498" s="1">
        <v>481.3</v>
      </c>
      <c r="K498" s="1">
        <v>228.8</v>
      </c>
      <c r="L498" s="1">
        <v>279.39999999999998</v>
      </c>
      <c r="M498" s="1" t="s">
        <v>22</v>
      </c>
      <c r="N498">
        <f t="shared" si="44"/>
        <v>1.0630000000000002</v>
      </c>
      <c r="O498">
        <f t="shared" si="52"/>
        <v>576.4</v>
      </c>
      <c r="P498" s="1">
        <v>0</v>
      </c>
      <c r="Q498" s="1">
        <f t="shared" si="51"/>
        <v>279.39999999999998</v>
      </c>
      <c r="R498">
        <f t="shared" si="45"/>
        <v>2287.2617708283015</v>
      </c>
      <c r="T498">
        <f t="shared" si="46"/>
        <v>0.57479999999999998</v>
      </c>
    </row>
    <row r="499" spans="2:20" s="1" customFormat="1" x14ac:dyDescent="0.3">
      <c r="B499" s="1" t="s">
        <v>25</v>
      </c>
      <c r="C499" s="1">
        <v>-20</v>
      </c>
      <c r="D499" s="1">
        <v>28.86</v>
      </c>
      <c r="E499" s="1">
        <v>50</v>
      </c>
      <c r="F499" s="1">
        <v>25</v>
      </c>
      <c r="G499" s="1">
        <v>21.14</v>
      </c>
      <c r="H499" s="1">
        <v>0.89</v>
      </c>
      <c r="I499" s="1">
        <v>411.7</v>
      </c>
      <c r="J499" s="1">
        <v>481.3</v>
      </c>
      <c r="K499" s="1">
        <v>228.8</v>
      </c>
      <c r="L499" s="1">
        <v>278.60000000000002</v>
      </c>
      <c r="M499" s="1" t="s">
        <v>22</v>
      </c>
      <c r="N499">
        <f t="shared" si="44"/>
        <v>1.0570000000000002</v>
      </c>
      <c r="O499">
        <f t="shared" si="52"/>
        <v>411.7</v>
      </c>
      <c r="P499" s="1">
        <v>0</v>
      </c>
      <c r="Q499" s="1">
        <f t="shared" si="51"/>
        <v>278.60000000000002</v>
      </c>
      <c r="R499">
        <f t="shared" si="45"/>
        <v>1530.3264623167058</v>
      </c>
      <c r="T499">
        <f t="shared" si="46"/>
        <v>0.57719999999999994</v>
      </c>
    </row>
    <row r="500" spans="2:20" s="1" customFormat="1" x14ac:dyDescent="0.3">
      <c r="B500" s="1" t="s">
        <v>25</v>
      </c>
      <c r="C500" s="1">
        <v>-20</v>
      </c>
      <c r="D500" s="1">
        <v>28.35</v>
      </c>
      <c r="E500" s="1">
        <v>50</v>
      </c>
      <c r="F500" s="1">
        <v>25</v>
      </c>
      <c r="G500" s="1">
        <v>21.65</v>
      </c>
      <c r="H500" s="1">
        <v>0.3</v>
      </c>
      <c r="I500" s="1">
        <v>306.39999999999998</v>
      </c>
      <c r="J500" s="1">
        <v>481.3</v>
      </c>
      <c r="K500" s="1">
        <v>228.8</v>
      </c>
      <c r="L500" s="1">
        <v>281.89999999999998</v>
      </c>
      <c r="M500" s="1" t="s">
        <v>22</v>
      </c>
      <c r="N500">
        <f t="shared" si="44"/>
        <v>1.0825</v>
      </c>
      <c r="O500">
        <f t="shared" si="52"/>
        <v>306.39999999999998</v>
      </c>
      <c r="P500" s="1">
        <v>0</v>
      </c>
      <c r="Q500" s="1">
        <f t="shared" si="51"/>
        <v>281.89999999999998</v>
      </c>
      <c r="R500">
        <f t="shared" si="45"/>
        <v>988.96680446203243</v>
      </c>
      <c r="T500">
        <f t="shared" si="46"/>
        <v>0.56700000000000006</v>
      </c>
    </row>
    <row r="501" spans="2:20" s="1" customFormat="1" x14ac:dyDescent="0.3">
      <c r="B501" s="1" t="s">
        <v>25</v>
      </c>
      <c r="C501" s="1">
        <v>-20</v>
      </c>
      <c r="D501" s="1">
        <v>28.74</v>
      </c>
      <c r="E501" s="1">
        <v>50</v>
      </c>
      <c r="F501" s="1">
        <v>25</v>
      </c>
      <c r="G501" s="1">
        <v>21.26</v>
      </c>
      <c r="H501" s="1">
        <v>0.46</v>
      </c>
      <c r="I501" s="1">
        <v>324.7</v>
      </c>
      <c r="J501" s="1">
        <v>481.3</v>
      </c>
      <c r="K501" s="1">
        <v>228.8</v>
      </c>
      <c r="L501" s="1">
        <v>279.39999999999998</v>
      </c>
      <c r="M501" s="1" t="s">
        <v>22</v>
      </c>
      <c r="N501">
        <f t="shared" si="44"/>
        <v>1.0630000000000002</v>
      </c>
      <c r="O501">
        <f t="shared" si="52"/>
        <v>324.7</v>
      </c>
      <c r="P501" s="1">
        <v>0</v>
      </c>
      <c r="Q501" s="1">
        <f t="shared" si="51"/>
        <v>279.39999999999998</v>
      </c>
      <c r="R501">
        <f t="shared" si="45"/>
        <v>1136.8129052444472</v>
      </c>
      <c r="T501">
        <f t="shared" si="46"/>
        <v>0.57479999999999998</v>
      </c>
    </row>
    <row r="502" spans="2:20" s="1" customFormat="1" x14ac:dyDescent="0.3">
      <c r="B502" s="1" t="s">
        <v>25</v>
      </c>
      <c r="C502" s="1">
        <v>-20</v>
      </c>
      <c r="D502" s="1">
        <v>27.98</v>
      </c>
      <c r="E502" s="1">
        <v>50</v>
      </c>
      <c r="F502" s="1">
        <v>25</v>
      </c>
      <c r="G502" s="1">
        <v>22.02</v>
      </c>
      <c r="H502" s="1">
        <v>0.31</v>
      </c>
      <c r="I502" s="1">
        <v>282.5</v>
      </c>
      <c r="J502" s="1">
        <v>481.3</v>
      </c>
      <c r="K502" s="1">
        <v>228.8</v>
      </c>
      <c r="L502" s="1">
        <v>284.3</v>
      </c>
      <c r="M502" s="1" t="s">
        <v>1</v>
      </c>
      <c r="N502">
        <f t="shared" si="44"/>
        <v>1.101</v>
      </c>
      <c r="O502">
        <f t="shared" si="52"/>
        <v>282.5</v>
      </c>
      <c r="P502" s="1">
        <v>1</v>
      </c>
      <c r="Q502" s="1">
        <f>O502</f>
        <v>282.5</v>
      </c>
      <c r="R502">
        <f t="shared" si="45"/>
        <v>951.47583290460182</v>
      </c>
      <c r="T502">
        <f t="shared" si="46"/>
        <v>0.55959999999999999</v>
      </c>
    </row>
    <row r="503" spans="2:20" s="1" customFormat="1" x14ac:dyDescent="0.3">
      <c r="B503" s="1" t="s">
        <v>25</v>
      </c>
      <c r="C503" s="1">
        <v>-20</v>
      </c>
      <c r="D503" s="1">
        <v>28.64</v>
      </c>
      <c r="E503" s="1">
        <v>50</v>
      </c>
      <c r="F503" s="1">
        <v>25</v>
      </c>
      <c r="G503" s="1">
        <v>21.36</v>
      </c>
      <c r="H503" s="1">
        <v>0.23</v>
      </c>
      <c r="I503" s="1">
        <v>247.2</v>
      </c>
      <c r="J503" s="1">
        <v>481.3</v>
      </c>
      <c r="K503" s="1">
        <v>228.8</v>
      </c>
      <c r="L503" s="1">
        <v>280</v>
      </c>
      <c r="M503" s="1" t="s">
        <v>1</v>
      </c>
      <c r="N503">
        <f t="shared" si="44"/>
        <v>1.0680000000000001</v>
      </c>
      <c r="O503">
        <f t="shared" si="52"/>
        <v>247.2</v>
      </c>
      <c r="P503" s="1">
        <v>1</v>
      </c>
      <c r="Q503" s="1">
        <f t="shared" ref="Q503:Q504" si="53">O503</f>
        <v>247.2</v>
      </c>
      <c r="R503">
        <f t="shared" si="45"/>
        <v>817.09670072326082</v>
      </c>
      <c r="T503">
        <f t="shared" si="46"/>
        <v>0.57279999999999998</v>
      </c>
    </row>
    <row r="504" spans="2:20" x14ac:dyDescent="0.3">
      <c r="B504" t="s">
        <v>25</v>
      </c>
      <c r="C504">
        <v>-20</v>
      </c>
      <c r="D504">
        <v>28.68</v>
      </c>
      <c r="E504">
        <v>50</v>
      </c>
      <c r="F504">
        <v>25</v>
      </c>
      <c r="G504">
        <v>21.32</v>
      </c>
      <c r="H504">
        <v>0.16</v>
      </c>
      <c r="I504">
        <v>233.2</v>
      </c>
      <c r="J504">
        <v>481.3</v>
      </c>
      <c r="K504">
        <v>228.8</v>
      </c>
      <c r="L504">
        <v>279.7</v>
      </c>
      <c r="M504" t="s">
        <v>1</v>
      </c>
      <c r="N504">
        <f t="shared" si="44"/>
        <v>1.0660000000000001</v>
      </c>
      <c r="O504">
        <f>20 + (I504-20)*(POWER((F504/25),(0.25)))</f>
        <v>233.2</v>
      </c>
      <c r="P504" s="1">
        <v>1</v>
      </c>
      <c r="Q504" s="1">
        <f t="shared" si="53"/>
        <v>233.2</v>
      </c>
      <c r="R504">
        <f t="shared" si="45"/>
        <v>721.25932515266743</v>
      </c>
      <c r="T504">
        <f t="shared" si="46"/>
        <v>0.5736</v>
      </c>
    </row>
    <row r="505" spans="2:20" s="1" customFormat="1" x14ac:dyDescent="0.3">
      <c r="B505" s="1" t="s">
        <v>25</v>
      </c>
      <c r="C505" s="1">
        <v>-20</v>
      </c>
      <c r="D505" s="1">
        <v>28.15</v>
      </c>
      <c r="E505" s="1">
        <v>50</v>
      </c>
      <c r="F505" s="1">
        <v>25</v>
      </c>
      <c r="G505" s="1">
        <v>21.85</v>
      </c>
      <c r="H505" s="1">
        <v>0.47</v>
      </c>
      <c r="I505" s="1">
        <v>317.5</v>
      </c>
      <c r="J505" s="1">
        <v>481.3</v>
      </c>
      <c r="K505" s="1">
        <v>228.8</v>
      </c>
      <c r="L505" s="1">
        <v>283.2</v>
      </c>
      <c r="M505" s="1" t="s">
        <v>22</v>
      </c>
      <c r="N505">
        <f t="shared" si="44"/>
        <v>1.0925</v>
      </c>
      <c r="O505">
        <f>20 + (I505-20)*(POWER((F505/25),(0.5)))</f>
        <v>317.5</v>
      </c>
      <c r="P505" s="1">
        <v>0</v>
      </c>
      <c r="Q505" s="1">
        <f>L505</f>
        <v>283.2</v>
      </c>
      <c r="R505">
        <f t="shared" si="45"/>
        <v>1128.4227061722763</v>
      </c>
      <c r="T505">
        <f t="shared" si="46"/>
        <v>0.56299999999999994</v>
      </c>
    </row>
    <row r="506" spans="2:20" s="1" customFormat="1" x14ac:dyDescent="0.3">
      <c r="B506" s="1" t="s">
        <v>25</v>
      </c>
      <c r="C506" s="1">
        <v>-20</v>
      </c>
      <c r="D506" s="1">
        <v>27.27</v>
      </c>
      <c r="E506" s="1">
        <v>50</v>
      </c>
      <c r="F506" s="1">
        <v>25</v>
      </c>
      <c r="G506" s="1">
        <v>22.73</v>
      </c>
      <c r="H506" s="4">
        <v>1.54</v>
      </c>
      <c r="I506" s="1">
        <v>515.6</v>
      </c>
      <c r="J506" s="1">
        <v>481.3</v>
      </c>
      <c r="K506" s="1">
        <v>228.8</v>
      </c>
      <c r="L506" s="1">
        <v>288.89999999999998</v>
      </c>
      <c r="M506" s="1" t="s">
        <v>22</v>
      </c>
      <c r="N506">
        <f t="shared" si="44"/>
        <v>1.1365000000000001</v>
      </c>
      <c r="O506">
        <f>20 + (I506-20)*(POWER((F506/25),(0.5)))</f>
        <v>515.6</v>
      </c>
      <c r="P506" s="1">
        <v>0</v>
      </c>
      <c r="Q506" s="1">
        <f>L506</f>
        <v>288.89999999999998</v>
      </c>
      <c r="R506">
        <f t="shared" si="45"/>
        <v>1984.1973125450636</v>
      </c>
      <c r="T506">
        <f t="shared" si="46"/>
        <v>0.5454</v>
      </c>
    </row>
    <row r="507" spans="2:20" s="1" customFormat="1" x14ac:dyDescent="0.3">
      <c r="B507" s="1" t="s">
        <v>25</v>
      </c>
      <c r="C507" s="1">
        <v>-20</v>
      </c>
      <c r="D507" s="1">
        <v>29.06</v>
      </c>
      <c r="E507" s="1">
        <v>50</v>
      </c>
      <c r="F507" s="1">
        <v>25</v>
      </c>
      <c r="G507" s="1">
        <v>20.94</v>
      </c>
      <c r="H507" s="1">
        <v>0.26</v>
      </c>
      <c r="I507" s="1">
        <v>263.2</v>
      </c>
      <c r="J507" s="1">
        <v>481.3</v>
      </c>
      <c r="K507" s="1">
        <v>228.8</v>
      </c>
      <c r="L507" s="1">
        <v>277.2</v>
      </c>
      <c r="M507" s="1" t="s">
        <v>1</v>
      </c>
      <c r="N507">
        <f t="shared" si="44"/>
        <v>1.0470000000000002</v>
      </c>
      <c r="O507">
        <f>20 + (I507-20)*(POWER((F507/25),(0.5)))</f>
        <v>263.2</v>
      </c>
      <c r="P507" s="1">
        <v>1</v>
      </c>
      <c r="Q507" s="1">
        <f>O507</f>
        <v>263.2</v>
      </c>
      <c r="R507">
        <f t="shared" si="45"/>
        <v>874.02369965276887</v>
      </c>
      <c r="T507">
        <f t="shared" si="46"/>
        <v>0.58119999999999994</v>
      </c>
    </row>
    <row r="508" spans="2:20" x14ac:dyDescent="0.3">
      <c r="B508" t="s">
        <v>25</v>
      </c>
      <c r="C508">
        <v>-20</v>
      </c>
      <c r="D508">
        <v>27.09</v>
      </c>
      <c r="E508">
        <v>50</v>
      </c>
      <c r="F508">
        <v>25</v>
      </c>
      <c r="G508">
        <v>22.91</v>
      </c>
      <c r="H508">
        <v>0.05</v>
      </c>
      <c r="I508">
        <v>184.4</v>
      </c>
      <c r="J508">
        <v>481.3</v>
      </c>
      <c r="K508">
        <v>228.8</v>
      </c>
      <c r="L508">
        <v>290</v>
      </c>
      <c r="M508" t="s">
        <v>1</v>
      </c>
      <c r="N508">
        <f t="shared" si="44"/>
        <v>1.1455</v>
      </c>
      <c r="O508">
        <f t="shared" ref="O508:O545" si="54">20 + (I508-20)*(POWER((F508/25),(0.25)))</f>
        <v>184.4</v>
      </c>
      <c r="P508" s="1">
        <v>1</v>
      </c>
      <c r="Q508" s="1">
        <f>O508</f>
        <v>184.4</v>
      </c>
      <c r="R508">
        <f t="shared" si="45"/>
        <v>468.52075653527112</v>
      </c>
      <c r="T508">
        <f t="shared" si="46"/>
        <v>0.54179999999999995</v>
      </c>
    </row>
    <row r="509" spans="2:20" s="1" customFormat="1" x14ac:dyDescent="0.3">
      <c r="B509" s="1" t="s">
        <v>25</v>
      </c>
      <c r="C509" s="1">
        <v>-20</v>
      </c>
      <c r="D509" s="1">
        <v>28.07</v>
      </c>
      <c r="E509" s="1">
        <v>50</v>
      </c>
      <c r="F509" s="1">
        <v>25</v>
      </c>
      <c r="G509" s="1">
        <v>21.93</v>
      </c>
      <c r="H509" s="1">
        <v>0.38</v>
      </c>
      <c r="I509" s="1">
        <v>286.89999999999998</v>
      </c>
      <c r="J509" s="1">
        <v>481.3</v>
      </c>
      <c r="K509" s="1">
        <v>228.8</v>
      </c>
      <c r="L509" s="1">
        <v>283.7</v>
      </c>
      <c r="M509" s="1" t="s">
        <v>22</v>
      </c>
      <c r="N509">
        <f t="shared" si="44"/>
        <v>1.0965</v>
      </c>
      <c r="O509">
        <f t="shared" si="54"/>
        <v>286.89999999999998</v>
      </c>
      <c r="P509" s="1">
        <v>0</v>
      </c>
      <c r="Q509" s="1">
        <f>L509</f>
        <v>283.7</v>
      </c>
      <c r="R509">
        <f t="shared" si="45"/>
        <v>1009.8727419422592</v>
      </c>
      <c r="T509">
        <f t="shared" si="46"/>
        <v>0.56140000000000001</v>
      </c>
    </row>
    <row r="510" spans="2:20" s="1" customFormat="1" x14ac:dyDescent="0.3">
      <c r="B510" s="1" t="s">
        <v>25</v>
      </c>
      <c r="C510" s="1">
        <v>-20</v>
      </c>
      <c r="D510" s="1">
        <v>28.52</v>
      </c>
      <c r="E510" s="1">
        <v>50</v>
      </c>
      <c r="F510" s="1">
        <v>25</v>
      </c>
      <c r="G510" s="1">
        <v>21.48</v>
      </c>
      <c r="H510" s="1">
        <v>0.62</v>
      </c>
      <c r="I510" s="1">
        <v>341.4</v>
      </c>
      <c r="J510" s="1">
        <v>481.3</v>
      </c>
      <c r="K510" s="1">
        <v>228.8</v>
      </c>
      <c r="L510" s="1">
        <v>280.8</v>
      </c>
      <c r="M510" s="1" t="s">
        <v>22</v>
      </c>
      <c r="N510">
        <f t="shared" si="44"/>
        <v>1.0740000000000001</v>
      </c>
      <c r="O510">
        <f t="shared" si="54"/>
        <v>341.4</v>
      </c>
      <c r="P510" s="1">
        <v>0</v>
      </c>
      <c r="Q510" s="1">
        <f t="shared" ref="Q510:Q512" si="55">L510</f>
        <v>280.8</v>
      </c>
      <c r="R510">
        <f t="shared" si="45"/>
        <v>1259.7358116962989</v>
      </c>
      <c r="T510">
        <f t="shared" si="46"/>
        <v>0.57040000000000002</v>
      </c>
    </row>
    <row r="511" spans="2:20" s="1" customFormat="1" x14ac:dyDescent="0.3">
      <c r="B511" s="1" t="s">
        <v>25</v>
      </c>
      <c r="C511" s="1">
        <v>-20</v>
      </c>
      <c r="D511" s="1">
        <v>28.51</v>
      </c>
      <c r="E511" s="1">
        <v>50</v>
      </c>
      <c r="F511" s="1">
        <v>25</v>
      </c>
      <c r="G511" s="1">
        <v>21.49</v>
      </c>
      <c r="H511" s="1">
        <v>0.79</v>
      </c>
      <c r="I511" s="1">
        <v>415</v>
      </c>
      <c r="J511" s="1">
        <v>481.3</v>
      </c>
      <c r="K511" s="1">
        <v>228.8</v>
      </c>
      <c r="L511" s="1">
        <v>280.89999999999998</v>
      </c>
      <c r="M511" s="1" t="s">
        <v>22</v>
      </c>
      <c r="N511">
        <f t="shared" si="44"/>
        <v>1.0745</v>
      </c>
      <c r="O511">
        <f t="shared" si="54"/>
        <v>415</v>
      </c>
      <c r="P511" s="1">
        <v>0</v>
      </c>
      <c r="Q511" s="1">
        <f t="shared" si="55"/>
        <v>280.89999999999998</v>
      </c>
      <c r="R511">
        <f t="shared" si="45"/>
        <v>1492.1781876906166</v>
      </c>
      <c r="T511">
        <f t="shared" si="46"/>
        <v>0.57020000000000004</v>
      </c>
    </row>
    <row r="512" spans="2:20" s="1" customFormat="1" x14ac:dyDescent="0.3">
      <c r="B512" s="1" t="s">
        <v>25</v>
      </c>
      <c r="C512" s="1">
        <v>-20</v>
      </c>
      <c r="D512" s="1">
        <v>28.51</v>
      </c>
      <c r="E512" s="1">
        <v>50</v>
      </c>
      <c r="F512" s="1">
        <v>25</v>
      </c>
      <c r="G512" s="1">
        <v>21.49</v>
      </c>
      <c r="H512" s="1">
        <v>0.44</v>
      </c>
      <c r="I512" s="1">
        <v>327.9</v>
      </c>
      <c r="J512" s="1">
        <v>481.3</v>
      </c>
      <c r="K512" s="1">
        <v>228.8</v>
      </c>
      <c r="L512" s="1">
        <v>280.89999999999998</v>
      </c>
      <c r="M512" s="1" t="s">
        <v>22</v>
      </c>
      <c r="N512">
        <f t="shared" si="44"/>
        <v>1.0745</v>
      </c>
      <c r="O512">
        <f t="shared" si="54"/>
        <v>327.9</v>
      </c>
      <c r="P512" s="1">
        <v>0</v>
      </c>
      <c r="Q512" s="1">
        <f t="shared" si="55"/>
        <v>280.89999999999998</v>
      </c>
      <c r="R512">
        <f t="shared" si="45"/>
        <v>1130.596000254081</v>
      </c>
      <c r="T512">
        <f t="shared" si="46"/>
        <v>0.57020000000000004</v>
      </c>
    </row>
    <row r="513" spans="2:20" x14ac:dyDescent="0.3">
      <c r="B513" t="s">
        <v>25</v>
      </c>
      <c r="C513">
        <v>-20</v>
      </c>
      <c r="D513">
        <v>28.56</v>
      </c>
      <c r="E513">
        <v>50</v>
      </c>
      <c r="F513">
        <v>25</v>
      </c>
      <c r="G513">
        <v>21.44</v>
      </c>
      <c r="H513">
        <v>0.06</v>
      </c>
      <c r="I513">
        <v>170.9</v>
      </c>
      <c r="J513">
        <v>481.3</v>
      </c>
      <c r="K513">
        <v>228.8</v>
      </c>
      <c r="L513">
        <v>280.5</v>
      </c>
      <c r="M513" t="s">
        <v>1</v>
      </c>
      <c r="N513">
        <f t="shared" si="44"/>
        <v>1.0720000000000001</v>
      </c>
      <c r="O513">
        <f t="shared" si="54"/>
        <v>170.9</v>
      </c>
      <c r="P513" s="1">
        <v>1</v>
      </c>
      <c r="Q513" s="1">
        <f>O513</f>
        <v>170.9</v>
      </c>
      <c r="R513">
        <f t="shared" si="45"/>
        <v>467.03796230396188</v>
      </c>
      <c r="T513">
        <f t="shared" si="46"/>
        <v>0.57119999999999993</v>
      </c>
    </row>
    <row r="514" spans="2:20" s="1" customFormat="1" x14ac:dyDescent="0.3">
      <c r="B514" s="1" t="s">
        <v>25</v>
      </c>
      <c r="C514" s="1">
        <v>-20</v>
      </c>
      <c r="D514" s="1">
        <v>28.19</v>
      </c>
      <c r="E514" s="1">
        <v>50</v>
      </c>
      <c r="F514" s="1">
        <v>25</v>
      </c>
      <c r="G514" s="1">
        <v>21.81</v>
      </c>
      <c r="H514" s="1">
        <v>0.46</v>
      </c>
      <c r="I514" s="1">
        <v>308.8</v>
      </c>
      <c r="J514" s="1">
        <v>481.3</v>
      </c>
      <c r="K514" s="1">
        <v>228.8</v>
      </c>
      <c r="L514" s="1">
        <v>282.89999999999998</v>
      </c>
      <c r="M514" s="1" t="s">
        <v>22</v>
      </c>
      <c r="N514">
        <f t="shared" ref="N514:N577" si="56">0.05*G514</f>
        <v>1.0905</v>
      </c>
      <c r="O514">
        <f t="shared" si="54"/>
        <v>308.8</v>
      </c>
      <c r="P514" s="1">
        <v>0</v>
      </c>
      <c r="Q514" s="1">
        <f>L514</f>
        <v>282.89999999999998</v>
      </c>
      <c r="R514">
        <f t="shared" si="45"/>
        <v>1104.746616502488</v>
      </c>
      <c r="T514">
        <f t="shared" si="46"/>
        <v>0.56380000000000008</v>
      </c>
    </row>
    <row r="515" spans="2:20" s="1" customFormat="1" x14ac:dyDescent="0.3">
      <c r="B515" s="1" t="s">
        <v>25</v>
      </c>
      <c r="C515" s="1">
        <v>-20</v>
      </c>
      <c r="D515" s="1">
        <v>29.3</v>
      </c>
      <c r="E515" s="1">
        <v>50</v>
      </c>
      <c r="F515" s="1">
        <v>25</v>
      </c>
      <c r="G515" s="1">
        <v>20.7</v>
      </c>
      <c r="H515" s="1">
        <v>0.64</v>
      </c>
      <c r="I515" s="1">
        <v>376.5</v>
      </c>
      <c r="J515" s="1">
        <v>481.3</v>
      </c>
      <c r="K515" s="1">
        <v>228.8</v>
      </c>
      <c r="L515" s="1">
        <v>275.7</v>
      </c>
      <c r="M515" s="1" t="s">
        <v>22</v>
      </c>
      <c r="N515">
        <f t="shared" si="56"/>
        <v>1.0349999999999999</v>
      </c>
      <c r="O515">
        <f t="shared" si="54"/>
        <v>376.5</v>
      </c>
      <c r="P515" s="1">
        <v>0</v>
      </c>
      <c r="Q515" s="1">
        <f>L515</f>
        <v>275.7</v>
      </c>
      <c r="R515">
        <f t="shared" ref="R515:R578" si="57">(O515-20)*POWER((1+((2*4700*4700*H515)/(O515*O515))),0.25)</f>
        <v>1341.4405127488089</v>
      </c>
      <c r="T515">
        <f t="shared" ref="T515:T578" si="58">((2*F515)-G515)/(2*F515)</f>
        <v>0.58599999999999997</v>
      </c>
    </row>
    <row r="516" spans="2:20" x14ac:dyDescent="0.3">
      <c r="B516" t="s">
        <v>25</v>
      </c>
      <c r="C516">
        <v>-20</v>
      </c>
      <c r="D516">
        <v>28.22</v>
      </c>
      <c r="E516">
        <v>50</v>
      </c>
      <c r="F516">
        <v>25</v>
      </c>
      <c r="G516">
        <v>21.78</v>
      </c>
      <c r="H516">
        <v>0.16</v>
      </c>
      <c r="I516">
        <v>228.2</v>
      </c>
      <c r="J516">
        <v>481.3</v>
      </c>
      <c r="K516">
        <v>228.8</v>
      </c>
      <c r="L516">
        <v>282.8</v>
      </c>
      <c r="M516" t="s">
        <v>1</v>
      </c>
      <c r="N516">
        <f t="shared" si="56"/>
        <v>1.0890000000000002</v>
      </c>
      <c r="O516">
        <f t="shared" si="54"/>
        <v>228.2</v>
      </c>
      <c r="P516" s="1">
        <v>1</v>
      </c>
      <c r="Q516" s="1">
        <f>O516</f>
        <v>228.2</v>
      </c>
      <c r="R516">
        <f t="shared" si="57"/>
        <v>711.96107371353526</v>
      </c>
      <c r="T516">
        <f t="shared" si="58"/>
        <v>0.56440000000000001</v>
      </c>
    </row>
    <row r="517" spans="2:20" s="1" customFormat="1" x14ac:dyDescent="0.3">
      <c r="B517" s="1" t="s">
        <v>25</v>
      </c>
      <c r="C517" s="1">
        <v>-20</v>
      </c>
      <c r="D517" s="1">
        <v>28.33</v>
      </c>
      <c r="E517" s="1">
        <v>50</v>
      </c>
      <c r="F517" s="1">
        <v>25</v>
      </c>
      <c r="G517" s="1">
        <v>21.67</v>
      </c>
      <c r="H517" s="1">
        <v>0.81</v>
      </c>
      <c r="I517" s="1">
        <v>371.7</v>
      </c>
      <c r="J517" s="1">
        <v>481.3</v>
      </c>
      <c r="K517" s="1">
        <v>228.8</v>
      </c>
      <c r="L517" s="1">
        <v>282</v>
      </c>
      <c r="M517" s="1" t="s">
        <v>22</v>
      </c>
      <c r="N517">
        <f t="shared" si="56"/>
        <v>1.0835000000000001</v>
      </c>
      <c r="O517">
        <f t="shared" si="54"/>
        <v>371.7</v>
      </c>
      <c r="P517" s="1">
        <v>0</v>
      </c>
      <c r="Q517" s="1">
        <f>L517</f>
        <v>282</v>
      </c>
      <c r="R517">
        <f t="shared" si="57"/>
        <v>1412.2843334777431</v>
      </c>
      <c r="T517">
        <f t="shared" si="58"/>
        <v>0.56659999999999999</v>
      </c>
    </row>
    <row r="518" spans="2:20" s="1" customFormat="1" x14ac:dyDescent="0.3">
      <c r="B518" s="1" t="s">
        <v>25</v>
      </c>
      <c r="C518" s="1">
        <v>-20</v>
      </c>
      <c r="D518" s="1">
        <v>28.51</v>
      </c>
      <c r="E518" s="1">
        <v>50</v>
      </c>
      <c r="F518" s="1">
        <v>25</v>
      </c>
      <c r="G518" s="1">
        <v>21.49</v>
      </c>
      <c r="H518" s="1">
        <v>0.37</v>
      </c>
      <c r="I518" s="1">
        <v>291.60000000000002</v>
      </c>
      <c r="J518" s="1">
        <v>481.3</v>
      </c>
      <c r="K518" s="1">
        <v>228.8</v>
      </c>
      <c r="L518" s="1">
        <v>280.89999999999998</v>
      </c>
      <c r="M518" s="1" t="s">
        <v>22</v>
      </c>
      <c r="N518">
        <f t="shared" si="56"/>
        <v>1.0745</v>
      </c>
      <c r="O518">
        <f t="shared" si="54"/>
        <v>291.60000000000002</v>
      </c>
      <c r="P518" s="1">
        <v>0</v>
      </c>
      <c r="Q518" s="1">
        <f t="shared" ref="Q518:Q520" si="59">L518</f>
        <v>280.89999999999998</v>
      </c>
      <c r="R518">
        <f t="shared" si="57"/>
        <v>1012.6425483874185</v>
      </c>
      <c r="T518">
        <f t="shared" si="58"/>
        <v>0.57020000000000004</v>
      </c>
    </row>
    <row r="519" spans="2:20" s="1" customFormat="1" x14ac:dyDescent="0.3">
      <c r="B519" s="1" t="s">
        <v>25</v>
      </c>
      <c r="C519" s="1">
        <v>-20</v>
      </c>
      <c r="D519" s="1">
        <v>28.37</v>
      </c>
      <c r="E519" s="1">
        <v>50</v>
      </c>
      <c r="F519" s="1">
        <v>25</v>
      </c>
      <c r="G519" s="1">
        <v>21.63</v>
      </c>
      <c r="H519" s="1">
        <v>0.5</v>
      </c>
      <c r="I519" s="1">
        <v>337.7</v>
      </c>
      <c r="J519" s="1">
        <v>481.3</v>
      </c>
      <c r="K519" s="1">
        <v>228.8</v>
      </c>
      <c r="L519" s="1">
        <v>281.8</v>
      </c>
      <c r="M519" s="1" t="s">
        <v>22</v>
      </c>
      <c r="N519">
        <f t="shared" si="56"/>
        <v>1.0814999999999999</v>
      </c>
      <c r="O519">
        <f t="shared" si="54"/>
        <v>337.7</v>
      </c>
      <c r="P519" s="1">
        <v>0</v>
      </c>
      <c r="Q519" s="1">
        <f t="shared" si="59"/>
        <v>281.8</v>
      </c>
      <c r="R519">
        <f t="shared" si="57"/>
        <v>1186.7512315381211</v>
      </c>
      <c r="T519">
        <f t="shared" si="58"/>
        <v>0.56740000000000002</v>
      </c>
    </row>
    <row r="520" spans="2:20" s="1" customFormat="1" x14ac:dyDescent="0.3">
      <c r="B520" s="1" t="s">
        <v>25</v>
      </c>
      <c r="C520" s="1">
        <v>-20</v>
      </c>
      <c r="D520" s="1">
        <v>28.42</v>
      </c>
      <c r="E520" s="1">
        <v>50</v>
      </c>
      <c r="F520" s="1">
        <v>25</v>
      </c>
      <c r="G520" s="1">
        <v>21.58</v>
      </c>
      <c r="H520" s="1">
        <v>0.82</v>
      </c>
      <c r="I520" s="1">
        <v>390.5</v>
      </c>
      <c r="J520" s="1">
        <v>481.3</v>
      </c>
      <c r="K520" s="1">
        <v>228.8</v>
      </c>
      <c r="L520" s="1">
        <v>281.39999999999998</v>
      </c>
      <c r="M520" s="1" t="s">
        <v>22</v>
      </c>
      <c r="N520">
        <f t="shared" si="56"/>
        <v>1.079</v>
      </c>
      <c r="O520">
        <f t="shared" si="54"/>
        <v>390.5</v>
      </c>
      <c r="P520" s="1">
        <v>0</v>
      </c>
      <c r="Q520" s="1">
        <f t="shared" si="59"/>
        <v>281.39999999999998</v>
      </c>
      <c r="R520">
        <f t="shared" si="57"/>
        <v>1456.1081619466117</v>
      </c>
      <c r="T520">
        <f t="shared" si="58"/>
        <v>0.56840000000000002</v>
      </c>
    </row>
    <row r="521" spans="2:20" x14ac:dyDescent="0.3">
      <c r="B521" t="s">
        <v>25</v>
      </c>
      <c r="C521">
        <v>-20</v>
      </c>
      <c r="D521">
        <v>28.54</v>
      </c>
      <c r="E521">
        <v>50</v>
      </c>
      <c r="F521">
        <v>25</v>
      </c>
      <c r="G521">
        <v>21.46</v>
      </c>
      <c r="H521">
        <v>0.12</v>
      </c>
      <c r="I521">
        <v>227.3</v>
      </c>
      <c r="J521">
        <v>481.3</v>
      </c>
      <c r="K521">
        <v>228.8</v>
      </c>
      <c r="L521">
        <v>280.7</v>
      </c>
      <c r="M521" t="s">
        <v>1</v>
      </c>
      <c r="N521">
        <f t="shared" si="56"/>
        <v>1.0730000000000002</v>
      </c>
      <c r="O521">
        <f t="shared" si="54"/>
        <v>227.3</v>
      </c>
      <c r="P521" s="1">
        <v>1</v>
      </c>
      <c r="Q521" s="1">
        <f>O521</f>
        <v>227.3</v>
      </c>
      <c r="R521">
        <f t="shared" si="57"/>
        <v>661.38490059760056</v>
      </c>
      <c r="T521">
        <f t="shared" si="58"/>
        <v>0.57079999999999997</v>
      </c>
    </row>
    <row r="522" spans="2:20" x14ac:dyDescent="0.3">
      <c r="B522" t="s">
        <v>25</v>
      </c>
      <c r="C522">
        <v>-20</v>
      </c>
      <c r="D522">
        <v>28.13</v>
      </c>
      <c r="E522">
        <v>50</v>
      </c>
      <c r="F522">
        <v>25</v>
      </c>
      <c r="G522">
        <v>21.87</v>
      </c>
      <c r="H522">
        <v>0.13</v>
      </c>
      <c r="I522">
        <v>201.3</v>
      </c>
      <c r="J522">
        <v>481.3</v>
      </c>
      <c r="K522">
        <v>228.8</v>
      </c>
      <c r="L522">
        <v>283.3</v>
      </c>
      <c r="M522" t="s">
        <v>1</v>
      </c>
      <c r="N522">
        <f t="shared" si="56"/>
        <v>1.0935000000000001</v>
      </c>
      <c r="O522">
        <f t="shared" si="54"/>
        <v>201.3</v>
      </c>
      <c r="P522" s="1">
        <v>1</v>
      </c>
      <c r="Q522" s="1">
        <f t="shared" ref="Q522:Q523" si="60">O522</f>
        <v>201.3</v>
      </c>
      <c r="R522">
        <f t="shared" si="57"/>
        <v>626.65934109897216</v>
      </c>
      <c r="T522">
        <f t="shared" si="58"/>
        <v>0.56259999999999999</v>
      </c>
    </row>
    <row r="523" spans="2:20" x14ac:dyDescent="0.3">
      <c r="B523" t="s">
        <v>25</v>
      </c>
      <c r="C523">
        <v>-20</v>
      </c>
      <c r="D523">
        <v>27.9</v>
      </c>
      <c r="E523">
        <v>50</v>
      </c>
      <c r="F523">
        <v>25</v>
      </c>
      <c r="G523">
        <v>22.1</v>
      </c>
      <c r="H523">
        <v>0.15</v>
      </c>
      <c r="I523">
        <v>212.5</v>
      </c>
      <c r="J523">
        <v>481.3</v>
      </c>
      <c r="K523">
        <v>228.8</v>
      </c>
      <c r="L523">
        <v>284.8</v>
      </c>
      <c r="M523" t="s">
        <v>1</v>
      </c>
      <c r="N523">
        <f t="shared" si="56"/>
        <v>1.1050000000000002</v>
      </c>
      <c r="O523">
        <f t="shared" si="54"/>
        <v>212.5</v>
      </c>
      <c r="P523" s="1">
        <v>1</v>
      </c>
      <c r="Q523" s="1">
        <f t="shared" si="60"/>
        <v>212.5</v>
      </c>
      <c r="R523">
        <f t="shared" si="57"/>
        <v>671.14725566643608</v>
      </c>
      <c r="T523">
        <f t="shared" si="58"/>
        <v>0.55799999999999994</v>
      </c>
    </row>
    <row r="524" spans="2:20" s="1" customFormat="1" x14ac:dyDescent="0.3">
      <c r="B524" s="1" t="s">
        <v>25</v>
      </c>
      <c r="C524" s="1">
        <v>-20</v>
      </c>
      <c r="D524" s="1">
        <v>32.08</v>
      </c>
      <c r="E524" s="1">
        <v>50</v>
      </c>
      <c r="F524" s="1">
        <v>25</v>
      </c>
      <c r="G524" s="1">
        <v>17.920000000000002</v>
      </c>
      <c r="H524" s="1">
        <v>0.36</v>
      </c>
      <c r="I524" s="1">
        <v>288.39999999999998</v>
      </c>
      <c r="J524" s="1">
        <v>481.3</v>
      </c>
      <c r="K524" s="1">
        <v>228.8</v>
      </c>
      <c r="L524" s="1">
        <v>256.5</v>
      </c>
      <c r="M524" s="1" t="s">
        <v>22</v>
      </c>
      <c r="N524">
        <f t="shared" si="56"/>
        <v>0.89600000000000013</v>
      </c>
      <c r="O524">
        <f t="shared" si="54"/>
        <v>288.39999999999998</v>
      </c>
      <c r="P524" s="1">
        <v>0</v>
      </c>
      <c r="Q524" s="1">
        <f>L524</f>
        <v>256.5</v>
      </c>
      <c r="R524">
        <f t="shared" si="57"/>
        <v>999.38596391203168</v>
      </c>
      <c r="T524">
        <f t="shared" si="58"/>
        <v>0.64159999999999995</v>
      </c>
    </row>
    <row r="525" spans="2:20" s="1" customFormat="1" x14ac:dyDescent="0.3">
      <c r="B525" s="1" t="s">
        <v>25</v>
      </c>
      <c r="C525" s="1">
        <v>-20</v>
      </c>
      <c r="D525" s="1">
        <v>27.9</v>
      </c>
      <c r="E525" s="1">
        <v>50</v>
      </c>
      <c r="F525" s="1">
        <v>25</v>
      </c>
      <c r="G525" s="1">
        <v>22.1</v>
      </c>
      <c r="H525" s="4">
        <v>1.62</v>
      </c>
      <c r="I525" s="1">
        <v>479.1</v>
      </c>
      <c r="J525" s="1">
        <v>481.3</v>
      </c>
      <c r="K525" s="1">
        <v>228.8</v>
      </c>
      <c r="L525" s="1">
        <v>284.8</v>
      </c>
      <c r="M525" s="1" t="s">
        <v>22</v>
      </c>
      <c r="N525">
        <f t="shared" si="56"/>
        <v>1.1050000000000002</v>
      </c>
      <c r="O525">
        <f t="shared" si="54"/>
        <v>479.1</v>
      </c>
      <c r="P525" s="1">
        <v>0</v>
      </c>
      <c r="Q525" s="1">
        <f t="shared" ref="Q525:Q526" si="61">L525</f>
        <v>284.8</v>
      </c>
      <c r="R525">
        <f t="shared" si="57"/>
        <v>1930.7544186936959</v>
      </c>
      <c r="T525">
        <f t="shared" si="58"/>
        <v>0.55799999999999994</v>
      </c>
    </row>
    <row r="526" spans="2:20" s="1" customFormat="1" x14ac:dyDescent="0.3">
      <c r="B526" s="1" t="s">
        <v>25</v>
      </c>
      <c r="C526" s="1">
        <v>-20</v>
      </c>
      <c r="D526" s="1">
        <v>28.29</v>
      </c>
      <c r="E526" s="1">
        <v>50</v>
      </c>
      <c r="F526" s="1">
        <v>25</v>
      </c>
      <c r="G526" s="1">
        <v>21.71</v>
      </c>
      <c r="H526" s="1">
        <v>0.95</v>
      </c>
      <c r="I526" s="1">
        <v>377.9</v>
      </c>
      <c r="J526" s="1">
        <v>481.3</v>
      </c>
      <c r="K526" s="1">
        <v>228.8</v>
      </c>
      <c r="L526" s="1">
        <v>282.3</v>
      </c>
      <c r="M526" s="1" t="s">
        <v>22</v>
      </c>
      <c r="N526">
        <f t="shared" si="56"/>
        <v>1.0855000000000001</v>
      </c>
      <c r="O526">
        <f t="shared" si="54"/>
        <v>377.9</v>
      </c>
      <c r="P526" s="1">
        <v>0</v>
      </c>
      <c r="Q526" s="1">
        <f t="shared" si="61"/>
        <v>282.3</v>
      </c>
      <c r="R526">
        <f t="shared" si="57"/>
        <v>1483.1305532859647</v>
      </c>
      <c r="T526">
        <f t="shared" si="58"/>
        <v>0.56579999999999997</v>
      </c>
    </row>
    <row r="527" spans="2:20" s="1" customFormat="1" x14ac:dyDescent="0.3">
      <c r="B527" s="1" t="s">
        <v>25</v>
      </c>
      <c r="C527" s="1">
        <v>-20</v>
      </c>
      <c r="D527" s="1">
        <v>28.84</v>
      </c>
      <c r="E527" s="1">
        <v>50</v>
      </c>
      <c r="F527" s="1">
        <v>25</v>
      </c>
      <c r="G527" s="1">
        <v>21.16</v>
      </c>
      <c r="H527" s="1">
        <v>0.35</v>
      </c>
      <c r="I527" s="1">
        <v>269.60000000000002</v>
      </c>
      <c r="J527" s="1">
        <v>481.3</v>
      </c>
      <c r="K527" s="1">
        <v>228.8</v>
      </c>
      <c r="L527" s="1">
        <v>278.7</v>
      </c>
      <c r="M527" s="1" t="s">
        <v>1</v>
      </c>
      <c r="N527">
        <f t="shared" si="56"/>
        <v>1.0580000000000001</v>
      </c>
      <c r="O527">
        <f t="shared" si="54"/>
        <v>269.60000000000002</v>
      </c>
      <c r="P527" s="1">
        <v>1</v>
      </c>
      <c r="Q527" s="1">
        <f>O527</f>
        <v>269.60000000000002</v>
      </c>
      <c r="R527">
        <f t="shared" si="57"/>
        <v>954.37099730301043</v>
      </c>
      <c r="T527">
        <f t="shared" si="58"/>
        <v>0.57679999999999998</v>
      </c>
    </row>
    <row r="528" spans="2:20" x14ac:dyDescent="0.3">
      <c r="B528" t="s">
        <v>25</v>
      </c>
      <c r="C528">
        <v>-20</v>
      </c>
      <c r="D528">
        <v>29.33</v>
      </c>
      <c r="E528">
        <v>50</v>
      </c>
      <c r="F528">
        <v>25</v>
      </c>
      <c r="G528">
        <v>20.67</v>
      </c>
      <c r="H528">
        <v>0.09</v>
      </c>
      <c r="I528">
        <v>184.4</v>
      </c>
      <c r="J528">
        <v>481.3</v>
      </c>
      <c r="K528">
        <v>228.8</v>
      </c>
      <c r="L528">
        <v>275.5</v>
      </c>
      <c r="M528" t="s">
        <v>1</v>
      </c>
      <c r="N528">
        <f t="shared" si="56"/>
        <v>1.0335000000000001</v>
      </c>
      <c r="O528">
        <f t="shared" si="54"/>
        <v>184.4</v>
      </c>
      <c r="P528" s="1">
        <v>1</v>
      </c>
      <c r="Q528" s="1">
        <f t="shared" ref="Q528:Q530" si="62">O528</f>
        <v>184.4</v>
      </c>
      <c r="R528">
        <f t="shared" si="57"/>
        <v>541.76750663496568</v>
      </c>
      <c r="T528">
        <f t="shared" si="58"/>
        <v>0.58660000000000001</v>
      </c>
    </row>
    <row r="529" spans="2:20" s="1" customFormat="1" x14ac:dyDescent="0.3">
      <c r="B529" s="1" t="s">
        <v>25</v>
      </c>
      <c r="C529" s="1">
        <v>-20</v>
      </c>
      <c r="D529" s="1">
        <v>29.42</v>
      </c>
      <c r="E529" s="1">
        <v>50</v>
      </c>
      <c r="F529" s="1">
        <v>25</v>
      </c>
      <c r="G529" s="1">
        <v>20.58</v>
      </c>
      <c r="H529" s="1">
        <v>0.25</v>
      </c>
      <c r="I529" s="1">
        <v>241.6</v>
      </c>
      <c r="J529" s="1">
        <v>481.3</v>
      </c>
      <c r="K529" s="1">
        <v>228.8</v>
      </c>
      <c r="L529" s="1">
        <v>274.89999999999998</v>
      </c>
      <c r="M529" s="1" t="s">
        <v>1</v>
      </c>
      <c r="N529">
        <f t="shared" si="56"/>
        <v>1.0289999999999999</v>
      </c>
      <c r="O529">
        <f t="shared" si="54"/>
        <v>241.6</v>
      </c>
      <c r="P529" s="1">
        <v>1</v>
      </c>
      <c r="Q529" s="1">
        <f t="shared" si="62"/>
        <v>241.6</v>
      </c>
      <c r="R529">
        <f t="shared" si="57"/>
        <v>822.9718865750873</v>
      </c>
      <c r="T529">
        <f t="shared" si="58"/>
        <v>0.58840000000000003</v>
      </c>
    </row>
    <row r="530" spans="2:20" x14ac:dyDescent="0.3">
      <c r="B530" t="s">
        <v>25</v>
      </c>
      <c r="C530">
        <v>-20</v>
      </c>
      <c r="D530">
        <v>29.37</v>
      </c>
      <c r="E530">
        <v>50</v>
      </c>
      <c r="F530">
        <v>25</v>
      </c>
      <c r="G530">
        <v>20.63</v>
      </c>
      <c r="H530">
        <v>0</v>
      </c>
      <c r="I530">
        <v>146.4</v>
      </c>
      <c r="J530">
        <v>481.3</v>
      </c>
      <c r="K530">
        <v>228.8</v>
      </c>
      <c r="L530">
        <v>275.2</v>
      </c>
      <c r="M530" t="s">
        <v>1</v>
      </c>
      <c r="N530">
        <f t="shared" si="56"/>
        <v>1.0315000000000001</v>
      </c>
      <c r="O530">
        <f t="shared" si="54"/>
        <v>146.4</v>
      </c>
      <c r="P530" s="1">
        <v>1</v>
      </c>
      <c r="Q530" s="1">
        <f t="shared" si="62"/>
        <v>146.4</v>
      </c>
      <c r="R530">
        <f t="shared" si="57"/>
        <v>126.4</v>
      </c>
      <c r="T530">
        <f t="shared" si="58"/>
        <v>0.58740000000000003</v>
      </c>
    </row>
    <row r="531" spans="2:20" s="1" customFormat="1" x14ac:dyDescent="0.3">
      <c r="B531" s="1" t="s">
        <v>25</v>
      </c>
      <c r="C531" s="1">
        <v>-20</v>
      </c>
      <c r="D531" s="1">
        <v>28.64</v>
      </c>
      <c r="E531" s="1">
        <v>50</v>
      </c>
      <c r="F531" s="1">
        <v>25</v>
      </c>
      <c r="G531" s="1">
        <v>21.36</v>
      </c>
      <c r="H531" s="1">
        <v>0.41</v>
      </c>
      <c r="I531" s="1">
        <v>299.39999999999998</v>
      </c>
      <c r="J531" s="1">
        <v>481.3</v>
      </c>
      <c r="K531" s="1">
        <v>228.8</v>
      </c>
      <c r="L531" s="1">
        <v>280</v>
      </c>
      <c r="M531" s="1" t="s">
        <v>22</v>
      </c>
      <c r="N531">
        <f t="shared" si="56"/>
        <v>1.0680000000000001</v>
      </c>
      <c r="O531">
        <f t="shared" si="54"/>
        <v>299.39999999999998</v>
      </c>
      <c r="P531" s="1">
        <v>0</v>
      </c>
      <c r="Q531" s="1">
        <f>L531</f>
        <v>280</v>
      </c>
      <c r="R531">
        <f t="shared" si="57"/>
        <v>1054.7241073272544</v>
      </c>
      <c r="T531">
        <f t="shared" si="58"/>
        <v>0.57279999999999998</v>
      </c>
    </row>
    <row r="532" spans="2:20" x14ac:dyDescent="0.3">
      <c r="B532" t="s">
        <v>25</v>
      </c>
      <c r="C532">
        <v>-20</v>
      </c>
      <c r="D532">
        <v>28.23</v>
      </c>
      <c r="E532">
        <v>50</v>
      </c>
      <c r="F532">
        <v>25</v>
      </c>
      <c r="G532">
        <v>21.77</v>
      </c>
      <c r="H532">
        <v>0</v>
      </c>
      <c r="I532">
        <v>156.69999999999999</v>
      </c>
      <c r="J532">
        <v>481.3</v>
      </c>
      <c r="K532">
        <v>228.8</v>
      </c>
      <c r="L532">
        <v>282.7</v>
      </c>
      <c r="M532" t="s">
        <v>1</v>
      </c>
      <c r="N532">
        <f t="shared" si="56"/>
        <v>1.0885</v>
      </c>
      <c r="O532">
        <f t="shared" si="54"/>
        <v>156.69999999999999</v>
      </c>
      <c r="P532" s="1">
        <v>1</v>
      </c>
      <c r="Q532" s="1">
        <f>O532</f>
        <v>156.69999999999999</v>
      </c>
      <c r="R532">
        <f t="shared" si="57"/>
        <v>136.69999999999999</v>
      </c>
      <c r="T532">
        <f t="shared" si="58"/>
        <v>0.56459999999999999</v>
      </c>
    </row>
    <row r="533" spans="2:20" s="1" customFormat="1" x14ac:dyDescent="0.3">
      <c r="B533" s="1" t="s">
        <v>25</v>
      </c>
      <c r="C533" s="1">
        <v>-20</v>
      </c>
      <c r="D533" s="1">
        <v>29.1</v>
      </c>
      <c r="E533" s="1">
        <v>50</v>
      </c>
      <c r="F533" s="1">
        <v>25</v>
      </c>
      <c r="G533" s="1">
        <v>20.9</v>
      </c>
      <c r="H533" s="1">
        <v>0.34</v>
      </c>
      <c r="I533" s="1">
        <v>295.60000000000002</v>
      </c>
      <c r="J533" s="1">
        <v>481.3</v>
      </c>
      <c r="K533" s="1">
        <v>228.8</v>
      </c>
      <c r="L533" s="1">
        <v>277</v>
      </c>
      <c r="M533" s="1" t="s">
        <v>22</v>
      </c>
      <c r="N533">
        <f t="shared" si="56"/>
        <v>1.0449999999999999</v>
      </c>
      <c r="O533">
        <f t="shared" si="54"/>
        <v>295.60000000000002</v>
      </c>
      <c r="P533" s="1">
        <v>0</v>
      </c>
      <c r="Q533" s="1">
        <f>L533</f>
        <v>277</v>
      </c>
      <c r="R533">
        <f t="shared" si="57"/>
        <v>999.38518219190917</v>
      </c>
      <c r="T533">
        <f t="shared" si="58"/>
        <v>0.58200000000000007</v>
      </c>
    </row>
    <row r="534" spans="2:20" x14ac:dyDescent="0.3">
      <c r="B534" t="s">
        <v>24</v>
      </c>
      <c r="C534">
        <v>-20</v>
      </c>
      <c r="D534">
        <v>56.4</v>
      </c>
      <c r="E534">
        <v>100</v>
      </c>
      <c r="F534">
        <v>50</v>
      </c>
      <c r="G534">
        <v>43.6</v>
      </c>
      <c r="H534">
        <v>0</v>
      </c>
      <c r="I534">
        <v>167.4</v>
      </c>
      <c r="J534">
        <v>481.3</v>
      </c>
      <c r="K534">
        <v>228.8</v>
      </c>
      <c r="L534">
        <v>400.1</v>
      </c>
      <c r="M534" t="s">
        <v>1</v>
      </c>
      <c r="N534">
        <f t="shared" si="56"/>
        <v>2.1800000000000002</v>
      </c>
      <c r="O534">
        <f t="shared" si="54"/>
        <v>195.28912875140108</v>
      </c>
      <c r="P534" s="1">
        <v>1</v>
      </c>
      <c r="Q534">
        <f>O534</f>
        <v>195.28912875140108</v>
      </c>
      <c r="R534">
        <f t="shared" si="57"/>
        <v>175.28912875140108</v>
      </c>
      <c r="T534">
        <f t="shared" si="58"/>
        <v>0.56399999999999995</v>
      </c>
    </row>
    <row r="535" spans="2:20" s="2" customFormat="1" x14ac:dyDescent="0.3">
      <c r="B535" s="2" t="s">
        <v>24</v>
      </c>
      <c r="C535" s="2">
        <v>-20</v>
      </c>
      <c r="D535" s="2">
        <v>56.54</v>
      </c>
      <c r="E535" s="2">
        <v>100</v>
      </c>
      <c r="F535" s="2">
        <v>50</v>
      </c>
      <c r="G535" s="2">
        <v>43.46</v>
      </c>
      <c r="H535" s="2">
        <v>0</v>
      </c>
      <c r="I535" s="2">
        <v>153.5</v>
      </c>
      <c r="J535" s="2">
        <v>481.3</v>
      </c>
      <c r="K535" s="2">
        <v>228.8</v>
      </c>
      <c r="L535" s="2">
        <v>399.4</v>
      </c>
      <c r="M535" s="2" t="s">
        <v>1</v>
      </c>
      <c r="N535">
        <f t="shared" si="56"/>
        <v>2.173</v>
      </c>
      <c r="O535">
        <f t="shared" si="54"/>
        <v>178.75914985286326</v>
      </c>
      <c r="P535" s="2">
        <v>1</v>
      </c>
      <c r="Q535">
        <f t="shared" ref="Q535:Q578" si="63">O535</f>
        <v>178.75914985286326</v>
      </c>
      <c r="R535">
        <f t="shared" si="57"/>
        <v>158.75914985286326</v>
      </c>
      <c r="T535">
        <f t="shared" si="58"/>
        <v>0.56540000000000001</v>
      </c>
    </row>
    <row r="536" spans="2:20" s="3" customFormat="1" x14ac:dyDescent="0.3">
      <c r="B536" s="3" t="s">
        <v>24</v>
      </c>
      <c r="C536" s="3">
        <v>-20</v>
      </c>
      <c r="D536" s="3">
        <v>56.35</v>
      </c>
      <c r="E536" s="3">
        <v>100</v>
      </c>
      <c r="F536" s="3">
        <v>50</v>
      </c>
      <c r="G536" s="3">
        <v>43.65</v>
      </c>
      <c r="H536" s="3">
        <v>0.12</v>
      </c>
      <c r="I536" s="3">
        <v>211.2</v>
      </c>
      <c r="J536" s="3">
        <v>481.3</v>
      </c>
      <c r="K536" s="3">
        <v>228.8</v>
      </c>
      <c r="L536" s="3">
        <v>400.3</v>
      </c>
      <c r="M536" s="3" t="s">
        <v>1</v>
      </c>
      <c r="N536">
        <f t="shared" si="56"/>
        <v>2.1825000000000001</v>
      </c>
      <c r="O536">
        <f t="shared" si="54"/>
        <v>247.37640038852024</v>
      </c>
      <c r="P536" s="3">
        <v>1</v>
      </c>
      <c r="Q536">
        <f t="shared" si="63"/>
        <v>247.37640038852024</v>
      </c>
      <c r="R536">
        <f t="shared" si="57"/>
        <v>695.68726696868214</v>
      </c>
      <c r="T536">
        <f t="shared" si="58"/>
        <v>0.5635</v>
      </c>
    </row>
    <row r="537" spans="2:20" s="2" customFormat="1" x14ac:dyDescent="0.3">
      <c r="B537" s="2" t="s">
        <v>24</v>
      </c>
      <c r="C537" s="2">
        <v>-20</v>
      </c>
      <c r="D537" s="2">
        <v>56.82</v>
      </c>
      <c r="E537" s="2">
        <v>100</v>
      </c>
      <c r="F537" s="2">
        <v>50</v>
      </c>
      <c r="G537" s="2">
        <v>43.18</v>
      </c>
      <c r="H537" s="2">
        <v>0</v>
      </c>
      <c r="I537" s="2">
        <v>220.3</v>
      </c>
      <c r="J537" s="2">
        <v>481.3</v>
      </c>
      <c r="K537" s="2">
        <v>228.8</v>
      </c>
      <c r="L537" s="2">
        <v>398.1</v>
      </c>
      <c r="M537" s="2" t="s">
        <v>1</v>
      </c>
      <c r="N537">
        <f t="shared" si="56"/>
        <v>2.1590000000000003</v>
      </c>
      <c r="O537">
        <f t="shared" si="54"/>
        <v>258.19818513504504</v>
      </c>
      <c r="P537" s="2">
        <v>1</v>
      </c>
      <c r="Q537">
        <f t="shared" si="63"/>
        <v>258.19818513504504</v>
      </c>
      <c r="R537">
        <f t="shared" si="57"/>
        <v>238.19818513504504</v>
      </c>
      <c r="T537">
        <f t="shared" si="58"/>
        <v>0.56820000000000004</v>
      </c>
    </row>
    <row r="538" spans="2:20" x14ac:dyDescent="0.3">
      <c r="B538" t="s">
        <v>24</v>
      </c>
      <c r="C538">
        <v>-20</v>
      </c>
      <c r="D538">
        <v>56.63</v>
      </c>
      <c r="E538">
        <v>100</v>
      </c>
      <c r="F538">
        <v>50</v>
      </c>
      <c r="G538">
        <v>43.37</v>
      </c>
      <c r="H538">
        <v>0.18</v>
      </c>
      <c r="I538">
        <v>227.9</v>
      </c>
      <c r="J538">
        <v>481.3</v>
      </c>
      <c r="K538">
        <v>228.8</v>
      </c>
      <c r="L538">
        <v>399</v>
      </c>
      <c r="M538" t="s">
        <v>1</v>
      </c>
      <c r="N538">
        <f t="shared" si="56"/>
        <v>2.1684999999999999</v>
      </c>
      <c r="O538">
        <f t="shared" si="54"/>
        <v>267.2361592090657</v>
      </c>
      <c r="P538">
        <v>1</v>
      </c>
      <c r="Q538">
        <f t="shared" si="63"/>
        <v>267.2361592090657</v>
      </c>
      <c r="R538">
        <f t="shared" si="57"/>
        <v>804.93276631562833</v>
      </c>
      <c r="T538">
        <f t="shared" si="58"/>
        <v>0.56630000000000003</v>
      </c>
    </row>
    <row r="539" spans="2:20" x14ac:dyDescent="0.3">
      <c r="B539" t="s">
        <v>24</v>
      </c>
      <c r="C539">
        <v>-20</v>
      </c>
      <c r="D539">
        <v>56.83</v>
      </c>
      <c r="E539">
        <v>100</v>
      </c>
      <c r="F539">
        <v>50</v>
      </c>
      <c r="G539">
        <v>43.17</v>
      </c>
      <c r="H539">
        <v>0</v>
      </c>
      <c r="I539">
        <v>211.1</v>
      </c>
      <c r="J539">
        <v>481.3</v>
      </c>
      <c r="K539">
        <v>228.8</v>
      </c>
      <c r="L539">
        <v>398.1</v>
      </c>
      <c r="M539" t="s">
        <v>1</v>
      </c>
      <c r="N539">
        <f t="shared" si="56"/>
        <v>2.1585000000000001</v>
      </c>
      <c r="O539">
        <f t="shared" si="54"/>
        <v>247.25747967701997</v>
      </c>
      <c r="P539">
        <v>1</v>
      </c>
      <c r="Q539">
        <f t="shared" si="63"/>
        <v>247.25747967701997</v>
      </c>
      <c r="R539">
        <f t="shared" si="57"/>
        <v>227.25747967701997</v>
      </c>
      <c r="T539">
        <f t="shared" si="58"/>
        <v>0.56830000000000003</v>
      </c>
    </row>
    <row r="540" spans="2:20" x14ac:dyDescent="0.3">
      <c r="B540" t="s">
        <v>24</v>
      </c>
      <c r="C540">
        <v>-20</v>
      </c>
      <c r="D540">
        <v>56.3</v>
      </c>
      <c r="E540">
        <v>100</v>
      </c>
      <c r="F540">
        <v>50</v>
      </c>
      <c r="G540">
        <v>43.7</v>
      </c>
      <c r="H540">
        <v>0</v>
      </c>
      <c r="I540">
        <v>217.1</v>
      </c>
      <c r="J540">
        <v>481.3</v>
      </c>
      <c r="K540">
        <v>228.8</v>
      </c>
      <c r="L540">
        <v>400.5</v>
      </c>
      <c r="M540" t="s">
        <v>1</v>
      </c>
      <c r="N540">
        <f t="shared" si="56"/>
        <v>2.1850000000000001</v>
      </c>
      <c r="O540">
        <f t="shared" si="54"/>
        <v>254.3927223670363</v>
      </c>
      <c r="P540">
        <v>1</v>
      </c>
      <c r="Q540">
        <f t="shared" si="63"/>
        <v>254.3927223670363</v>
      </c>
      <c r="R540">
        <f t="shared" si="57"/>
        <v>234.3927223670363</v>
      </c>
      <c r="T540">
        <f t="shared" si="58"/>
        <v>0.56299999999999994</v>
      </c>
    </row>
    <row r="541" spans="2:20" x14ac:dyDescent="0.3">
      <c r="B541" s="1" t="s">
        <v>24</v>
      </c>
      <c r="C541">
        <v>-20</v>
      </c>
      <c r="D541">
        <v>56.86</v>
      </c>
      <c r="E541">
        <v>100</v>
      </c>
      <c r="F541">
        <v>50</v>
      </c>
      <c r="G541">
        <v>43.14</v>
      </c>
      <c r="H541">
        <v>0</v>
      </c>
      <c r="I541">
        <v>145.30000000000001</v>
      </c>
      <c r="J541">
        <v>481.3</v>
      </c>
      <c r="K541">
        <v>228.8</v>
      </c>
      <c r="L541">
        <v>397.9</v>
      </c>
      <c r="M541" t="s">
        <v>1</v>
      </c>
      <c r="N541">
        <f t="shared" si="56"/>
        <v>2.157</v>
      </c>
      <c r="O541">
        <f t="shared" si="54"/>
        <v>169.00765150984097</v>
      </c>
      <c r="P541">
        <v>1</v>
      </c>
      <c r="Q541">
        <f t="shared" si="63"/>
        <v>169.00765150984097</v>
      </c>
      <c r="R541">
        <f t="shared" si="57"/>
        <v>149.00765150984097</v>
      </c>
      <c r="T541">
        <f t="shared" si="58"/>
        <v>0.56859999999999999</v>
      </c>
    </row>
    <row r="542" spans="2:20" x14ac:dyDescent="0.3">
      <c r="B542" t="s">
        <v>24</v>
      </c>
      <c r="C542">
        <v>-20</v>
      </c>
      <c r="D542">
        <v>56.22</v>
      </c>
      <c r="E542">
        <v>100</v>
      </c>
      <c r="F542">
        <v>50</v>
      </c>
      <c r="G542">
        <v>43.78</v>
      </c>
      <c r="H542">
        <v>0</v>
      </c>
      <c r="I542">
        <v>161.19999999999999</v>
      </c>
      <c r="J542">
        <v>481.3</v>
      </c>
      <c r="K542">
        <v>228.8</v>
      </c>
      <c r="L542">
        <v>400.9</v>
      </c>
      <c r="M542" t="s">
        <v>1</v>
      </c>
      <c r="N542">
        <f t="shared" si="56"/>
        <v>2.1890000000000001</v>
      </c>
      <c r="O542">
        <f t="shared" si="54"/>
        <v>187.91604463838419</v>
      </c>
      <c r="P542">
        <v>1</v>
      </c>
      <c r="Q542">
        <f t="shared" si="63"/>
        <v>187.91604463838419</v>
      </c>
      <c r="R542">
        <f t="shared" si="57"/>
        <v>167.91604463838419</v>
      </c>
      <c r="T542">
        <f t="shared" si="58"/>
        <v>0.56220000000000003</v>
      </c>
    </row>
    <row r="543" spans="2:20" x14ac:dyDescent="0.3">
      <c r="B543" t="s">
        <v>24</v>
      </c>
      <c r="C543">
        <v>-20</v>
      </c>
      <c r="D543">
        <v>57.02</v>
      </c>
      <c r="E543">
        <v>100</v>
      </c>
      <c r="F543">
        <v>50</v>
      </c>
      <c r="G543">
        <v>42.98</v>
      </c>
      <c r="H543">
        <v>0</v>
      </c>
      <c r="I543">
        <v>131.9</v>
      </c>
      <c r="J543">
        <v>481.3</v>
      </c>
      <c r="K543">
        <v>228.8</v>
      </c>
      <c r="L543">
        <v>397.2</v>
      </c>
      <c r="M543" t="s">
        <v>1</v>
      </c>
      <c r="N543">
        <f t="shared" si="56"/>
        <v>2.149</v>
      </c>
      <c r="O543">
        <f t="shared" si="54"/>
        <v>153.07227616880448</v>
      </c>
      <c r="P543">
        <v>1</v>
      </c>
      <c r="Q543">
        <f t="shared" si="63"/>
        <v>153.07227616880448</v>
      </c>
      <c r="R543">
        <f t="shared" si="57"/>
        <v>133.07227616880448</v>
      </c>
      <c r="T543">
        <f t="shared" si="58"/>
        <v>0.57020000000000004</v>
      </c>
    </row>
    <row r="544" spans="2:20" x14ac:dyDescent="0.3">
      <c r="B544" t="s">
        <v>24</v>
      </c>
      <c r="C544">
        <v>-20</v>
      </c>
      <c r="D544">
        <v>56.43</v>
      </c>
      <c r="E544">
        <v>100</v>
      </c>
      <c r="F544">
        <v>50</v>
      </c>
      <c r="G544">
        <v>43.57</v>
      </c>
      <c r="H544">
        <v>0.15</v>
      </c>
      <c r="I544">
        <v>216.4</v>
      </c>
      <c r="J544">
        <v>481.3</v>
      </c>
      <c r="K544">
        <v>228.8</v>
      </c>
      <c r="L544">
        <v>399.9</v>
      </c>
      <c r="M544" t="s">
        <v>1</v>
      </c>
      <c r="N544">
        <f t="shared" si="56"/>
        <v>2.1785000000000001</v>
      </c>
      <c r="O544">
        <f t="shared" si="54"/>
        <v>253.56027738653441</v>
      </c>
      <c r="P544">
        <v>1</v>
      </c>
      <c r="Q544">
        <f t="shared" si="63"/>
        <v>253.56027738653441</v>
      </c>
      <c r="R544">
        <f t="shared" si="57"/>
        <v>745.99494062173846</v>
      </c>
      <c r="T544">
        <f t="shared" si="58"/>
        <v>0.56430000000000002</v>
      </c>
    </row>
    <row r="545" spans="2:20" x14ac:dyDescent="0.3">
      <c r="B545" t="s">
        <v>24</v>
      </c>
      <c r="C545">
        <v>-20</v>
      </c>
      <c r="D545">
        <v>56.97</v>
      </c>
      <c r="E545">
        <v>100</v>
      </c>
      <c r="F545">
        <v>50</v>
      </c>
      <c r="G545">
        <v>43.03</v>
      </c>
      <c r="H545">
        <v>0</v>
      </c>
      <c r="I545">
        <v>125</v>
      </c>
      <c r="J545">
        <v>481.3</v>
      </c>
      <c r="K545">
        <v>228.8</v>
      </c>
      <c r="L545">
        <v>397.4</v>
      </c>
      <c r="M545" t="s">
        <v>1</v>
      </c>
      <c r="N545">
        <f t="shared" si="56"/>
        <v>2.1515</v>
      </c>
      <c r="O545">
        <f t="shared" si="54"/>
        <v>144.8667470752857</v>
      </c>
      <c r="P545">
        <v>1</v>
      </c>
      <c r="Q545">
        <f t="shared" si="63"/>
        <v>144.8667470752857</v>
      </c>
      <c r="R545">
        <f t="shared" si="57"/>
        <v>124.8667470752857</v>
      </c>
      <c r="T545">
        <f t="shared" si="58"/>
        <v>0.56969999999999998</v>
      </c>
    </row>
    <row r="546" spans="2:20" s="1" customFormat="1" x14ac:dyDescent="0.3">
      <c r="B546" s="1" t="s">
        <v>24</v>
      </c>
      <c r="C546" s="1">
        <v>-20</v>
      </c>
      <c r="D546" s="1">
        <v>57.01</v>
      </c>
      <c r="E546" s="1">
        <v>100</v>
      </c>
      <c r="F546" s="1">
        <v>50</v>
      </c>
      <c r="G546" s="1">
        <v>42.99</v>
      </c>
      <c r="H546" s="1">
        <v>0.76</v>
      </c>
      <c r="I546" s="1">
        <v>378.7</v>
      </c>
      <c r="J546" s="1">
        <v>481.3</v>
      </c>
      <c r="K546" s="1">
        <v>228.8</v>
      </c>
      <c r="L546" s="1">
        <v>397.2</v>
      </c>
      <c r="M546" s="1" t="s">
        <v>1</v>
      </c>
      <c r="N546">
        <f t="shared" si="56"/>
        <v>2.1495000000000002</v>
      </c>
      <c r="O546">
        <f t="shared" ref="O546:O553" si="64">20 + (I546-20)*(POWER((F546/25),(0.5)))</f>
        <v>527.27840482322927</v>
      </c>
      <c r="P546" s="1">
        <v>1</v>
      </c>
      <c r="Q546">
        <f t="shared" si="63"/>
        <v>527.27840482322927</v>
      </c>
      <c r="R546">
        <f t="shared" si="57"/>
        <v>1685.1226554677471</v>
      </c>
      <c r="T546">
        <f t="shared" si="58"/>
        <v>0.57009999999999994</v>
      </c>
    </row>
    <row r="547" spans="2:20" s="1" customFormat="1" x14ac:dyDescent="0.3">
      <c r="B547" s="1" t="s">
        <v>24</v>
      </c>
      <c r="C547" s="1">
        <v>-20</v>
      </c>
      <c r="D547" s="1">
        <v>56.88</v>
      </c>
      <c r="E547" s="1">
        <v>100</v>
      </c>
      <c r="F547" s="1">
        <v>50</v>
      </c>
      <c r="G547" s="1">
        <v>43.12</v>
      </c>
      <c r="H547" s="1">
        <v>0.25</v>
      </c>
      <c r="I547" s="1">
        <v>246.1</v>
      </c>
      <c r="J547" s="1">
        <v>481.3</v>
      </c>
      <c r="K547" s="1">
        <v>228.8</v>
      </c>
      <c r="L547" s="1">
        <v>397.8</v>
      </c>
      <c r="M547" s="1" t="s">
        <v>1</v>
      </c>
      <c r="N547">
        <f t="shared" si="56"/>
        <v>2.1560000000000001</v>
      </c>
      <c r="O547">
        <f t="shared" si="64"/>
        <v>339.75368645255679</v>
      </c>
      <c r="P547" s="1">
        <v>1</v>
      </c>
      <c r="Q547">
        <f t="shared" si="63"/>
        <v>339.75368645255679</v>
      </c>
      <c r="R547">
        <f t="shared" si="57"/>
        <v>1002.66008930116</v>
      </c>
      <c r="T547">
        <f t="shared" si="58"/>
        <v>0.56879999999999997</v>
      </c>
    </row>
    <row r="548" spans="2:20" s="1" customFormat="1" x14ac:dyDescent="0.3">
      <c r="B548" s="1" t="s">
        <v>24</v>
      </c>
      <c r="C548" s="1">
        <v>-20</v>
      </c>
      <c r="D548" s="1">
        <v>56.4</v>
      </c>
      <c r="E548" s="1">
        <v>100</v>
      </c>
      <c r="F548" s="1">
        <v>50</v>
      </c>
      <c r="G548" s="1">
        <v>43.6</v>
      </c>
      <c r="H548" s="1">
        <v>0.21</v>
      </c>
      <c r="I548" s="1">
        <v>250.9</v>
      </c>
      <c r="J548" s="1">
        <v>481.3</v>
      </c>
      <c r="K548" s="1">
        <v>228.8</v>
      </c>
      <c r="L548" s="1">
        <v>400.1</v>
      </c>
      <c r="M548" s="1" t="s">
        <v>1</v>
      </c>
      <c r="N548">
        <f t="shared" si="56"/>
        <v>2.1800000000000002</v>
      </c>
      <c r="O548">
        <f t="shared" si="64"/>
        <v>346.54191155194769</v>
      </c>
      <c r="P548" s="1">
        <v>1</v>
      </c>
      <c r="Q548">
        <f t="shared" si="63"/>
        <v>346.54191155194769</v>
      </c>
      <c r="R548">
        <f t="shared" si="57"/>
        <v>971.22231379517029</v>
      </c>
      <c r="T548">
        <f t="shared" si="58"/>
        <v>0.56399999999999995</v>
      </c>
    </row>
    <row r="549" spans="2:20" s="1" customFormat="1" x14ac:dyDescent="0.3">
      <c r="B549" s="1" t="s">
        <v>24</v>
      </c>
      <c r="C549" s="1">
        <v>-20</v>
      </c>
      <c r="D549" s="1">
        <v>56.48</v>
      </c>
      <c r="E549" s="1">
        <v>100</v>
      </c>
      <c r="F549" s="1">
        <v>50</v>
      </c>
      <c r="G549" s="1">
        <v>43.52</v>
      </c>
      <c r="H549" s="1">
        <v>0.27</v>
      </c>
      <c r="I549" s="1">
        <v>251.5</v>
      </c>
      <c r="J549" s="1">
        <v>481.3</v>
      </c>
      <c r="K549" s="1">
        <v>228.8</v>
      </c>
      <c r="L549" s="1">
        <v>399.7</v>
      </c>
      <c r="M549" s="1" t="s">
        <v>1</v>
      </c>
      <c r="N549">
        <f t="shared" si="56"/>
        <v>2.1760000000000002</v>
      </c>
      <c r="O549">
        <f t="shared" si="64"/>
        <v>347.39043968937153</v>
      </c>
      <c r="P549" s="1">
        <v>1</v>
      </c>
      <c r="Q549">
        <f t="shared" si="63"/>
        <v>347.39043968937153</v>
      </c>
      <c r="R549">
        <f t="shared" si="57"/>
        <v>1034.8974985768484</v>
      </c>
      <c r="T549">
        <f t="shared" si="58"/>
        <v>0.56479999999999997</v>
      </c>
    </row>
    <row r="550" spans="2:20" s="1" customFormat="1" x14ac:dyDescent="0.3">
      <c r="B550" s="1" t="s">
        <v>24</v>
      </c>
      <c r="C550" s="1">
        <v>-20</v>
      </c>
      <c r="D550" s="1">
        <v>56.94</v>
      </c>
      <c r="E550" s="1">
        <v>100</v>
      </c>
      <c r="F550" s="1">
        <v>50</v>
      </c>
      <c r="G550" s="1">
        <v>43.06</v>
      </c>
      <c r="H550" s="1">
        <v>0.37</v>
      </c>
      <c r="I550" s="1">
        <v>284</v>
      </c>
      <c r="J550" s="1">
        <v>481.3</v>
      </c>
      <c r="K550" s="1">
        <v>228.8</v>
      </c>
      <c r="L550" s="1">
        <v>397.6</v>
      </c>
      <c r="M550" s="1" t="s">
        <v>1</v>
      </c>
      <c r="N550">
        <f t="shared" si="56"/>
        <v>2.153</v>
      </c>
      <c r="O550">
        <f t="shared" si="64"/>
        <v>393.3523804664971</v>
      </c>
      <c r="P550" s="1">
        <v>1</v>
      </c>
      <c r="Q550">
        <f t="shared" si="63"/>
        <v>393.3523804664971</v>
      </c>
      <c r="R550">
        <f t="shared" si="57"/>
        <v>1199.7969263592322</v>
      </c>
      <c r="T550">
        <f t="shared" si="58"/>
        <v>0.56940000000000002</v>
      </c>
    </row>
    <row r="551" spans="2:20" s="1" customFormat="1" x14ac:dyDescent="0.3">
      <c r="B551" s="1" t="s">
        <v>24</v>
      </c>
      <c r="C551" s="1">
        <v>-20</v>
      </c>
      <c r="D551" s="1">
        <v>56.46</v>
      </c>
      <c r="E551" s="1">
        <v>100</v>
      </c>
      <c r="F551" s="1">
        <v>50</v>
      </c>
      <c r="G551" s="1">
        <v>43.54</v>
      </c>
      <c r="H551" s="1">
        <v>0.23</v>
      </c>
      <c r="I551" s="1">
        <v>261.10000000000002</v>
      </c>
      <c r="J551" s="1">
        <v>481.3</v>
      </c>
      <c r="K551" s="1">
        <v>228.8</v>
      </c>
      <c r="L551" s="1">
        <v>399.8</v>
      </c>
      <c r="M551" s="1" t="s">
        <v>1</v>
      </c>
      <c r="N551">
        <f t="shared" si="56"/>
        <v>2.177</v>
      </c>
      <c r="O551">
        <f t="shared" si="64"/>
        <v>360.96688988815328</v>
      </c>
      <c r="P551" s="1">
        <v>1</v>
      </c>
      <c r="Q551">
        <f t="shared" si="63"/>
        <v>360.96688988815328</v>
      </c>
      <c r="R551">
        <f t="shared" si="57"/>
        <v>1016.4833594623171</v>
      </c>
      <c r="T551">
        <f t="shared" si="58"/>
        <v>0.56459999999999999</v>
      </c>
    </row>
    <row r="552" spans="2:20" s="1" customFormat="1" x14ac:dyDescent="0.3">
      <c r="B552" s="1" t="s">
        <v>24</v>
      </c>
      <c r="C552" s="1">
        <v>-20</v>
      </c>
      <c r="D552" s="1">
        <v>57.04</v>
      </c>
      <c r="E552" s="1">
        <v>100</v>
      </c>
      <c r="F552" s="1">
        <v>50</v>
      </c>
      <c r="G552" s="1">
        <v>42.96</v>
      </c>
      <c r="H552" s="1">
        <v>0.45</v>
      </c>
      <c r="I552" s="1">
        <v>351.6</v>
      </c>
      <c r="J552" s="1">
        <v>481.3</v>
      </c>
      <c r="K552" s="1">
        <v>228.8</v>
      </c>
      <c r="L552" s="1">
        <v>397.1</v>
      </c>
      <c r="M552" s="1" t="s">
        <v>1</v>
      </c>
      <c r="N552">
        <f t="shared" si="56"/>
        <v>2.1480000000000001</v>
      </c>
      <c r="O552">
        <f t="shared" si="64"/>
        <v>488.95321728291839</v>
      </c>
      <c r="P552" s="1">
        <v>1</v>
      </c>
      <c r="Q552">
        <f t="shared" si="63"/>
        <v>488.95321728291839</v>
      </c>
      <c r="R552">
        <f t="shared" si="57"/>
        <v>1420.3758049817659</v>
      </c>
      <c r="T552">
        <f t="shared" si="58"/>
        <v>0.57040000000000002</v>
      </c>
    </row>
    <row r="553" spans="2:20" s="1" customFormat="1" x14ac:dyDescent="0.3">
      <c r="B553" s="1" t="s">
        <v>24</v>
      </c>
      <c r="C553" s="1">
        <v>-20</v>
      </c>
      <c r="D553" s="1">
        <v>56.38</v>
      </c>
      <c r="E553" s="1">
        <v>100</v>
      </c>
      <c r="F553" s="1">
        <v>50</v>
      </c>
      <c r="G553" s="1">
        <v>43.62</v>
      </c>
      <c r="H553" s="1">
        <v>0.32</v>
      </c>
      <c r="I553" s="1">
        <v>258.5</v>
      </c>
      <c r="J553" s="1">
        <v>481.3</v>
      </c>
      <c r="K553" s="1">
        <v>228.8</v>
      </c>
      <c r="L553" s="1">
        <v>400.1</v>
      </c>
      <c r="M553" s="1" t="s">
        <v>1</v>
      </c>
      <c r="N553">
        <f t="shared" si="56"/>
        <v>2.181</v>
      </c>
      <c r="O553">
        <f t="shared" si="64"/>
        <v>357.28993462598316</v>
      </c>
      <c r="P553" s="1">
        <v>1</v>
      </c>
      <c r="Q553">
        <f t="shared" si="63"/>
        <v>357.28993462598316</v>
      </c>
      <c r="R553">
        <f t="shared" si="57"/>
        <v>1096.6369719192796</v>
      </c>
      <c r="T553">
        <f t="shared" si="58"/>
        <v>0.56380000000000008</v>
      </c>
    </row>
    <row r="554" spans="2:20" x14ac:dyDescent="0.3">
      <c r="B554" t="s">
        <v>0</v>
      </c>
      <c r="C554">
        <v>-20</v>
      </c>
      <c r="D554">
        <v>56.19</v>
      </c>
      <c r="E554">
        <v>100</v>
      </c>
      <c r="F554">
        <v>50</v>
      </c>
      <c r="G554">
        <v>43.81</v>
      </c>
      <c r="H554">
        <v>0</v>
      </c>
      <c r="I554">
        <v>201.3</v>
      </c>
      <c r="J554">
        <v>481.3</v>
      </c>
      <c r="K554">
        <v>228.8</v>
      </c>
      <c r="L554">
        <v>401</v>
      </c>
      <c r="M554" t="s">
        <v>1</v>
      </c>
      <c r="N554">
        <f t="shared" si="56"/>
        <v>2.1905000000000001</v>
      </c>
      <c r="O554">
        <f t="shared" ref="O554:O559" si="65">20 + (I554-20)*(POWER((F554/25),(0.25)))</f>
        <v>235.60324994999334</v>
      </c>
      <c r="P554" s="1">
        <v>1</v>
      </c>
      <c r="Q554">
        <f t="shared" si="63"/>
        <v>235.60324994999334</v>
      </c>
      <c r="R554">
        <f t="shared" si="57"/>
        <v>215.60324994999334</v>
      </c>
      <c r="T554">
        <f t="shared" si="58"/>
        <v>0.56189999999999996</v>
      </c>
    </row>
    <row r="555" spans="2:20" x14ac:dyDescent="0.3">
      <c r="B555" t="s">
        <v>0</v>
      </c>
      <c r="C555">
        <v>-20</v>
      </c>
      <c r="D555">
        <v>56.01</v>
      </c>
      <c r="E555">
        <v>100</v>
      </c>
      <c r="F555">
        <v>50</v>
      </c>
      <c r="G555">
        <v>43.99</v>
      </c>
      <c r="H555">
        <v>0</v>
      </c>
      <c r="I555">
        <v>110.9</v>
      </c>
      <c r="J555">
        <v>481.3</v>
      </c>
      <c r="K555">
        <v>228.8</v>
      </c>
      <c r="L555">
        <v>401.8</v>
      </c>
      <c r="M555" t="s">
        <v>1</v>
      </c>
      <c r="N555">
        <f t="shared" si="56"/>
        <v>2.1995</v>
      </c>
      <c r="O555">
        <f t="shared" si="65"/>
        <v>128.09892675374735</v>
      </c>
      <c r="P555" s="1">
        <v>1</v>
      </c>
      <c r="Q555">
        <f t="shared" si="63"/>
        <v>128.09892675374735</v>
      </c>
      <c r="R555">
        <f t="shared" si="57"/>
        <v>108.09892675374735</v>
      </c>
      <c r="T555">
        <f t="shared" si="58"/>
        <v>0.56009999999999993</v>
      </c>
    </row>
    <row r="556" spans="2:20" x14ac:dyDescent="0.3">
      <c r="B556" t="s">
        <v>0</v>
      </c>
      <c r="C556">
        <v>-20</v>
      </c>
      <c r="D556">
        <v>56.65</v>
      </c>
      <c r="E556">
        <v>100</v>
      </c>
      <c r="F556">
        <v>50</v>
      </c>
      <c r="G556">
        <v>43.35</v>
      </c>
      <c r="H556">
        <v>0</v>
      </c>
      <c r="I556">
        <v>197.7</v>
      </c>
      <c r="J556">
        <v>481.3</v>
      </c>
      <c r="K556">
        <v>228.8</v>
      </c>
      <c r="L556">
        <v>398.9</v>
      </c>
      <c r="M556" t="s">
        <v>1</v>
      </c>
      <c r="N556">
        <f t="shared" si="56"/>
        <v>2.1675</v>
      </c>
      <c r="O556">
        <f t="shared" si="65"/>
        <v>231.32210433598351</v>
      </c>
      <c r="P556" s="1">
        <v>1</v>
      </c>
      <c r="Q556">
        <f t="shared" si="63"/>
        <v>231.32210433598351</v>
      </c>
      <c r="R556">
        <f t="shared" si="57"/>
        <v>211.32210433598351</v>
      </c>
      <c r="T556">
        <f t="shared" si="58"/>
        <v>0.5665</v>
      </c>
    </row>
    <row r="557" spans="2:20" x14ac:dyDescent="0.3">
      <c r="B557" t="s">
        <v>0</v>
      </c>
      <c r="C557">
        <v>-20</v>
      </c>
      <c r="D557">
        <v>56.39</v>
      </c>
      <c r="E557">
        <v>100</v>
      </c>
      <c r="F557">
        <v>50</v>
      </c>
      <c r="G557">
        <v>43.61</v>
      </c>
      <c r="H557">
        <v>0</v>
      </c>
      <c r="I557">
        <v>198.9</v>
      </c>
      <c r="J557">
        <v>481.3</v>
      </c>
      <c r="K557">
        <v>228.8</v>
      </c>
      <c r="L557">
        <v>400.1</v>
      </c>
      <c r="M557" t="s">
        <v>1</v>
      </c>
      <c r="N557">
        <f t="shared" si="56"/>
        <v>2.1804999999999999</v>
      </c>
      <c r="O557">
        <f t="shared" si="65"/>
        <v>232.74915287398679</v>
      </c>
      <c r="P557" s="1">
        <v>1</v>
      </c>
      <c r="Q557">
        <f t="shared" si="63"/>
        <v>232.74915287398679</v>
      </c>
      <c r="R557">
        <f t="shared" si="57"/>
        <v>212.74915287398679</v>
      </c>
      <c r="T557">
        <f t="shared" si="58"/>
        <v>0.56389999999999996</v>
      </c>
    </row>
    <row r="558" spans="2:20" x14ac:dyDescent="0.3">
      <c r="B558" t="s">
        <v>0</v>
      </c>
      <c r="C558">
        <v>-20</v>
      </c>
      <c r="D558">
        <v>56.3</v>
      </c>
      <c r="E558">
        <v>100</v>
      </c>
      <c r="F558">
        <v>50</v>
      </c>
      <c r="G558">
        <v>43.7</v>
      </c>
      <c r="H558">
        <v>0</v>
      </c>
      <c r="I558">
        <v>200.6</v>
      </c>
      <c r="J558">
        <v>481.3</v>
      </c>
      <c r="K558">
        <v>228.8</v>
      </c>
      <c r="L558">
        <v>400.5</v>
      </c>
      <c r="M558" t="s">
        <v>1</v>
      </c>
      <c r="N558">
        <f t="shared" si="56"/>
        <v>2.1850000000000001</v>
      </c>
      <c r="O558">
        <f t="shared" si="65"/>
        <v>234.77080496949142</v>
      </c>
      <c r="P558" s="1">
        <v>1</v>
      </c>
      <c r="Q558">
        <f t="shared" si="63"/>
        <v>234.77080496949142</v>
      </c>
      <c r="R558">
        <f t="shared" si="57"/>
        <v>214.77080496949142</v>
      </c>
      <c r="T558">
        <f t="shared" si="58"/>
        <v>0.56299999999999994</v>
      </c>
    </row>
    <row r="559" spans="2:20" x14ac:dyDescent="0.3">
      <c r="B559" t="s">
        <v>0</v>
      </c>
      <c r="C559">
        <v>-20</v>
      </c>
      <c r="D559">
        <v>56.89</v>
      </c>
      <c r="E559">
        <v>100</v>
      </c>
      <c r="F559">
        <v>50</v>
      </c>
      <c r="G559">
        <v>43.11</v>
      </c>
      <c r="H559">
        <v>0</v>
      </c>
      <c r="I559">
        <v>165.7</v>
      </c>
      <c r="J559">
        <v>481.3</v>
      </c>
      <c r="K559">
        <v>228.8</v>
      </c>
      <c r="L559">
        <v>397.8</v>
      </c>
      <c r="M559" t="s">
        <v>1</v>
      </c>
      <c r="N559">
        <f t="shared" si="56"/>
        <v>2.1555</v>
      </c>
      <c r="O559">
        <f t="shared" si="65"/>
        <v>193.26747665589644</v>
      </c>
      <c r="P559" s="1">
        <v>1</v>
      </c>
      <c r="Q559">
        <f t="shared" si="63"/>
        <v>193.26747665589644</v>
      </c>
      <c r="R559">
        <f t="shared" si="57"/>
        <v>173.26747665589644</v>
      </c>
      <c r="T559">
        <f t="shared" si="58"/>
        <v>0.56889999999999996</v>
      </c>
    </row>
    <row r="560" spans="2:20" s="1" customFormat="1" x14ac:dyDescent="0.3">
      <c r="B560" s="1" t="s">
        <v>0</v>
      </c>
      <c r="C560" s="1">
        <v>-20</v>
      </c>
      <c r="D560" s="1">
        <v>56.12</v>
      </c>
      <c r="E560" s="1">
        <v>100</v>
      </c>
      <c r="F560" s="1">
        <v>50</v>
      </c>
      <c r="G560" s="1">
        <v>43.88</v>
      </c>
      <c r="H560" s="1">
        <v>0.37</v>
      </c>
      <c r="I560" s="1">
        <v>280.10000000000002</v>
      </c>
      <c r="J560" s="1">
        <v>481.3</v>
      </c>
      <c r="K560" s="1">
        <v>228.8</v>
      </c>
      <c r="L560" s="1">
        <v>401.3</v>
      </c>
      <c r="M560" s="1" t="s">
        <v>1</v>
      </c>
      <c r="N560">
        <f t="shared" si="56"/>
        <v>2.1940000000000004</v>
      </c>
      <c r="O560" s="5">
        <f>20 + (I560-20)*(POWER((F560/25),(0.5)))</f>
        <v>387.83694757324207</v>
      </c>
      <c r="P560" s="1">
        <v>1</v>
      </c>
      <c r="Q560">
        <f t="shared" si="63"/>
        <v>387.83694757324207</v>
      </c>
      <c r="R560">
        <f t="shared" si="57"/>
        <v>1190.3703990727649</v>
      </c>
      <c r="T560">
        <f t="shared" si="58"/>
        <v>0.56119999999999992</v>
      </c>
    </row>
    <row r="561" spans="2:20" s="1" customFormat="1" x14ac:dyDescent="0.3">
      <c r="B561" s="1" t="s">
        <v>0</v>
      </c>
      <c r="C561" s="1">
        <v>-20</v>
      </c>
      <c r="D561" s="1">
        <v>56.29</v>
      </c>
      <c r="E561" s="1">
        <v>100</v>
      </c>
      <c r="F561" s="1">
        <v>50</v>
      </c>
      <c r="G561" s="1">
        <v>43.71</v>
      </c>
      <c r="H561" s="1">
        <v>0.37</v>
      </c>
      <c r="I561" s="1">
        <v>279.5</v>
      </c>
      <c r="J561" s="1">
        <v>481.3</v>
      </c>
      <c r="K561" s="1">
        <v>228.8</v>
      </c>
      <c r="L561" s="1">
        <v>400.6</v>
      </c>
      <c r="M561" s="1" t="s">
        <v>1</v>
      </c>
      <c r="N561">
        <f t="shared" si="56"/>
        <v>2.1855000000000002</v>
      </c>
      <c r="O561">
        <f>20 + (I561-20)*(POWER((F561/25),(0.5)))</f>
        <v>386.98841943581817</v>
      </c>
      <c r="P561" s="1">
        <v>1</v>
      </c>
      <c r="Q561">
        <f t="shared" si="63"/>
        <v>386.98841943581817</v>
      </c>
      <c r="R561">
        <f t="shared" si="57"/>
        <v>1188.9139070907747</v>
      </c>
      <c r="T561">
        <f t="shared" si="58"/>
        <v>0.56289999999999996</v>
      </c>
    </row>
    <row r="562" spans="2:20" s="1" customFormat="1" x14ac:dyDescent="0.3">
      <c r="B562" s="1" t="s">
        <v>0</v>
      </c>
      <c r="C562" s="1">
        <v>-20</v>
      </c>
      <c r="D562" s="1">
        <v>56.04</v>
      </c>
      <c r="E562" s="1">
        <v>100</v>
      </c>
      <c r="F562" s="1">
        <v>50</v>
      </c>
      <c r="G562" s="1">
        <v>43.96</v>
      </c>
      <c r="H562" s="1">
        <v>0.28999999999999998</v>
      </c>
      <c r="I562" s="1">
        <v>257.60000000000002</v>
      </c>
      <c r="J562" s="1">
        <v>481.3</v>
      </c>
      <c r="K562" s="1">
        <v>228.8</v>
      </c>
      <c r="L562" s="1">
        <v>401.7</v>
      </c>
      <c r="M562" s="1" t="s">
        <v>1</v>
      </c>
      <c r="N562">
        <f t="shared" si="56"/>
        <v>2.198</v>
      </c>
      <c r="O562">
        <f>20 + (I562-20)*(POWER((F562/25),(0.5)))</f>
        <v>356.01714241984746</v>
      </c>
      <c r="P562" s="1">
        <v>1</v>
      </c>
      <c r="Q562">
        <f t="shared" si="63"/>
        <v>356.01714241984746</v>
      </c>
      <c r="R562">
        <f t="shared" si="57"/>
        <v>1068.0724740574981</v>
      </c>
      <c r="T562">
        <f t="shared" si="58"/>
        <v>0.56040000000000001</v>
      </c>
    </row>
    <row r="563" spans="2:20" s="1" customFormat="1" x14ac:dyDescent="0.3">
      <c r="B563" s="1" t="s">
        <v>0</v>
      </c>
      <c r="C563" s="1">
        <v>-20</v>
      </c>
      <c r="D563" s="1">
        <v>57.64</v>
      </c>
      <c r="E563" s="1">
        <v>100</v>
      </c>
      <c r="F563" s="1">
        <v>50</v>
      </c>
      <c r="G563" s="1">
        <v>42.36</v>
      </c>
      <c r="H563" s="1">
        <v>0.32</v>
      </c>
      <c r="I563" s="1">
        <v>265.2</v>
      </c>
      <c r="J563" s="1">
        <v>481.3</v>
      </c>
      <c r="K563" s="1">
        <v>228.8</v>
      </c>
      <c r="L563" s="1">
        <v>394.3</v>
      </c>
      <c r="M563" s="1" t="s">
        <v>1</v>
      </c>
      <c r="N563">
        <f t="shared" si="56"/>
        <v>2.1179999999999999</v>
      </c>
      <c r="O563">
        <f>20 + (I563-20)*(POWER((F563/25),(0.5)))</f>
        <v>366.76516549388293</v>
      </c>
      <c r="P563" s="1">
        <v>1</v>
      </c>
      <c r="Q563">
        <f t="shared" si="63"/>
        <v>366.76516549388293</v>
      </c>
      <c r="R563">
        <f t="shared" si="57"/>
        <v>1112.91890630479</v>
      </c>
      <c r="T563">
        <f t="shared" si="58"/>
        <v>0.57640000000000002</v>
      </c>
    </row>
    <row r="564" spans="2:20" x14ac:dyDescent="0.3">
      <c r="B564" t="s">
        <v>0</v>
      </c>
      <c r="C564">
        <v>-20</v>
      </c>
      <c r="D564">
        <v>113.67</v>
      </c>
      <c r="E564">
        <v>200</v>
      </c>
      <c r="F564">
        <v>100</v>
      </c>
      <c r="G564">
        <v>86.33</v>
      </c>
      <c r="H564">
        <v>0</v>
      </c>
      <c r="I564">
        <v>156.69999999999999</v>
      </c>
      <c r="J564">
        <v>481.3</v>
      </c>
      <c r="K564">
        <v>228.8</v>
      </c>
      <c r="L564">
        <v>562.9</v>
      </c>
      <c r="M564" t="s">
        <v>1</v>
      </c>
      <c r="N564">
        <f t="shared" si="56"/>
        <v>4.3165000000000004</v>
      </c>
      <c r="O564">
        <f t="shared" ref="O564:O578" si="66">20 + (I564-20)*(POWER((F564/25),(0.25)))</f>
        <v>213.32299397640207</v>
      </c>
      <c r="P564" s="1">
        <v>1</v>
      </c>
      <c r="Q564">
        <f t="shared" si="63"/>
        <v>213.32299397640207</v>
      </c>
      <c r="R564">
        <f t="shared" si="57"/>
        <v>193.32299397640207</v>
      </c>
      <c r="T564">
        <f t="shared" si="58"/>
        <v>0.56835000000000002</v>
      </c>
    </row>
    <row r="565" spans="2:20" x14ac:dyDescent="0.3">
      <c r="B565" t="s">
        <v>0</v>
      </c>
      <c r="C565">
        <v>-20</v>
      </c>
      <c r="D565">
        <v>112.96</v>
      </c>
      <c r="E565">
        <v>200</v>
      </c>
      <c r="F565">
        <v>100</v>
      </c>
      <c r="G565">
        <v>87.04</v>
      </c>
      <c r="H565">
        <v>0</v>
      </c>
      <c r="I565">
        <v>221.7</v>
      </c>
      <c r="J565">
        <v>481.3</v>
      </c>
      <c r="K565">
        <v>228.8</v>
      </c>
      <c r="L565">
        <v>565.20000000000005</v>
      </c>
      <c r="M565" t="s">
        <v>1</v>
      </c>
      <c r="N565">
        <f t="shared" si="56"/>
        <v>4.3520000000000003</v>
      </c>
      <c r="O565">
        <f t="shared" si="66"/>
        <v>305.24687553065326</v>
      </c>
      <c r="P565" s="1">
        <v>1</v>
      </c>
      <c r="Q565">
        <f t="shared" si="63"/>
        <v>305.24687553065326</v>
      </c>
      <c r="R565">
        <f t="shared" si="57"/>
        <v>285.24687553065326</v>
      </c>
      <c r="T565">
        <f t="shared" si="58"/>
        <v>0.56479999999999997</v>
      </c>
    </row>
    <row r="566" spans="2:20" x14ac:dyDescent="0.3">
      <c r="B566" t="s">
        <v>0</v>
      </c>
      <c r="C566">
        <v>-20</v>
      </c>
      <c r="D566">
        <v>112.18</v>
      </c>
      <c r="E566">
        <v>200</v>
      </c>
      <c r="F566">
        <v>100</v>
      </c>
      <c r="G566">
        <v>87.82</v>
      </c>
      <c r="H566">
        <v>0</v>
      </c>
      <c r="I566">
        <v>193.9</v>
      </c>
      <c r="J566">
        <v>481.3</v>
      </c>
      <c r="K566">
        <v>228.8</v>
      </c>
      <c r="L566">
        <v>567.79999999999995</v>
      </c>
      <c r="M566" t="s">
        <v>1</v>
      </c>
      <c r="N566">
        <f t="shared" si="56"/>
        <v>4.391</v>
      </c>
      <c r="O566">
        <f t="shared" si="66"/>
        <v>265.93173849668119</v>
      </c>
      <c r="P566" s="1">
        <v>1</v>
      </c>
      <c r="Q566">
        <f t="shared" si="63"/>
        <v>265.93173849668119</v>
      </c>
      <c r="R566">
        <f t="shared" si="57"/>
        <v>245.93173849668119</v>
      </c>
      <c r="T566">
        <f t="shared" si="58"/>
        <v>0.56090000000000007</v>
      </c>
    </row>
    <row r="567" spans="2:20" x14ac:dyDescent="0.3">
      <c r="B567" t="s">
        <v>0</v>
      </c>
      <c r="C567">
        <v>-20</v>
      </c>
      <c r="D567">
        <v>110.04</v>
      </c>
      <c r="E567">
        <v>200</v>
      </c>
      <c r="F567">
        <v>100</v>
      </c>
      <c r="G567">
        <v>89.96</v>
      </c>
      <c r="H567">
        <v>0</v>
      </c>
      <c r="I567">
        <v>191.7</v>
      </c>
      <c r="J567">
        <v>481.3</v>
      </c>
      <c r="K567">
        <v>228.8</v>
      </c>
      <c r="L567">
        <v>574.6</v>
      </c>
      <c r="M567" t="s">
        <v>1</v>
      </c>
      <c r="N567">
        <f t="shared" si="56"/>
        <v>4.4980000000000002</v>
      </c>
      <c r="O567">
        <f t="shared" si="66"/>
        <v>262.8204686594604</v>
      </c>
      <c r="P567" s="1">
        <v>1</v>
      </c>
      <c r="Q567">
        <f t="shared" si="63"/>
        <v>262.8204686594604</v>
      </c>
      <c r="R567">
        <f t="shared" si="57"/>
        <v>242.8204686594604</v>
      </c>
      <c r="T567">
        <f t="shared" si="58"/>
        <v>0.55020000000000002</v>
      </c>
    </row>
    <row r="568" spans="2:20" x14ac:dyDescent="0.3">
      <c r="B568" t="s">
        <v>0</v>
      </c>
      <c r="C568">
        <v>-20</v>
      </c>
      <c r="D568">
        <v>113.1</v>
      </c>
      <c r="E568">
        <v>200</v>
      </c>
      <c r="F568">
        <v>100</v>
      </c>
      <c r="G568">
        <v>86.9</v>
      </c>
      <c r="H568">
        <v>0</v>
      </c>
      <c r="I568">
        <v>184.4</v>
      </c>
      <c r="J568">
        <v>481.3</v>
      </c>
      <c r="K568">
        <v>228.8</v>
      </c>
      <c r="L568">
        <v>564.79999999999995</v>
      </c>
      <c r="M568" t="s">
        <v>1</v>
      </c>
      <c r="N568">
        <f t="shared" si="56"/>
        <v>4.3450000000000006</v>
      </c>
      <c r="O568">
        <f t="shared" si="66"/>
        <v>252.49670965413682</v>
      </c>
      <c r="P568" s="1">
        <v>1</v>
      </c>
      <c r="Q568">
        <f t="shared" si="63"/>
        <v>252.49670965413682</v>
      </c>
      <c r="R568">
        <f t="shared" si="57"/>
        <v>232.49670965413682</v>
      </c>
      <c r="T568">
        <f t="shared" si="58"/>
        <v>0.5655</v>
      </c>
    </row>
    <row r="569" spans="2:20" x14ac:dyDescent="0.3">
      <c r="B569" t="s">
        <v>19</v>
      </c>
      <c r="C569">
        <v>-20</v>
      </c>
      <c r="D569">
        <v>112.21</v>
      </c>
      <c r="E569">
        <v>200</v>
      </c>
      <c r="F569">
        <v>100</v>
      </c>
      <c r="G569">
        <v>87.79</v>
      </c>
      <c r="H569">
        <v>0.11</v>
      </c>
      <c r="I569">
        <v>186.7</v>
      </c>
      <c r="J569">
        <v>481.3</v>
      </c>
      <c r="K569">
        <v>228.8</v>
      </c>
      <c r="L569">
        <v>567.70000000000005</v>
      </c>
      <c r="M569" t="s">
        <v>1</v>
      </c>
      <c r="N569">
        <f t="shared" si="56"/>
        <v>4.3895000000000008</v>
      </c>
      <c r="O569">
        <f t="shared" si="66"/>
        <v>255.7494008475949</v>
      </c>
      <c r="P569" s="1">
        <v>1</v>
      </c>
      <c r="Q569">
        <f t="shared" si="63"/>
        <v>255.7494008475949</v>
      </c>
      <c r="R569">
        <f t="shared" si="57"/>
        <v>694.46349853061156</v>
      </c>
      <c r="T569">
        <f t="shared" si="58"/>
        <v>0.56104999999999994</v>
      </c>
    </row>
    <row r="570" spans="2:20" x14ac:dyDescent="0.3">
      <c r="B570" t="s">
        <v>19</v>
      </c>
      <c r="C570">
        <v>-20</v>
      </c>
      <c r="D570">
        <v>112.21</v>
      </c>
      <c r="E570">
        <v>200</v>
      </c>
      <c r="F570">
        <v>100</v>
      </c>
      <c r="G570">
        <v>87.79</v>
      </c>
      <c r="H570">
        <v>0.11</v>
      </c>
      <c r="I570">
        <v>184.4</v>
      </c>
      <c r="J570">
        <v>481.3</v>
      </c>
      <c r="K570">
        <v>228.8</v>
      </c>
      <c r="L570">
        <v>567.70000000000005</v>
      </c>
      <c r="M570" t="s">
        <v>1</v>
      </c>
      <c r="N570">
        <f t="shared" si="56"/>
        <v>4.3895000000000008</v>
      </c>
      <c r="O570">
        <f t="shared" si="66"/>
        <v>252.49670965413682</v>
      </c>
      <c r="P570" s="1">
        <v>1</v>
      </c>
      <c r="Q570">
        <f t="shared" si="63"/>
        <v>252.49670965413682</v>
      </c>
      <c r="R570">
        <f t="shared" si="57"/>
        <v>689.22121783090267</v>
      </c>
      <c r="T570">
        <f t="shared" si="58"/>
        <v>0.56104999999999994</v>
      </c>
    </row>
    <row r="571" spans="2:20" x14ac:dyDescent="0.3">
      <c r="B571" t="s">
        <v>19</v>
      </c>
      <c r="C571">
        <v>-20</v>
      </c>
      <c r="D571">
        <v>110.84</v>
      </c>
      <c r="E571">
        <v>200</v>
      </c>
      <c r="F571">
        <v>100</v>
      </c>
      <c r="G571">
        <v>89.16</v>
      </c>
      <c r="H571">
        <v>0.11</v>
      </c>
      <c r="I571">
        <v>193.9</v>
      </c>
      <c r="J571">
        <v>481.3</v>
      </c>
      <c r="K571">
        <v>228.8</v>
      </c>
      <c r="L571">
        <v>572.1</v>
      </c>
      <c r="M571" t="s">
        <v>1</v>
      </c>
      <c r="N571">
        <f t="shared" si="56"/>
        <v>4.4580000000000002</v>
      </c>
      <c r="O571">
        <f t="shared" si="66"/>
        <v>265.93173849668119</v>
      </c>
      <c r="P571" s="1">
        <v>1</v>
      </c>
      <c r="Q571">
        <f t="shared" si="63"/>
        <v>265.93173849668119</v>
      </c>
      <c r="R571">
        <f t="shared" si="57"/>
        <v>710.64493959883475</v>
      </c>
      <c r="T571">
        <f t="shared" si="58"/>
        <v>0.55420000000000003</v>
      </c>
    </row>
    <row r="572" spans="2:20" x14ac:dyDescent="0.3">
      <c r="B572" t="s">
        <v>19</v>
      </c>
      <c r="C572">
        <v>-20</v>
      </c>
      <c r="D572">
        <v>111.83</v>
      </c>
      <c r="E572">
        <v>200</v>
      </c>
      <c r="F572">
        <v>100</v>
      </c>
      <c r="G572">
        <v>88.17</v>
      </c>
      <c r="H572">
        <v>0.14000000000000001</v>
      </c>
      <c r="I572">
        <v>204.4</v>
      </c>
      <c r="J572">
        <v>481.3</v>
      </c>
      <c r="K572">
        <v>228.8</v>
      </c>
      <c r="L572">
        <v>568.9</v>
      </c>
      <c r="M572" t="s">
        <v>1</v>
      </c>
      <c r="N572">
        <f t="shared" si="56"/>
        <v>4.4085000000000001</v>
      </c>
      <c r="O572">
        <f t="shared" si="66"/>
        <v>280.7809809015987</v>
      </c>
      <c r="P572" s="1">
        <v>1</v>
      </c>
      <c r="Q572">
        <f t="shared" si="63"/>
        <v>280.7809809015987</v>
      </c>
      <c r="R572">
        <f t="shared" si="57"/>
        <v>778.58434356072826</v>
      </c>
      <c r="T572">
        <f t="shared" si="58"/>
        <v>0.55915000000000004</v>
      </c>
    </row>
    <row r="573" spans="2:20" x14ac:dyDescent="0.3">
      <c r="B573" t="s">
        <v>19</v>
      </c>
      <c r="C573">
        <v>-20</v>
      </c>
      <c r="D573">
        <v>111.89</v>
      </c>
      <c r="E573">
        <v>200</v>
      </c>
      <c r="F573">
        <v>100</v>
      </c>
      <c r="G573">
        <v>88.11</v>
      </c>
      <c r="H573">
        <v>0.16</v>
      </c>
      <c r="I573">
        <v>224</v>
      </c>
      <c r="J573">
        <v>481.3</v>
      </c>
      <c r="K573">
        <v>228.8</v>
      </c>
      <c r="L573">
        <v>568.70000000000005</v>
      </c>
      <c r="M573" t="s">
        <v>1</v>
      </c>
      <c r="N573">
        <f t="shared" si="56"/>
        <v>4.4055</v>
      </c>
      <c r="O573">
        <f t="shared" si="66"/>
        <v>308.49956672411139</v>
      </c>
      <c r="P573" s="1">
        <v>1</v>
      </c>
      <c r="Q573">
        <f t="shared" si="63"/>
        <v>308.49956672411139</v>
      </c>
      <c r="R573">
        <f t="shared" si="57"/>
        <v>849.7797068716535</v>
      </c>
      <c r="T573">
        <f t="shared" si="58"/>
        <v>0.55945</v>
      </c>
    </row>
    <row r="574" spans="2:20" x14ac:dyDescent="0.3">
      <c r="B574" t="s">
        <v>19</v>
      </c>
      <c r="C574">
        <v>-20</v>
      </c>
      <c r="D574">
        <v>111.52</v>
      </c>
      <c r="E574">
        <v>200</v>
      </c>
      <c r="F574">
        <v>100</v>
      </c>
      <c r="G574">
        <v>88.48</v>
      </c>
      <c r="H574">
        <v>0.09</v>
      </c>
      <c r="I574">
        <v>153.4</v>
      </c>
      <c r="J574">
        <v>481.3</v>
      </c>
      <c r="K574">
        <v>228.8</v>
      </c>
      <c r="L574">
        <v>569.9</v>
      </c>
      <c r="M574" t="s">
        <v>1</v>
      </c>
      <c r="N574">
        <f t="shared" si="56"/>
        <v>4.4240000000000004</v>
      </c>
      <c r="O574">
        <f t="shared" si="66"/>
        <v>208.65608922057086</v>
      </c>
      <c r="P574" s="1">
        <v>1</v>
      </c>
      <c r="Q574">
        <f t="shared" si="63"/>
        <v>208.65608922057086</v>
      </c>
      <c r="R574">
        <f t="shared" si="57"/>
        <v>584.79643365152845</v>
      </c>
      <c r="T574">
        <f t="shared" si="58"/>
        <v>0.55759999999999998</v>
      </c>
    </row>
    <row r="575" spans="2:20" x14ac:dyDescent="0.3">
      <c r="B575" t="s">
        <v>19</v>
      </c>
      <c r="C575">
        <v>-20</v>
      </c>
      <c r="D575">
        <v>112.52</v>
      </c>
      <c r="E575">
        <v>200</v>
      </c>
      <c r="F575">
        <v>100</v>
      </c>
      <c r="G575">
        <v>87.48</v>
      </c>
      <c r="H575">
        <v>0.16</v>
      </c>
      <c r="I575">
        <v>222.6</v>
      </c>
      <c r="J575">
        <v>481.3</v>
      </c>
      <c r="K575">
        <v>228.8</v>
      </c>
      <c r="L575">
        <v>566.70000000000005</v>
      </c>
      <c r="M575" t="s">
        <v>1</v>
      </c>
      <c r="N575">
        <f t="shared" si="56"/>
        <v>4.3740000000000006</v>
      </c>
      <c r="O575">
        <f t="shared" si="66"/>
        <v>306.51966773678902</v>
      </c>
      <c r="P575" s="1">
        <v>1</v>
      </c>
      <c r="Q575">
        <f t="shared" si="63"/>
        <v>306.51966773678902</v>
      </c>
      <c r="R575">
        <f t="shared" si="57"/>
        <v>846.63316969131165</v>
      </c>
      <c r="T575">
        <f t="shared" si="58"/>
        <v>0.56259999999999999</v>
      </c>
    </row>
    <row r="576" spans="2:20" x14ac:dyDescent="0.3">
      <c r="B576" t="s">
        <v>19</v>
      </c>
      <c r="C576">
        <v>-20</v>
      </c>
      <c r="D576">
        <v>112.36</v>
      </c>
      <c r="E576">
        <v>200</v>
      </c>
      <c r="F576">
        <v>100</v>
      </c>
      <c r="G576">
        <v>87.64</v>
      </c>
      <c r="H576">
        <v>0.1</v>
      </c>
      <c r="I576">
        <v>162</v>
      </c>
      <c r="J576">
        <v>481.3</v>
      </c>
      <c r="K576">
        <v>228.8</v>
      </c>
      <c r="L576">
        <v>567.20000000000005</v>
      </c>
      <c r="M576" t="s">
        <v>1</v>
      </c>
      <c r="N576">
        <f t="shared" si="56"/>
        <v>4.3820000000000006</v>
      </c>
      <c r="O576">
        <f t="shared" si="66"/>
        <v>220.81832585697947</v>
      </c>
      <c r="P576" s="1">
        <v>1</v>
      </c>
      <c r="Q576">
        <f t="shared" si="63"/>
        <v>220.81832585697947</v>
      </c>
      <c r="R576">
        <f t="shared" si="57"/>
        <v>621.27511462404982</v>
      </c>
      <c r="T576">
        <f t="shared" si="58"/>
        <v>0.56179999999999997</v>
      </c>
    </row>
    <row r="577" spans="2:20" x14ac:dyDescent="0.3">
      <c r="B577" t="s">
        <v>19</v>
      </c>
      <c r="C577">
        <v>-20</v>
      </c>
      <c r="D577">
        <v>112.39</v>
      </c>
      <c r="E577">
        <v>200</v>
      </c>
      <c r="F577">
        <v>100</v>
      </c>
      <c r="G577">
        <v>87.61</v>
      </c>
      <c r="H577">
        <v>0.11</v>
      </c>
      <c r="I577">
        <v>187.8</v>
      </c>
      <c r="J577">
        <v>481.3</v>
      </c>
      <c r="K577">
        <v>228.8</v>
      </c>
      <c r="L577">
        <v>567.1</v>
      </c>
      <c r="M577" t="s">
        <v>1</v>
      </c>
      <c r="N577">
        <f t="shared" si="56"/>
        <v>4.3805000000000005</v>
      </c>
      <c r="O577">
        <f t="shared" si="66"/>
        <v>257.30503576620538</v>
      </c>
      <c r="P577" s="1">
        <v>1</v>
      </c>
      <c r="Q577">
        <f t="shared" si="63"/>
        <v>257.30503576620538</v>
      </c>
      <c r="R577">
        <f t="shared" si="57"/>
        <v>696.95789628355453</v>
      </c>
      <c r="T577">
        <f t="shared" si="58"/>
        <v>0.56194999999999995</v>
      </c>
    </row>
    <row r="578" spans="2:20" x14ac:dyDescent="0.3">
      <c r="B578" t="s">
        <v>19</v>
      </c>
      <c r="C578">
        <v>-20</v>
      </c>
      <c r="D578">
        <v>111.64</v>
      </c>
      <c r="E578">
        <v>200</v>
      </c>
      <c r="F578">
        <v>100</v>
      </c>
      <c r="G578">
        <v>88.36</v>
      </c>
      <c r="H578">
        <v>0.12</v>
      </c>
      <c r="I578">
        <v>198.2</v>
      </c>
      <c r="J578">
        <v>481.3</v>
      </c>
      <c r="K578">
        <v>228.8</v>
      </c>
      <c r="L578">
        <v>569.5</v>
      </c>
      <c r="M578" t="s">
        <v>1</v>
      </c>
      <c r="N578">
        <f t="shared" ref="N578:N641" si="67">0.05*G578</f>
        <v>4.4180000000000001</v>
      </c>
      <c r="O578">
        <f t="shared" si="66"/>
        <v>272.01285681488548</v>
      </c>
      <c r="P578" s="1">
        <v>1</v>
      </c>
      <c r="Q578">
        <f t="shared" si="63"/>
        <v>272.01285681488548</v>
      </c>
      <c r="R578">
        <f t="shared" si="57"/>
        <v>735.75722609512366</v>
      </c>
      <c r="T578">
        <f t="shared" si="58"/>
        <v>0.55820000000000003</v>
      </c>
    </row>
    <row r="579" spans="2:20" s="1" customFormat="1" x14ac:dyDescent="0.3">
      <c r="B579" s="1" t="s">
        <v>26</v>
      </c>
      <c r="C579" s="1">
        <v>-10</v>
      </c>
      <c r="D579" s="1">
        <v>28.39</v>
      </c>
      <c r="E579" s="1">
        <v>50</v>
      </c>
      <c r="F579" s="1">
        <v>25</v>
      </c>
      <c r="G579" s="1">
        <v>21.61</v>
      </c>
      <c r="H579" s="4">
        <v>3.23</v>
      </c>
      <c r="I579" s="1">
        <v>656</v>
      </c>
      <c r="J579" s="1">
        <v>477</v>
      </c>
      <c r="K579" s="1">
        <v>228.1</v>
      </c>
      <c r="L579" s="1">
        <v>280</v>
      </c>
      <c r="M579" s="1" t="s">
        <v>22</v>
      </c>
      <c r="N579">
        <f t="shared" si="67"/>
        <v>1.0805</v>
      </c>
      <c r="O579">
        <f t="shared" ref="O579:O610" si="68">20 + (I579-20)*(POWER((F579/25),(0.5)))</f>
        <v>656</v>
      </c>
      <c r="P579" s="1">
        <v>0</v>
      </c>
      <c r="Q579" s="1">
        <v>387.83694757324207</v>
      </c>
      <c r="R579">
        <f t="shared" ref="R579:R642" si="69">(O579-20)*POWER((1+((2*4700*4700*H579)/(O579*O579))),0.25)</f>
        <v>2716.0588805840935</v>
      </c>
      <c r="T579">
        <f t="shared" ref="T579:T641" si="70">((2*F579)-G579)/(2*F579)</f>
        <v>0.56779999999999997</v>
      </c>
    </row>
    <row r="580" spans="2:20" s="1" customFormat="1" x14ac:dyDescent="0.3">
      <c r="B580" s="1" t="s">
        <v>26</v>
      </c>
      <c r="C580" s="1">
        <v>-10</v>
      </c>
      <c r="D580" s="1">
        <v>28.2</v>
      </c>
      <c r="E580" s="1">
        <v>50</v>
      </c>
      <c r="F580" s="1">
        <v>25</v>
      </c>
      <c r="G580" s="1">
        <v>21.8</v>
      </c>
      <c r="H580" s="1">
        <v>0.81</v>
      </c>
      <c r="I580" s="1">
        <v>397.8</v>
      </c>
      <c r="J580" s="1">
        <v>477</v>
      </c>
      <c r="K580" s="1">
        <v>228.1</v>
      </c>
      <c r="L580" s="1">
        <v>281.2</v>
      </c>
      <c r="M580" s="1" t="s">
        <v>22</v>
      </c>
      <c r="N580">
        <f t="shared" si="67"/>
        <v>1.0900000000000001</v>
      </c>
      <c r="O580">
        <f t="shared" si="68"/>
        <v>397.8</v>
      </c>
      <c r="P580" s="1">
        <v>0</v>
      </c>
      <c r="Q580" s="1">
        <f>L580</f>
        <v>281.2</v>
      </c>
      <c r="R580">
        <f t="shared" si="69"/>
        <v>1466.6831446508377</v>
      </c>
      <c r="T580">
        <f t="shared" si="70"/>
        <v>0.56399999999999995</v>
      </c>
    </row>
    <row r="581" spans="2:20" s="1" customFormat="1" x14ac:dyDescent="0.3">
      <c r="B581" s="1" t="s">
        <v>26</v>
      </c>
      <c r="C581" s="1">
        <v>-10</v>
      </c>
      <c r="D581" s="1">
        <v>27.99</v>
      </c>
      <c r="E581" s="1">
        <v>50</v>
      </c>
      <c r="F581" s="1">
        <v>25</v>
      </c>
      <c r="G581" s="1">
        <v>22.01</v>
      </c>
      <c r="H581" s="4">
        <v>4.21</v>
      </c>
      <c r="I581" s="1">
        <v>718.1</v>
      </c>
      <c r="J581" s="1">
        <v>477</v>
      </c>
      <c r="K581" s="1">
        <v>228.1</v>
      </c>
      <c r="L581" s="1">
        <v>282.60000000000002</v>
      </c>
      <c r="M581" s="1" t="s">
        <v>22</v>
      </c>
      <c r="N581">
        <f t="shared" si="67"/>
        <v>1.1005</v>
      </c>
      <c r="O581">
        <f t="shared" si="68"/>
        <v>718.1</v>
      </c>
      <c r="P581" s="1">
        <v>0</v>
      </c>
      <c r="Q581" s="1">
        <v>387.83694757324207</v>
      </c>
      <c r="R581">
        <f t="shared" si="69"/>
        <v>3044.4070835103407</v>
      </c>
      <c r="T581">
        <f t="shared" si="70"/>
        <v>0.55979999999999996</v>
      </c>
    </row>
    <row r="582" spans="2:20" s="1" customFormat="1" x14ac:dyDescent="0.3">
      <c r="B582" s="1" t="s">
        <v>26</v>
      </c>
      <c r="C582" s="1">
        <v>-10</v>
      </c>
      <c r="D582" s="1">
        <v>27.77</v>
      </c>
      <c r="E582" s="1">
        <v>50</v>
      </c>
      <c r="F582" s="1">
        <v>25</v>
      </c>
      <c r="G582" s="1">
        <v>22.23</v>
      </c>
      <c r="H582" s="4">
        <v>2.68</v>
      </c>
      <c r="I582" s="1">
        <v>601.6</v>
      </c>
      <c r="J582" s="1">
        <v>477</v>
      </c>
      <c r="K582" s="1">
        <v>228.1</v>
      </c>
      <c r="L582" s="1">
        <v>284</v>
      </c>
      <c r="M582" s="1" t="s">
        <v>22</v>
      </c>
      <c r="N582">
        <f t="shared" si="67"/>
        <v>1.1115000000000002</v>
      </c>
      <c r="O582">
        <f t="shared" si="68"/>
        <v>601.6</v>
      </c>
      <c r="P582" s="1">
        <v>0</v>
      </c>
      <c r="Q582" s="1">
        <v>387.83694757324207</v>
      </c>
      <c r="R582">
        <f t="shared" si="69"/>
        <v>2475.3806002548058</v>
      </c>
      <c r="T582">
        <f t="shared" si="70"/>
        <v>0.5554</v>
      </c>
    </row>
    <row r="583" spans="2:20" s="1" customFormat="1" x14ac:dyDescent="0.3">
      <c r="B583" s="1" t="s">
        <v>26</v>
      </c>
      <c r="C583" s="1">
        <v>-10</v>
      </c>
      <c r="D583" s="1">
        <v>28.25</v>
      </c>
      <c r="E583" s="1">
        <v>50</v>
      </c>
      <c r="F583" s="1">
        <v>25</v>
      </c>
      <c r="G583" s="1">
        <v>21.75</v>
      </c>
      <c r="H583" s="4">
        <v>1.52</v>
      </c>
      <c r="I583" s="1">
        <v>505.3</v>
      </c>
      <c r="J583" s="1">
        <v>477</v>
      </c>
      <c r="K583" s="1">
        <v>228.1</v>
      </c>
      <c r="L583" s="1">
        <v>280.89999999999998</v>
      </c>
      <c r="M583" s="1" t="s">
        <v>22</v>
      </c>
      <c r="N583">
        <f t="shared" si="67"/>
        <v>1.0875000000000001</v>
      </c>
      <c r="O583">
        <f t="shared" si="68"/>
        <v>505.3</v>
      </c>
      <c r="P583" s="1">
        <v>0</v>
      </c>
      <c r="Q583" s="1">
        <v>387.83694757324207</v>
      </c>
      <c r="R583">
        <f t="shared" si="69"/>
        <v>1956.2078507239753</v>
      </c>
      <c r="T583">
        <f t="shared" si="70"/>
        <v>0.56499999999999995</v>
      </c>
    </row>
    <row r="584" spans="2:20" s="1" customFormat="1" x14ac:dyDescent="0.3">
      <c r="B584" s="1" t="s">
        <v>0</v>
      </c>
      <c r="C584" s="1">
        <v>0</v>
      </c>
      <c r="D584" s="1">
        <v>14.21</v>
      </c>
      <c r="E584" s="1">
        <v>25</v>
      </c>
      <c r="F584" s="1">
        <v>12.5</v>
      </c>
      <c r="G584" s="1">
        <v>10.79</v>
      </c>
      <c r="H584" s="4">
        <v>2.5099999999999998</v>
      </c>
      <c r="I584" s="1">
        <v>541.9</v>
      </c>
      <c r="J584" s="1">
        <v>473.3</v>
      </c>
      <c r="K584" s="1">
        <v>227.5</v>
      </c>
      <c r="L584" s="1">
        <v>196.8</v>
      </c>
      <c r="M584" s="1" t="s">
        <v>22</v>
      </c>
      <c r="N584">
        <f t="shared" si="67"/>
        <v>0.53949999999999998</v>
      </c>
      <c r="O584">
        <f t="shared" si="68"/>
        <v>389.03902910125919</v>
      </c>
      <c r="P584" s="1">
        <v>0</v>
      </c>
      <c r="Q584" s="1">
        <v>387.83694757324207</v>
      </c>
      <c r="R584">
        <f t="shared" si="69"/>
        <v>1920.6518869152173</v>
      </c>
      <c r="T584">
        <f t="shared" si="70"/>
        <v>0.56840000000000002</v>
      </c>
    </row>
    <row r="585" spans="2:20" s="1" customFormat="1" x14ac:dyDescent="0.3">
      <c r="B585" s="1" t="s">
        <v>0</v>
      </c>
      <c r="C585" s="1">
        <v>0</v>
      </c>
      <c r="D585" s="1">
        <v>14.55</v>
      </c>
      <c r="E585" s="1">
        <v>25</v>
      </c>
      <c r="F585" s="1">
        <v>12.5</v>
      </c>
      <c r="G585" s="1">
        <v>10.45</v>
      </c>
      <c r="H585" s="4">
        <v>2.4500000000000002</v>
      </c>
      <c r="I585" s="1">
        <v>547</v>
      </c>
      <c r="J585" s="1">
        <v>473.3</v>
      </c>
      <c r="K585" s="1">
        <v>227.5</v>
      </c>
      <c r="L585" s="1">
        <v>193.7</v>
      </c>
      <c r="M585" s="1" t="s">
        <v>22</v>
      </c>
      <c r="N585">
        <f t="shared" si="67"/>
        <v>0.52249999999999996</v>
      </c>
      <c r="O585">
        <f t="shared" si="68"/>
        <v>392.6452736853106</v>
      </c>
      <c r="P585" s="1">
        <v>0</v>
      </c>
      <c r="Q585" s="1">
        <v>387.83694757324207</v>
      </c>
      <c r="R585">
        <f t="shared" si="69"/>
        <v>1918.880428484598</v>
      </c>
      <c r="T585">
        <f t="shared" si="70"/>
        <v>0.58200000000000007</v>
      </c>
    </row>
    <row r="586" spans="2:20" s="1" customFormat="1" x14ac:dyDescent="0.3">
      <c r="B586" s="1" t="s">
        <v>0</v>
      </c>
      <c r="C586" s="1">
        <v>0</v>
      </c>
      <c r="D586" s="1">
        <v>14.63</v>
      </c>
      <c r="E586" s="1">
        <v>25</v>
      </c>
      <c r="F586" s="1">
        <v>12.5</v>
      </c>
      <c r="G586" s="1">
        <v>10.37</v>
      </c>
      <c r="H586" s="4">
        <v>2.44</v>
      </c>
      <c r="I586" s="1">
        <v>538.70000000000005</v>
      </c>
      <c r="J586" s="1">
        <v>473.3</v>
      </c>
      <c r="K586" s="1">
        <v>227.5</v>
      </c>
      <c r="L586" s="1">
        <v>192.9</v>
      </c>
      <c r="M586" s="1" t="s">
        <v>22</v>
      </c>
      <c r="N586">
        <f t="shared" si="67"/>
        <v>0.51849999999999996</v>
      </c>
      <c r="O586">
        <f t="shared" si="68"/>
        <v>386.77628740146224</v>
      </c>
      <c r="P586" s="1">
        <v>0</v>
      </c>
      <c r="Q586" s="1">
        <v>387.83694757324207</v>
      </c>
      <c r="R586">
        <f t="shared" si="69"/>
        <v>1900.9722649169762</v>
      </c>
      <c r="T586">
        <f t="shared" si="70"/>
        <v>0.58520000000000005</v>
      </c>
    </row>
    <row r="587" spans="2:20" s="1" customFormat="1" x14ac:dyDescent="0.3">
      <c r="B587" s="1" t="s">
        <v>0</v>
      </c>
      <c r="C587" s="1">
        <v>0</v>
      </c>
      <c r="D587" s="1">
        <v>14.22</v>
      </c>
      <c r="E587" s="1">
        <v>25</v>
      </c>
      <c r="F587" s="1">
        <v>12.5</v>
      </c>
      <c r="G587" s="1">
        <v>10.78</v>
      </c>
      <c r="H587" s="4">
        <v>2.4700000000000002</v>
      </c>
      <c r="I587" s="1">
        <v>540</v>
      </c>
      <c r="J587" s="1">
        <v>473.3</v>
      </c>
      <c r="K587" s="1">
        <v>227.5</v>
      </c>
      <c r="L587" s="1">
        <v>196.7</v>
      </c>
      <c r="M587" s="1" t="s">
        <v>22</v>
      </c>
      <c r="N587">
        <f t="shared" si="67"/>
        <v>0.53900000000000003</v>
      </c>
      <c r="O587">
        <f t="shared" si="68"/>
        <v>387.69552621700473</v>
      </c>
      <c r="P587" s="1">
        <v>0</v>
      </c>
      <c r="Q587" s="1">
        <v>387.83694757324207</v>
      </c>
      <c r="R587">
        <f t="shared" si="69"/>
        <v>1909.2951230946687</v>
      </c>
      <c r="T587">
        <f t="shared" si="70"/>
        <v>0.56879999999999997</v>
      </c>
    </row>
    <row r="588" spans="2:20" s="1" customFormat="1" x14ac:dyDescent="0.3">
      <c r="B588" s="1" t="s">
        <v>0</v>
      </c>
      <c r="C588" s="1">
        <v>0</v>
      </c>
      <c r="D588" s="1">
        <v>14.29</v>
      </c>
      <c r="E588" s="1">
        <v>25</v>
      </c>
      <c r="F588" s="1">
        <v>12.5</v>
      </c>
      <c r="G588" s="1">
        <v>10.71</v>
      </c>
      <c r="H588" s="4">
        <v>2.5499999999999998</v>
      </c>
      <c r="I588" s="1">
        <v>544.79999999999995</v>
      </c>
      <c r="J588" s="1">
        <v>473.3</v>
      </c>
      <c r="K588" s="1">
        <v>227.5</v>
      </c>
      <c r="L588" s="1">
        <v>196.1</v>
      </c>
      <c r="M588" s="1" t="s">
        <v>22</v>
      </c>
      <c r="N588">
        <f t="shared" si="67"/>
        <v>0.53550000000000009</v>
      </c>
      <c r="O588">
        <f t="shared" si="68"/>
        <v>391.08963876670015</v>
      </c>
      <c r="P588" s="1">
        <v>0</v>
      </c>
      <c r="Q588" s="1">
        <v>387.83694757324207</v>
      </c>
      <c r="R588">
        <f t="shared" si="69"/>
        <v>1933.8796840634216</v>
      </c>
      <c r="T588">
        <f t="shared" si="70"/>
        <v>0.5716</v>
      </c>
    </row>
    <row r="589" spans="2:20" s="1" customFormat="1" x14ac:dyDescent="0.3">
      <c r="B589" s="1" t="s">
        <v>0</v>
      </c>
      <c r="C589" s="1">
        <v>0</v>
      </c>
      <c r="D589" s="1">
        <v>14.44</v>
      </c>
      <c r="E589" s="1">
        <v>25</v>
      </c>
      <c r="F589" s="1">
        <v>12.5</v>
      </c>
      <c r="G589" s="1">
        <v>10.56</v>
      </c>
      <c r="H589" s="4">
        <v>2.4900000000000002</v>
      </c>
      <c r="I589" s="1">
        <v>534.79999999999995</v>
      </c>
      <c r="J589" s="1">
        <v>473.3</v>
      </c>
      <c r="K589" s="1">
        <v>227.5</v>
      </c>
      <c r="L589" s="1">
        <v>194.7</v>
      </c>
      <c r="M589" s="1" t="s">
        <v>22</v>
      </c>
      <c r="N589">
        <f t="shared" si="67"/>
        <v>0.52800000000000002</v>
      </c>
      <c r="O589">
        <f t="shared" si="68"/>
        <v>384.01857095483467</v>
      </c>
      <c r="P589" s="1">
        <v>0</v>
      </c>
      <c r="Q589" s="1">
        <v>387.83694757324207</v>
      </c>
      <c r="R589">
        <f t="shared" si="69"/>
        <v>1903.0453649961833</v>
      </c>
      <c r="T589">
        <f t="shared" si="70"/>
        <v>0.5776</v>
      </c>
    </row>
    <row r="590" spans="2:20" s="1" customFormat="1" x14ac:dyDescent="0.3">
      <c r="B590" s="1" t="s">
        <v>0</v>
      </c>
      <c r="C590" s="1">
        <v>0</v>
      </c>
      <c r="D590" s="1">
        <v>14.26</v>
      </c>
      <c r="E590" s="1">
        <v>25</v>
      </c>
      <c r="F590" s="1">
        <v>12.5</v>
      </c>
      <c r="G590" s="1">
        <v>10.74</v>
      </c>
      <c r="H590" s="4">
        <v>2.5299999999999998</v>
      </c>
      <c r="I590" s="1">
        <v>557.20000000000005</v>
      </c>
      <c r="J590" s="1">
        <v>473.3</v>
      </c>
      <c r="K590" s="1">
        <v>227.5</v>
      </c>
      <c r="L590" s="1">
        <v>196.3</v>
      </c>
      <c r="M590" s="1" t="s">
        <v>22</v>
      </c>
      <c r="N590">
        <f t="shared" si="67"/>
        <v>0.53700000000000003</v>
      </c>
      <c r="O590">
        <f t="shared" si="68"/>
        <v>399.85776285341336</v>
      </c>
      <c r="P590" s="1">
        <v>0</v>
      </c>
      <c r="Q590" s="1">
        <v>387.83694757324207</v>
      </c>
      <c r="R590">
        <f t="shared" si="69"/>
        <v>1953.9344667787213</v>
      </c>
      <c r="T590">
        <f t="shared" si="70"/>
        <v>0.57040000000000002</v>
      </c>
    </row>
    <row r="591" spans="2:20" s="1" customFormat="1" x14ac:dyDescent="0.3">
      <c r="B591" s="1" t="s">
        <v>0</v>
      </c>
      <c r="C591" s="1">
        <v>0</v>
      </c>
      <c r="D591" s="1">
        <v>14.31</v>
      </c>
      <c r="E591" s="1">
        <v>25</v>
      </c>
      <c r="F591" s="1">
        <v>12.5</v>
      </c>
      <c r="G591" s="1">
        <v>10.69</v>
      </c>
      <c r="H591" s="4">
        <v>2.5099999999999998</v>
      </c>
      <c r="I591" s="1">
        <v>545</v>
      </c>
      <c r="J591" s="1">
        <v>473.3</v>
      </c>
      <c r="K591" s="1">
        <v>227.5</v>
      </c>
      <c r="L591" s="1">
        <v>195.9</v>
      </c>
      <c r="M591" s="1" t="s">
        <v>22</v>
      </c>
      <c r="N591">
        <f t="shared" si="67"/>
        <v>0.53449999999999998</v>
      </c>
      <c r="O591">
        <f t="shared" si="68"/>
        <v>391.23106012293749</v>
      </c>
      <c r="P591" s="1">
        <v>0</v>
      </c>
      <c r="Q591" s="1">
        <v>387.83694757324207</v>
      </c>
      <c r="R591">
        <f t="shared" si="69"/>
        <v>1926.6474822767764</v>
      </c>
      <c r="T591">
        <f t="shared" si="70"/>
        <v>0.57240000000000002</v>
      </c>
    </row>
    <row r="592" spans="2:20" s="1" customFormat="1" x14ac:dyDescent="0.3">
      <c r="B592" s="1" t="s">
        <v>0</v>
      </c>
      <c r="C592" s="1">
        <v>0</v>
      </c>
      <c r="D592" s="1">
        <v>14.38</v>
      </c>
      <c r="E592" s="1">
        <v>25</v>
      </c>
      <c r="F592" s="1">
        <v>12.5</v>
      </c>
      <c r="G592" s="1">
        <v>10.62</v>
      </c>
      <c r="H592" s="4">
        <v>2.56</v>
      </c>
      <c r="I592" s="1">
        <v>546.1</v>
      </c>
      <c r="J592" s="1">
        <v>473.3</v>
      </c>
      <c r="K592" s="1">
        <v>227.5</v>
      </c>
      <c r="L592" s="1">
        <v>195.2</v>
      </c>
      <c r="M592" s="1" t="s">
        <v>22</v>
      </c>
      <c r="N592">
        <f t="shared" si="67"/>
        <v>0.53100000000000003</v>
      </c>
      <c r="O592">
        <f t="shared" si="68"/>
        <v>392.00887758224269</v>
      </c>
      <c r="P592" s="1">
        <v>0</v>
      </c>
      <c r="Q592" s="1">
        <v>387.83694757324207</v>
      </c>
      <c r="R592">
        <f t="shared" si="69"/>
        <v>1938.2919484482911</v>
      </c>
      <c r="T592">
        <f t="shared" si="70"/>
        <v>0.57520000000000004</v>
      </c>
    </row>
    <row r="593" spans="2:20" s="1" customFormat="1" x14ac:dyDescent="0.3">
      <c r="B593" s="1" t="s">
        <v>0</v>
      </c>
      <c r="C593" s="1">
        <v>0</v>
      </c>
      <c r="D593" s="1">
        <v>14.59</v>
      </c>
      <c r="E593" s="1">
        <v>25</v>
      </c>
      <c r="F593" s="1">
        <v>12.5</v>
      </c>
      <c r="G593" s="1">
        <v>10.41</v>
      </c>
      <c r="H593" s="4">
        <v>2.5299999999999998</v>
      </c>
      <c r="I593" s="1">
        <v>549.20000000000005</v>
      </c>
      <c r="J593" s="1">
        <v>473.3</v>
      </c>
      <c r="K593" s="1">
        <v>227.5</v>
      </c>
      <c r="L593" s="1">
        <v>193.3</v>
      </c>
      <c r="M593" s="1" t="s">
        <v>22</v>
      </c>
      <c r="N593">
        <f t="shared" si="67"/>
        <v>0.52050000000000007</v>
      </c>
      <c r="O593">
        <f t="shared" si="68"/>
        <v>394.20090860392099</v>
      </c>
      <c r="P593" s="1">
        <v>0</v>
      </c>
      <c r="Q593" s="1">
        <v>387.83694757324207</v>
      </c>
      <c r="R593">
        <f t="shared" si="69"/>
        <v>1938.5786421048797</v>
      </c>
      <c r="T593">
        <f t="shared" si="70"/>
        <v>0.58360000000000001</v>
      </c>
    </row>
    <row r="594" spans="2:20" s="1" customFormat="1" x14ac:dyDescent="0.3">
      <c r="B594" s="1" t="s">
        <v>26</v>
      </c>
      <c r="C594" s="1">
        <v>0</v>
      </c>
      <c r="D594" s="1">
        <v>14.03</v>
      </c>
      <c r="E594" s="1">
        <v>25</v>
      </c>
      <c r="F594" s="1">
        <v>12.5</v>
      </c>
      <c r="G594" s="1">
        <v>10.97</v>
      </c>
      <c r="H594" s="4">
        <v>1.8</v>
      </c>
      <c r="I594" s="1">
        <v>565.1</v>
      </c>
      <c r="J594" s="1">
        <v>473.3</v>
      </c>
      <c r="K594" s="1">
        <v>227.5</v>
      </c>
      <c r="L594" s="1">
        <v>198.4</v>
      </c>
      <c r="M594" s="1" t="s">
        <v>22</v>
      </c>
      <c r="N594">
        <f t="shared" si="67"/>
        <v>0.5485000000000001</v>
      </c>
      <c r="O594">
        <f t="shared" si="68"/>
        <v>405.44390642478709</v>
      </c>
      <c r="P594" s="1">
        <v>0</v>
      </c>
      <c r="Q594" s="1">
        <v>387.83694757324207</v>
      </c>
      <c r="R594">
        <f t="shared" si="69"/>
        <v>1808.608432550838</v>
      </c>
      <c r="T594">
        <f t="shared" si="70"/>
        <v>0.56119999999999992</v>
      </c>
    </row>
    <row r="595" spans="2:20" s="1" customFormat="1" x14ac:dyDescent="0.3">
      <c r="B595" s="1" t="s">
        <v>26</v>
      </c>
      <c r="C595" s="1">
        <v>0</v>
      </c>
      <c r="D595" s="1">
        <v>13.96</v>
      </c>
      <c r="E595" s="1">
        <v>25</v>
      </c>
      <c r="F595" s="1">
        <v>12.5</v>
      </c>
      <c r="G595" s="1">
        <v>11.04</v>
      </c>
      <c r="H595" s="4">
        <v>2.57</v>
      </c>
      <c r="I595" s="1">
        <v>571.6</v>
      </c>
      <c r="J595" s="1">
        <v>473.3</v>
      </c>
      <c r="K595" s="1">
        <v>227.5</v>
      </c>
      <c r="L595" s="1">
        <v>199.1</v>
      </c>
      <c r="M595" s="1" t="s">
        <v>22</v>
      </c>
      <c r="N595">
        <f t="shared" si="67"/>
        <v>0.55199999999999994</v>
      </c>
      <c r="O595">
        <f t="shared" si="68"/>
        <v>410.04010050249968</v>
      </c>
      <c r="P595" s="1">
        <v>0</v>
      </c>
      <c r="Q595" s="1">
        <v>387.83694757324207</v>
      </c>
      <c r="R595">
        <f t="shared" si="69"/>
        <v>1989.0534729377032</v>
      </c>
      <c r="T595">
        <f t="shared" si="70"/>
        <v>0.55840000000000001</v>
      </c>
    </row>
    <row r="596" spans="2:20" s="1" customFormat="1" x14ac:dyDescent="0.3">
      <c r="B596" s="1" t="s">
        <v>26</v>
      </c>
      <c r="C596" s="1">
        <v>0</v>
      </c>
      <c r="D596" s="1">
        <v>14.06</v>
      </c>
      <c r="E596" s="1">
        <v>25</v>
      </c>
      <c r="F596" s="1">
        <v>12.5</v>
      </c>
      <c r="G596" s="1">
        <v>10.94</v>
      </c>
      <c r="H596" s="4">
        <v>2.65</v>
      </c>
      <c r="I596" s="1">
        <v>553.4</v>
      </c>
      <c r="J596" s="1">
        <v>473.3</v>
      </c>
      <c r="K596" s="1">
        <v>227.5</v>
      </c>
      <c r="L596" s="1">
        <v>198.2</v>
      </c>
      <c r="M596" s="1" t="s">
        <v>22</v>
      </c>
      <c r="N596">
        <f t="shared" si="67"/>
        <v>0.54700000000000004</v>
      </c>
      <c r="O596">
        <f t="shared" si="68"/>
        <v>397.17075708490444</v>
      </c>
      <c r="P596" s="1">
        <v>0</v>
      </c>
      <c r="Q596" s="1">
        <v>387.83694757324201</v>
      </c>
      <c r="R596">
        <f t="shared" si="69"/>
        <v>1969.3071902140714</v>
      </c>
      <c r="T596">
        <f t="shared" si="70"/>
        <v>0.56240000000000001</v>
      </c>
    </row>
    <row r="597" spans="2:20" s="1" customFormat="1" x14ac:dyDescent="0.3">
      <c r="B597" s="1" t="s">
        <v>26</v>
      </c>
      <c r="C597" s="1">
        <v>0</v>
      </c>
      <c r="D597" s="1">
        <v>14.12</v>
      </c>
      <c r="E597" s="1">
        <v>25</v>
      </c>
      <c r="F597" s="1">
        <v>12.5</v>
      </c>
      <c r="G597" s="1">
        <v>10.88</v>
      </c>
      <c r="H597" s="1">
        <v>0.28000000000000003</v>
      </c>
      <c r="I597" s="1">
        <v>293.2</v>
      </c>
      <c r="J597" s="1">
        <v>473.3</v>
      </c>
      <c r="K597" s="1">
        <v>227.5</v>
      </c>
      <c r="L597" s="1">
        <v>197.6</v>
      </c>
      <c r="M597" s="1" t="s">
        <v>22</v>
      </c>
      <c r="N597">
        <f t="shared" si="67"/>
        <v>0.54400000000000004</v>
      </c>
      <c r="O597">
        <f t="shared" si="68"/>
        <v>213.18157262016479</v>
      </c>
      <c r="P597" s="1">
        <v>0</v>
      </c>
      <c r="Q597" s="1">
        <f>L597</f>
        <v>197.6</v>
      </c>
      <c r="R597">
        <f t="shared" si="69"/>
        <v>785.3892435342475</v>
      </c>
      <c r="T597">
        <f t="shared" si="70"/>
        <v>0.56479999999999997</v>
      </c>
    </row>
    <row r="598" spans="2:20" s="1" customFormat="1" x14ac:dyDescent="0.3">
      <c r="B598" s="1" t="s">
        <v>26</v>
      </c>
      <c r="C598" s="1">
        <v>0</v>
      </c>
      <c r="D598" s="1">
        <v>13.72</v>
      </c>
      <c r="E598" s="1">
        <v>25</v>
      </c>
      <c r="F598" s="1">
        <v>12.5</v>
      </c>
      <c r="G598" s="1">
        <v>11.28</v>
      </c>
      <c r="H598" s="4">
        <v>2.34</v>
      </c>
      <c r="I598" s="1">
        <v>544.1</v>
      </c>
      <c r="J598" s="1">
        <v>473.3</v>
      </c>
      <c r="K598" s="1">
        <v>227.5</v>
      </c>
      <c r="L598" s="1">
        <v>201.2</v>
      </c>
      <c r="M598" s="1" t="s">
        <v>22</v>
      </c>
      <c r="N598">
        <f t="shared" si="67"/>
        <v>0.56399999999999995</v>
      </c>
      <c r="O598">
        <f t="shared" si="68"/>
        <v>390.59466401986958</v>
      </c>
      <c r="P598" s="1">
        <v>0</v>
      </c>
      <c r="Q598" s="1">
        <v>387.83694757324201</v>
      </c>
      <c r="R598">
        <f t="shared" si="69"/>
        <v>1891.500715285918</v>
      </c>
      <c r="T598">
        <f t="shared" si="70"/>
        <v>0.54880000000000007</v>
      </c>
    </row>
    <row r="599" spans="2:20" s="1" customFormat="1" x14ac:dyDescent="0.3">
      <c r="B599" s="1" t="s">
        <v>26</v>
      </c>
      <c r="C599" s="1">
        <v>0</v>
      </c>
      <c r="D599" s="1">
        <v>13.85</v>
      </c>
      <c r="E599" s="1">
        <v>25</v>
      </c>
      <c r="F599" s="1">
        <v>12.5</v>
      </c>
      <c r="G599" s="1">
        <v>11.15</v>
      </c>
      <c r="H599" s="4">
        <v>2.4900000000000002</v>
      </c>
      <c r="I599" s="1">
        <v>552.20000000000005</v>
      </c>
      <c r="J599" s="1">
        <v>473.3</v>
      </c>
      <c r="K599" s="1">
        <v>227.5</v>
      </c>
      <c r="L599" s="1">
        <v>200</v>
      </c>
      <c r="M599" s="1" t="s">
        <v>22</v>
      </c>
      <c r="N599">
        <f t="shared" si="67"/>
        <v>0.5575</v>
      </c>
      <c r="O599">
        <f t="shared" si="68"/>
        <v>396.32222894748065</v>
      </c>
      <c r="P599" s="1">
        <v>0</v>
      </c>
      <c r="Q599" s="1">
        <v>387.83694757324201</v>
      </c>
      <c r="R599">
        <f t="shared" si="69"/>
        <v>1936.6307957207905</v>
      </c>
      <c r="T599">
        <f t="shared" si="70"/>
        <v>0.55399999999999994</v>
      </c>
    </row>
    <row r="600" spans="2:20" s="1" customFormat="1" x14ac:dyDescent="0.3">
      <c r="B600" s="1" t="s">
        <v>26</v>
      </c>
      <c r="C600" s="1">
        <v>0</v>
      </c>
      <c r="D600" s="1">
        <v>14.14</v>
      </c>
      <c r="E600" s="1">
        <v>25</v>
      </c>
      <c r="F600" s="1">
        <v>12.5</v>
      </c>
      <c r="G600" s="1">
        <v>10.86</v>
      </c>
      <c r="H600" s="4">
        <v>2.1800000000000002</v>
      </c>
      <c r="I600" s="1">
        <v>558</v>
      </c>
      <c r="J600" s="1">
        <v>473.3</v>
      </c>
      <c r="K600" s="1">
        <v>227.5</v>
      </c>
      <c r="L600" s="1">
        <v>197.4</v>
      </c>
      <c r="M600" s="1" t="s">
        <v>22</v>
      </c>
      <c r="N600">
        <f t="shared" si="67"/>
        <v>0.54300000000000004</v>
      </c>
      <c r="O600">
        <f t="shared" si="68"/>
        <v>400.42344827836257</v>
      </c>
      <c r="P600" s="1">
        <v>0</v>
      </c>
      <c r="Q600" s="1">
        <v>387.83694757324201</v>
      </c>
      <c r="R600">
        <f t="shared" si="69"/>
        <v>1884.120519382165</v>
      </c>
      <c r="T600">
        <f t="shared" si="70"/>
        <v>0.56559999999999999</v>
      </c>
    </row>
    <row r="601" spans="2:20" s="1" customFormat="1" x14ac:dyDescent="0.3">
      <c r="B601" s="1" t="s">
        <v>26</v>
      </c>
      <c r="C601" s="1">
        <v>0</v>
      </c>
      <c r="D601" s="1">
        <v>13.9</v>
      </c>
      <c r="E601" s="1">
        <v>25</v>
      </c>
      <c r="F601" s="1">
        <v>12.5</v>
      </c>
      <c r="G601" s="1">
        <v>11.1</v>
      </c>
      <c r="H601" s="4">
        <v>2.5299999999999998</v>
      </c>
      <c r="I601" s="1">
        <v>553.5</v>
      </c>
      <c r="J601" s="1">
        <v>473.3</v>
      </c>
      <c r="K601" s="1">
        <v>227.5</v>
      </c>
      <c r="L601" s="1">
        <v>199.6</v>
      </c>
      <c r="M601" s="1" t="s">
        <v>22</v>
      </c>
      <c r="N601">
        <f t="shared" si="67"/>
        <v>0.55500000000000005</v>
      </c>
      <c r="O601">
        <f t="shared" si="68"/>
        <v>397.24146776302314</v>
      </c>
      <c r="P601" s="1">
        <v>0</v>
      </c>
      <c r="Q601" s="1">
        <v>387.83694757324201</v>
      </c>
      <c r="R601">
        <f t="shared" si="69"/>
        <v>1946.8472036117205</v>
      </c>
      <c r="T601">
        <f t="shared" si="70"/>
        <v>0.55600000000000005</v>
      </c>
    </row>
    <row r="602" spans="2:20" s="1" customFormat="1" x14ac:dyDescent="0.3">
      <c r="B602" s="1" t="s">
        <v>26</v>
      </c>
      <c r="C602" s="1">
        <v>0</v>
      </c>
      <c r="D602" s="1">
        <v>13.47</v>
      </c>
      <c r="E602" s="1">
        <v>25</v>
      </c>
      <c r="F602" s="1">
        <v>12.5</v>
      </c>
      <c r="G602" s="1">
        <v>11.53</v>
      </c>
      <c r="H602" s="4">
        <v>2.56</v>
      </c>
      <c r="I602" s="1">
        <v>557.6</v>
      </c>
      <c r="J602" s="1">
        <v>473.3</v>
      </c>
      <c r="K602" s="1">
        <v>227.5</v>
      </c>
      <c r="L602" s="1">
        <v>203.4</v>
      </c>
      <c r="M602" s="1" t="s">
        <v>22</v>
      </c>
      <c r="N602">
        <f t="shared" si="67"/>
        <v>0.57650000000000001</v>
      </c>
      <c r="O602">
        <f t="shared" si="68"/>
        <v>400.14060556588799</v>
      </c>
      <c r="P602" s="1">
        <v>0</v>
      </c>
      <c r="Q602" s="1">
        <v>387.83694757324201</v>
      </c>
      <c r="R602">
        <f t="shared" si="69"/>
        <v>1960.4599011334114</v>
      </c>
      <c r="T602">
        <f t="shared" si="70"/>
        <v>0.53880000000000006</v>
      </c>
    </row>
    <row r="603" spans="2:20" s="1" customFormat="1" x14ac:dyDescent="0.3">
      <c r="B603" s="1" t="s">
        <v>26</v>
      </c>
      <c r="C603" s="1">
        <v>0</v>
      </c>
      <c r="D603" s="1">
        <v>13.94</v>
      </c>
      <c r="E603" s="1">
        <v>25</v>
      </c>
      <c r="F603" s="1">
        <v>12.5</v>
      </c>
      <c r="G603" s="1">
        <v>11.06</v>
      </c>
      <c r="H603" s="4">
        <v>2.25</v>
      </c>
      <c r="I603" s="1">
        <v>552.4</v>
      </c>
      <c r="J603" s="1">
        <v>473.3</v>
      </c>
      <c r="K603" s="1">
        <v>227.5</v>
      </c>
      <c r="L603" s="1">
        <v>199.2</v>
      </c>
      <c r="M603" s="1" t="s">
        <v>22</v>
      </c>
      <c r="N603">
        <f t="shared" si="67"/>
        <v>0.55300000000000005</v>
      </c>
      <c r="O603">
        <f t="shared" si="68"/>
        <v>396.46365030371788</v>
      </c>
      <c r="P603" s="1">
        <v>0</v>
      </c>
      <c r="Q603" s="1">
        <v>387.83694757324201</v>
      </c>
      <c r="R603">
        <f t="shared" si="69"/>
        <v>1888.6216523095786</v>
      </c>
      <c r="T603">
        <f t="shared" si="70"/>
        <v>0.55759999999999998</v>
      </c>
    </row>
    <row r="604" spans="2:20" s="1" customFormat="1" x14ac:dyDescent="0.3">
      <c r="B604" s="1" t="s">
        <v>26</v>
      </c>
      <c r="C604" s="1">
        <v>0</v>
      </c>
      <c r="D604" s="1">
        <v>13.8</v>
      </c>
      <c r="E604" s="1">
        <v>25</v>
      </c>
      <c r="F604" s="1">
        <v>12.5</v>
      </c>
      <c r="G604" s="1">
        <v>11.2</v>
      </c>
      <c r="H604" s="4">
        <v>2.34</v>
      </c>
      <c r="I604" s="1">
        <v>555.6</v>
      </c>
      <c r="J604" s="1">
        <v>473.3</v>
      </c>
      <c r="K604" s="1">
        <v>227.5</v>
      </c>
      <c r="L604" s="1">
        <v>200.5</v>
      </c>
      <c r="M604" s="1" t="s">
        <v>22</v>
      </c>
      <c r="N604">
        <f t="shared" si="67"/>
        <v>0.55999999999999994</v>
      </c>
      <c r="O604">
        <f t="shared" si="68"/>
        <v>398.72639200351489</v>
      </c>
      <c r="P604" s="1">
        <v>0</v>
      </c>
      <c r="Q604" s="1">
        <v>387.83694757324201</v>
      </c>
      <c r="R604">
        <f t="shared" si="69"/>
        <v>1913.2217563458828</v>
      </c>
      <c r="T604">
        <f t="shared" si="70"/>
        <v>0.55200000000000005</v>
      </c>
    </row>
    <row r="605" spans="2:20" s="1" customFormat="1" x14ac:dyDescent="0.3">
      <c r="B605" s="1" t="s">
        <v>26</v>
      </c>
      <c r="C605" s="1">
        <v>0</v>
      </c>
      <c r="D605" s="1">
        <v>13.59</v>
      </c>
      <c r="E605" s="1">
        <v>25</v>
      </c>
      <c r="F605" s="1">
        <v>12.5</v>
      </c>
      <c r="G605" s="1">
        <v>11.41</v>
      </c>
      <c r="H605" s="4">
        <v>2.42</v>
      </c>
      <c r="I605" s="1">
        <v>558.20000000000005</v>
      </c>
      <c r="J605" s="1">
        <v>473.3</v>
      </c>
      <c r="K605" s="1">
        <v>227.5</v>
      </c>
      <c r="L605" s="1">
        <v>202.4</v>
      </c>
      <c r="M605" s="1" t="s">
        <v>22</v>
      </c>
      <c r="N605">
        <f t="shared" si="67"/>
        <v>0.57050000000000001</v>
      </c>
      <c r="O605">
        <f t="shared" si="68"/>
        <v>400.56486963459992</v>
      </c>
      <c r="P605" s="1">
        <v>0</v>
      </c>
      <c r="Q605" s="1">
        <v>387.83694757324201</v>
      </c>
      <c r="R605">
        <f t="shared" si="69"/>
        <v>1934.2622422052204</v>
      </c>
      <c r="T605">
        <f t="shared" si="70"/>
        <v>0.54359999999999997</v>
      </c>
    </row>
    <row r="606" spans="2:20" s="1" customFormat="1" x14ac:dyDescent="0.3">
      <c r="B606" s="1" t="s">
        <v>26</v>
      </c>
      <c r="C606" s="1">
        <v>0</v>
      </c>
      <c r="D606" s="1">
        <v>14.17</v>
      </c>
      <c r="E606" s="1">
        <v>25</v>
      </c>
      <c r="F606" s="1">
        <v>12.5</v>
      </c>
      <c r="G606" s="1">
        <v>10.83</v>
      </c>
      <c r="H606" s="4">
        <v>2.36</v>
      </c>
      <c r="I606" s="1">
        <v>550.6</v>
      </c>
      <c r="J606" s="1">
        <v>473.3</v>
      </c>
      <c r="K606" s="1">
        <v>227.5</v>
      </c>
      <c r="L606" s="1">
        <v>197.2</v>
      </c>
      <c r="M606" s="1" t="s">
        <v>22</v>
      </c>
      <c r="N606">
        <f t="shared" si="67"/>
        <v>0.54149999999999998</v>
      </c>
      <c r="O606">
        <f t="shared" si="68"/>
        <v>395.19085809758218</v>
      </c>
      <c r="P606" s="1">
        <v>0</v>
      </c>
      <c r="Q606" s="1">
        <v>387.83694757324201</v>
      </c>
      <c r="R606">
        <f t="shared" si="69"/>
        <v>1907.8566488218819</v>
      </c>
      <c r="T606">
        <f t="shared" si="70"/>
        <v>0.56679999999999997</v>
      </c>
    </row>
    <row r="607" spans="2:20" s="1" customFormat="1" x14ac:dyDescent="0.3">
      <c r="B607" s="1" t="s">
        <v>26</v>
      </c>
      <c r="C607" s="1">
        <v>0</v>
      </c>
      <c r="D607" s="1">
        <v>13.2</v>
      </c>
      <c r="E607" s="1">
        <v>25</v>
      </c>
      <c r="F607" s="1">
        <v>12.5</v>
      </c>
      <c r="G607" s="1">
        <v>11.8</v>
      </c>
      <c r="H607" s="4">
        <v>1.88</v>
      </c>
      <c r="I607" s="1">
        <v>560.79999999999995</v>
      </c>
      <c r="J607" s="1">
        <v>473.3</v>
      </c>
      <c r="K607" s="1">
        <v>227.5</v>
      </c>
      <c r="L607" s="1">
        <v>205.8</v>
      </c>
      <c r="M607" s="1" t="s">
        <v>22</v>
      </c>
      <c r="N607">
        <f t="shared" si="67"/>
        <v>0.59000000000000008</v>
      </c>
      <c r="O607">
        <f t="shared" si="68"/>
        <v>402.40334726568489</v>
      </c>
      <c r="P607" s="1">
        <v>0</v>
      </c>
      <c r="Q607" s="1">
        <v>387.83694757324201</v>
      </c>
      <c r="R607">
        <f t="shared" si="69"/>
        <v>1820.7413240182984</v>
      </c>
      <c r="T607">
        <f t="shared" si="70"/>
        <v>0.52800000000000002</v>
      </c>
    </row>
    <row r="608" spans="2:20" s="1" customFormat="1" x14ac:dyDescent="0.3">
      <c r="B608" s="1" t="s">
        <v>26</v>
      </c>
      <c r="C608" s="1">
        <v>0</v>
      </c>
      <c r="D608" s="1">
        <v>13.23</v>
      </c>
      <c r="E608" s="1">
        <v>25</v>
      </c>
      <c r="F608" s="1">
        <v>12.5</v>
      </c>
      <c r="G608" s="1">
        <v>11.77</v>
      </c>
      <c r="H608" s="4">
        <v>2.59</v>
      </c>
      <c r="I608" s="1">
        <v>569.6</v>
      </c>
      <c r="J608" s="1">
        <v>473.3</v>
      </c>
      <c r="K608" s="1">
        <v>227.5</v>
      </c>
      <c r="L608" s="1">
        <v>205.5</v>
      </c>
      <c r="M608" s="1" t="s">
        <v>22</v>
      </c>
      <c r="N608">
        <f t="shared" si="67"/>
        <v>0.58850000000000002</v>
      </c>
      <c r="O608">
        <f t="shared" si="68"/>
        <v>408.62588694012658</v>
      </c>
      <c r="P608" s="1">
        <v>0</v>
      </c>
      <c r="Q608" s="1">
        <v>387.83694757324201</v>
      </c>
      <c r="R608">
        <f t="shared" si="69"/>
        <v>1989.1085140595005</v>
      </c>
      <c r="T608">
        <f t="shared" si="70"/>
        <v>0.5292</v>
      </c>
    </row>
    <row r="609" spans="2:20" s="1" customFormat="1" x14ac:dyDescent="0.3">
      <c r="B609" s="1" t="s">
        <v>26</v>
      </c>
      <c r="C609" s="1">
        <v>0</v>
      </c>
      <c r="D609" s="1">
        <v>13.59</v>
      </c>
      <c r="E609" s="1">
        <v>25</v>
      </c>
      <c r="F609" s="1">
        <v>12.5</v>
      </c>
      <c r="G609" s="1">
        <v>11.41</v>
      </c>
      <c r="H609" s="4">
        <v>2.57</v>
      </c>
      <c r="I609" s="1">
        <v>552.5</v>
      </c>
      <c r="J609" s="1">
        <v>473.3</v>
      </c>
      <c r="K609" s="1">
        <v>227.5</v>
      </c>
      <c r="L609" s="1">
        <v>202.4</v>
      </c>
      <c r="M609" s="1" t="s">
        <v>22</v>
      </c>
      <c r="N609">
        <f t="shared" si="67"/>
        <v>0.57050000000000001</v>
      </c>
      <c r="O609">
        <f t="shared" si="68"/>
        <v>396.53436098183658</v>
      </c>
      <c r="P609" s="1">
        <v>0</v>
      </c>
      <c r="Q609" s="1">
        <v>387.83694757324201</v>
      </c>
      <c r="R609">
        <f t="shared" si="69"/>
        <v>1952.5589924337096</v>
      </c>
      <c r="T609">
        <f t="shared" si="70"/>
        <v>0.54359999999999997</v>
      </c>
    </row>
    <row r="610" spans="2:20" s="1" customFormat="1" x14ac:dyDescent="0.3">
      <c r="B610" s="1" t="s">
        <v>26</v>
      </c>
      <c r="C610" s="1">
        <v>0</v>
      </c>
      <c r="D610" s="1">
        <v>13.47</v>
      </c>
      <c r="E610" s="1">
        <v>25</v>
      </c>
      <c r="F610" s="1">
        <v>12.5</v>
      </c>
      <c r="G610" s="1">
        <v>11.53</v>
      </c>
      <c r="H610" s="4">
        <v>2.54</v>
      </c>
      <c r="I610" s="1">
        <v>578.5</v>
      </c>
      <c r="J610" s="1">
        <v>473.3</v>
      </c>
      <c r="K610" s="1">
        <v>227.5</v>
      </c>
      <c r="L610" s="1">
        <v>203.4</v>
      </c>
      <c r="M610" s="1" t="s">
        <v>22</v>
      </c>
      <c r="N610">
        <f t="shared" si="67"/>
        <v>0.57650000000000001</v>
      </c>
      <c r="O610">
        <f t="shared" si="68"/>
        <v>414.9191372926868</v>
      </c>
      <c r="P610" s="1">
        <v>0</v>
      </c>
      <c r="Q610" s="1">
        <v>387.83694757324201</v>
      </c>
      <c r="R610">
        <f t="shared" si="69"/>
        <v>1996.2169734929091</v>
      </c>
      <c r="T610">
        <f t="shared" si="70"/>
        <v>0.53880000000000006</v>
      </c>
    </row>
    <row r="611" spans="2:20" s="1" customFormat="1" x14ac:dyDescent="0.3">
      <c r="B611" s="1" t="s">
        <v>26</v>
      </c>
      <c r="C611" s="1">
        <v>0</v>
      </c>
      <c r="D611" s="1">
        <v>13.27</v>
      </c>
      <c r="E611" s="1">
        <v>25</v>
      </c>
      <c r="F611" s="1">
        <v>12.5</v>
      </c>
      <c r="G611" s="1">
        <v>11.73</v>
      </c>
      <c r="H611" s="4">
        <v>2.61</v>
      </c>
      <c r="I611" s="1">
        <v>556</v>
      </c>
      <c r="J611" s="1">
        <v>473.3</v>
      </c>
      <c r="K611" s="1">
        <v>227.5</v>
      </c>
      <c r="L611" s="1">
        <v>205.2</v>
      </c>
      <c r="M611" s="1" t="s">
        <v>22</v>
      </c>
      <c r="N611">
        <f t="shared" si="67"/>
        <v>0.58650000000000002</v>
      </c>
      <c r="O611">
        <f t="shared" ref="O611:O643" si="71">20 + (I611-20)*(POWER((F611/25),(0.5)))</f>
        <v>399.00923471598952</v>
      </c>
      <c r="P611" s="1">
        <v>0</v>
      </c>
      <c r="Q611" s="1">
        <v>387.83694757324201</v>
      </c>
      <c r="R611">
        <f t="shared" si="69"/>
        <v>1966.865566622391</v>
      </c>
      <c r="T611">
        <f t="shared" si="70"/>
        <v>0.53079999999999994</v>
      </c>
    </row>
    <row r="612" spans="2:20" s="1" customFormat="1" x14ac:dyDescent="0.3">
      <c r="B612" s="1" t="s">
        <v>26</v>
      </c>
      <c r="C612" s="1">
        <v>0</v>
      </c>
      <c r="D612" s="1">
        <v>13.6</v>
      </c>
      <c r="E612" s="1">
        <v>25</v>
      </c>
      <c r="F612" s="1">
        <v>12.5</v>
      </c>
      <c r="G612" s="1">
        <v>11.4</v>
      </c>
      <c r="H612" s="4">
        <v>2.61</v>
      </c>
      <c r="I612" s="1">
        <v>543.79999999999995</v>
      </c>
      <c r="J612" s="1">
        <v>473.3</v>
      </c>
      <c r="K612" s="1">
        <v>227.5</v>
      </c>
      <c r="L612" s="1">
        <v>202.3</v>
      </c>
      <c r="M612" s="1" t="s">
        <v>22</v>
      </c>
      <c r="N612">
        <f t="shared" si="67"/>
        <v>0.57000000000000006</v>
      </c>
      <c r="O612">
        <f t="shared" si="71"/>
        <v>390.38253198551359</v>
      </c>
      <c r="P612" s="1">
        <v>0</v>
      </c>
      <c r="Q612" s="1">
        <v>387.83694757324201</v>
      </c>
      <c r="R612">
        <f t="shared" si="69"/>
        <v>1943.1899857215349</v>
      </c>
      <c r="T612">
        <f t="shared" si="70"/>
        <v>0.54400000000000004</v>
      </c>
    </row>
    <row r="613" spans="2:20" s="1" customFormat="1" x14ac:dyDescent="0.3">
      <c r="B613" s="1" t="s">
        <v>26</v>
      </c>
      <c r="C613" s="1">
        <v>0</v>
      </c>
      <c r="D613" s="1">
        <v>13.68</v>
      </c>
      <c r="E613" s="1">
        <v>25</v>
      </c>
      <c r="F613" s="1">
        <v>12.5</v>
      </c>
      <c r="G613" s="1">
        <v>11.32</v>
      </c>
      <c r="H613" s="4">
        <v>2.4900000000000002</v>
      </c>
      <c r="I613" s="1">
        <v>556.29999999999995</v>
      </c>
      <c r="J613" s="1">
        <v>473.3</v>
      </c>
      <c r="K613" s="1">
        <v>227.5</v>
      </c>
      <c r="L613" s="1">
        <v>201.6</v>
      </c>
      <c r="M613" s="1" t="s">
        <v>22</v>
      </c>
      <c r="N613">
        <f t="shared" si="67"/>
        <v>0.56600000000000006</v>
      </c>
      <c r="O613">
        <f t="shared" si="71"/>
        <v>399.22136675034545</v>
      </c>
      <c r="P613" s="1">
        <v>0</v>
      </c>
      <c r="Q613" s="1">
        <v>387.83694757324201</v>
      </c>
      <c r="R613">
        <f t="shared" si="69"/>
        <v>1944.46155408451</v>
      </c>
      <c r="T613">
        <f t="shared" si="70"/>
        <v>0.54720000000000002</v>
      </c>
    </row>
    <row r="614" spans="2:20" s="1" customFormat="1" x14ac:dyDescent="0.3">
      <c r="B614" s="1" t="s">
        <v>0</v>
      </c>
      <c r="C614" s="1">
        <v>0</v>
      </c>
      <c r="D614" s="1">
        <v>27.78</v>
      </c>
      <c r="E614" s="1">
        <v>50</v>
      </c>
      <c r="F614" s="1">
        <v>25</v>
      </c>
      <c r="G614" s="1">
        <v>22.22</v>
      </c>
      <c r="H614" s="4">
        <v>0.56000000000000005</v>
      </c>
      <c r="I614" s="1">
        <v>327.60000000000002</v>
      </c>
      <c r="J614" s="1">
        <v>473.3</v>
      </c>
      <c r="K614" s="1">
        <v>227.5</v>
      </c>
      <c r="L614" s="1">
        <v>282.39999999999998</v>
      </c>
      <c r="M614" s="1" t="s">
        <v>22</v>
      </c>
      <c r="N614">
        <f t="shared" si="67"/>
        <v>1.111</v>
      </c>
      <c r="O614">
        <f t="shared" si="71"/>
        <v>327.60000000000002</v>
      </c>
      <c r="P614" s="1">
        <v>0</v>
      </c>
      <c r="Q614" s="1">
        <v>387.83694757324201</v>
      </c>
      <c r="R614">
        <f t="shared" si="69"/>
        <v>1199.8798944156244</v>
      </c>
      <c r="T614">
        <f t="shared" si="70"/>
        <v>0.55559999999999998</v>
      </c>
    </row>
    <row r="615" spans="2:20" s="1" customFormat="1" x14ac:dyDescent="0.3">
      <c r="B615" s="1" t="s">
        <v>0</v>
      </c>
      <c r="C615" s="1">
        <v>0</v>
      </c>
      <c r="D615" s="1">
        <v>27.57</v>
      </c>
      <c r="E615" s="1">
        <v>50</v>
      </c>
      <c r="F615" s="1">
        <v>25</v>
      </c>
      <c r="G615" s="1">
        <v>22.43</v>
      </c>
      <c r="H615" s="4">
        <v>4.68</v>
      </c>
      <c r="I615" s="1">
        <v>681.4</v>
      </c>
      <c r="J615" s="1">
        <v>473.3</v>
      </c>
      <c r="K615" s="1">
        <v>227.5</v>
      </c>
      <c r="L615" s="1">
        <v>283.7</v>
      </c>
      <c r="M615" s="1" t="s">
        <v>22</v>
      </c>
      <c r="N615">
        <f t="shared" si="67"/>
        <v>1.1214999999999999</v>
      </c>
      <c r="O615">
        <f t="shared" si="71"/>
        <v>681.4</v>
      </c>
      <c r="P615" s="1">
        <v>0</v>
      </c>
      <c r="Q615" s="1">
        <v>387.83694757324201</v>
      </c>
      <c r="R615">
        <f t="shared" si="69"/>
        <v>3040.0068126083693</v>
      </c>
      <c r="T615">
        <f t="shared" si="70"/>
        <v>0.5514</v>
      </c>
    </row>
    <row r="616" spans="2:20" s="1" customFormat="1" x14ac:dyDescent="0.3">
      <c r="B616" s="1" t="s">
        <v>0</v>
      </c>
      <c r="C616" s="1">
        <v>0</v>
      </c>
      <c r="D616" s="1">
        <v>27.38</v>
      </c>
      <c r="E616" s="1">
        <v>50</v>
      </c>
      <c r="F616" s="1">
        <v>25</v>
      </c>
      <c r="G616" s="1">
        <v>22.62</v>
      </c>
      <c r="H616" s="4">
        <v>4.8899999999999997</v>
      </c>
      <c r="I616" s="1">
        <v>700.8</v>
      </c>
      <c r="J616" s="1">
        <v>473.3</v>
      </c>
      <c r="K616" s="1">
        <v>227.5</v>
      </c>
      <c r="L616" s="1">
        <v>284.89999999999998</v>
      </c>
      <c r="M616" s="1" t="s">
        <v>22</v>
      </c>
      <c r="N616">
        <f t="shared" si="67"/>
        <v>1.131</v>
      </c>
      <c r="O616">
        <f t="shared" si="71"/>
        <v>700.8</v>
      </c>
      <c r="P616" s="1">
        <v>0</v>
      </c>
      <c r="Q616" s="1">
        <v>387.83694757324201</v>
      </c>
      <c r="R616">
        <f t="shared" si="69"/>
        <v>3119.6270805801419</v>
      </c>
      <c r="T616">
        <f t="shared" si="70"/>
        <v>0.54759999999999998</v>
      </c>
    </row>
    <row r="617" spans="2:20" s="1" customFormat="1" x14ac:dyDescent="0.3">
      <c r="B617" s="1" t="s">
        <v>0</v>
      </c>
      <c r="C617" s="1">
        <v>0</v>
      </c>
      <c r="D617" s="1">
        <v>27.71</v>
      </c>
      <c r="E617" s="1">
        <v>50</v>
      </c>
      <c r="F617" s="1">
        <v>25</v>
      </c>
      <c r="G617" s="1">
        <v>22.29</v>
      </c>
      <c r="H617" s="4">
        <v>4.59</v>
      </c>
      <c r="I617" s="1">
        <v>698.2</v>
      </c>
      <c r="J617" s="1">
        <v>473.3</v>
      </c>
      <c r="K617" s="1">
        <v>227.5</v>
      </c>
      <c r="L617" s="1">
        <v>282.8</v>
      </c>
      <c r="M617" s="1" t="s">
        <v>22</v>
      </c>
      <c r="N617">
        <f t="shared" si="67"/>
        <v>1.1145</v>
      </c>
      <c r="O617">
        <f t="shared" si="71"/>
        <v>698.2</v>
      </c>
      <c r="P617" s="1">
        <v>0</v>
      </c>
      <c r="Q617" s="1">
        <v>387.83694757324201</v>
      </c>
      <c r="R617">
        <f t="shared" si="69"/>
        <v>3064.7012983174059</v>
      </c>
      <c r="T617">
        <f t="shared" si="70"/>
        <v>0.55420000000000003</v>
      </c>
    </row>
    <row r="618" spans="2:20" s="1" customFormat="1" x14ac:dyDescent="0.3">
      <c r="B618" s="1" t="s">
        <v>0</v>
      </c>
      <c r="C618" s="1">
        <v>0</v>
      </c>
      <c r="D618" s="1">
        <v>27.46</v>
      </c>
      <c r="E618" s="1">
        <v>50</v>
      </c>
      <c r="F618" s="1">
        <v>25</v>
      </c>
      <c r="G618" s="1">
        <v>22.54</v>
      </c>
      <c r="H618" s="4">
        <v>4.75</v>
      </c>
      <c r="I618" s="1">
        <v>708.4</v>
      </c>
      <c r="J618" s="1">
        <v>473.3</v>
      </c>
      <c r="K618" s="1">
        <v>227.5</v>
      </c>
      <c r="L618" s="1">
        <v>284.39999999999998</v>
      </c>
      <c r="M618" s="1" t="s">
        <v>22</v>
      </c>
      <c r="N618">
        <f t="shared" si="67"/>
        <v>1.127</v>
      </c>
      <c r="O618">
        <f t="shared" si="71"/>
        <v>708.4</v>
      </c>
      <c r="P618" s="1">
        <v>0</v>
      </c>
      <c r="Q618" s="1">
        <v>387.83694757324201</v>
      </c>
      <c r="R618">
        <f t="shared" si="69"/>
        <v>3114.8758389445638</v>
      </c>
      <c r="T618">
        <f t="shared" si="70"/>
        <v>0.54920000000000002</v>
      </c>
    </row>
    <row r="619" spans="2:20" s="1" customFormat="1" x14ac:dyDescent="0.3">
      <c r="B619" s="1" t="s">
        <v>0</v>
      </c>
      <c r="C619" s="1">
        <v>0</v>
      </c>
      <c r="D619" s="1">
        <v>27.39</v>
      </c>
      <c r="E619" s="1">
        <v>50</v>
      </c>
      <c r="F619" s="1">
        <v>25</v>
      </c>
      <c r="G619" s="1">
        <v>22.61</v>
      </c>
      <c r="H619" s="4">
        <v>4.84</v>
      </c>
      <c r="I619" s="1">
        <v>701.5</v>
      </c>
      <c r="J619" s="1">
        <v>473.3</v>
      </c>
      <c r="K619" s="1">
        <v>227.5</v>
      </c>
      <c r="L619" s="1">
        <v>284.89999999999998</v>
      </c>
      <c r="M619" s="1" t="s">
        <v>22</v>
      </c>
      <c r="N619">
        <f t="shared" si="67"/>
        <v>1.1305000000000001</v>
      </c>
      <c r="O619">
        <f t="shared" si="71"/>
        <v>701.5</v>
      </c>
      <c r="P619" s="1">
        <v>0</v>
      </c>
      <c r="Q619" s="1">
        <v>387.83694757324201</v>
      </c>
      <c r="R619">
        <f t="shared" si="69"/>
        <v>3113.2885221717925</v>
      </c>
      <c r="T619">
        <f t="shared" si="70"/>
        <v>0.54780000000000006</v>
      </c>
    </row>
    <row r="620" spans="2:20" s="1" customFormat="1" x14ac:dyDescent="0.3">
      <c r="B620" s="1" t="s">
        <v>0</v>
      </c>
      <c r="C620" s="1">
        <v>0</v>
      </c>
      <c r="D620" s="1">
        <v>28.22</v>
      </c>
      <c r="E620" s="1">
        <v>50</v>
      </c>
      <c r="F620" s="1">
        <v>25</v>
      </c>
      <c r="G620" s="1">
        <v>21.78</v>
      </c>
      <c r="H620" s="4">
        <v>4.67</v>
      </c>
      <c r="I620" s="1">
        <v>724.9</v>
      </c>
      <c r="J620" s="1">
        <v>473.3</v>
      </c>
      <c r="K620" s="1">
        <v>227.5</v>
      </c>
      <c r="L620" s="1">
        <v>279.60000000000002</v>
      </c>
      <c r="M620" s="1" t="s">
        <v>22</v>
      </c>
      <c r="N620">
        <f t="shared" si="67"/>
        <v>1.0890000000000002</v>
      </c>
      <c r="O620">
        <f t="shared" si="71"/>
        <v>724.9</v>
      </c>
      <c r="P620" s="1">
        <v>0</v>
      </c>
      <c r="Q620" s="1">
        <v>387.83694757324201</v>
      </c>
      <c r="R620">
        <f t="shared" si="69"/>
        <v>3139.787704481424</v>
      </c>
      <c r="T620">
        <f t="shared" si="70"/>
        <v>0.56440000000000001</v>
      </c>
    </row>
    <row r="621" spans="2:20" s="1" customFormat="1" x14ac:dyDescent="0.3">
      <c r="B621" s="1" t="s">
        <v>0</v>
      </c>
      <c r="C621" s="1">
        <v>0</v>
      </c>
      <c r="D621" s="1">
        <v>27.55</v>
      </c>
      <c r="E621" s="1">
        <v>50</v>
      </c>
      <c r="F621" s="1">
        <v>25</v>
      </c>
      <c r="G621" s="1">
        <v>22.45</v>
      </c>
      <c r="H621" s="4">
        <v>4.68</v>
      </c>
      <c r="I621" s="1">
        <v>717.4</v>
      </c>
      <c r="J621" s="1">
        <v>473.3</v>
      </c>
      <c r="K621" s="1">
        <v>227.5</v>
      </c>
      <c r="L621" s="1">
        <v>283.89999999999998</v>
      </c>
      <c r="M621" s="1" t="s">
        <v>22</v>
      </c>
      <c r="N621">
        <f t="shared" si="67"/>
        <v>1.1225000000000001</v>
      </c>
      <c r="O621">
        <f t="shared" si="71"/>
        <v>717.4</v>
      </c>
      <c r="P621" s="1">
        <v>0</v>
      </c>
      <c r="Q621" s="1">
        <v>387.83694757324201</v>
      </c>
      <c r="R621">
        <f t="shared" si="69"/>
        <v>3124.2017283878999</v>
      </c>
      <c r="T621">
        <f t="shared" si="70"/>
        <v>0.55100000000000005</v>
      </c>
    </row>
    <row r="622" spans="2:20" s="1" customFormat="1" x14ac:dyDescent="0.3">
      <c r="B622" s="1" t="s">
        <v>0</v>
      </c>
      <c r="C622" s="1">
        <v>0</v>
      </c>
      <c r="D622" s="1">
        <v>27.25</v>
      </c>
      <c r="E622" s="1">
        <v>50</v>
      </c>
      <c r="F622" s="1">
        <v>25</v>
      </c>
      <c r="G622" s="1">
        <v>22.75</v>
      </c>
      <c r="H622" s="4">
        <v>5.13</v>
      </c>
      <c r="I622" s="1">
        <v>705.8</v>
      </c>
      <c r="J622" s="1">
        <v>473.3</v>
      </c>
      <c r="K622" s="1">
        <v>227.5</v>
      </c>
      <c r="L622" s="1">
        <v>285.7</v>
      </c>
      <c r="M622" s="1" t="s">
        <v>22</v>
      </c>
      <c r="N622">
        <f t="shared" si="67"/>
        <v>1.1375</v>
      </c>
      <c r="O622">
        <f t="shared" si="71"/>
        <v>705.8</v>
      </c>
      <c r="P622" s="1">
        <v>0</v>
      </c>
      <c r="Q622" s="1">
        <v>387.83694757324201</v>
      </c>
      <c r="R622">
        <f t="shared" si="69"/>
        <v>3169.0624808450984</v>
      </c>
      <c r="T622">
        <f t="shared" si="70"/>
        <v>0.54500000000000004</v>
      </c>
    </row>
    <row r="623" spans="2:20" s="1" customFormat="1" x14ac:dyDescent="0.3">
      <c r="B623" s="1" t="s">
        <v>0</v>
      </c>
      <c r="C623" s="1">
        <v>0</v>
      </c>
      <c r="D623" s="1">
        <v>27.69</v>
      </c>
      <c r="E623" s="1">
        <v>50</v>
      </c>
      <c r="F623" s="1">
        <v>25</v>
      </c>
      <c r="G623" s="1">
        <v>22.31</v>
      </c>
      <c r="H623" s="4">
        <v>5.08</v>
      </c>
      <c r="I623" s="1">
        <v>709.5</v>
      </c>
      <c r="J623" s="1">
        <v>473.3</v>
      </c>
      <c r="K623" s="1">
        <v>227.5</v>
      </c>
      <c r="L623" s="1">
        <v>283</v>
      </c>
      <c r="M623" s="1" t="s">
        <v>22</v>
      </c>
      <c r="N623">
        <f t="shared" si="67"/>
        <v>1.1154999999999999</v>
      </c>
      <c r="O623">
        <f t="shared" si="71"/>
        <v>709.5</v>
      </c>
      <c r="P623" s="1">
        <v>0</v>
      </c>
      <c r="Q623" s="1">
        <v>387.83694757324201</v>
      </c>
      <c r="R623">
        <f t="shared" si="69"/>
        <v>3170.1052159552528</v>
      </c>
      <c r="T623">
        <f t="shared" si="70"/>
        <v>0.55380000000000007</v>
      </c>
    </row>
    <row r="624" spans="2:20" s="1" customFormat="1" x14ac:dyDescent="0.3">
      <c r="B624" s="1" t="s">
        <v>26</v>
      </c>
      <c r="C624" s="1">
        <v>0</v>
      </c>
      <c r="D624" s="1">
        <v>28.62</v>
      </c>
      <c r="E624" s="1">
        <v>50</v>
      </c>
      <c r="F624" s="1">
        <v>25</v>
      </c>
      <c r="G624" s="1">
        <v>21.38</v>
      </c>
      <c r="H624" s="4">
        <v>4.5599999999999996</v>
      </c>
      <c r="I624" s="1">
        <v>716.7</v>
      </c>
      <c r="J624" s="1">
        <v>473.3</v>
      </c>
      <c r="K624" s="1">
        <v>227.5</v>
      </c>
      <c r="L624" s="1">
        <v>277</v>
      </c>
      <c r="M624" s="1" t="s">
        <v>22</v>
      </c>
      <c r="N624">
        <f t="shared" si="67"/>
        <v>1.069</v>
      </c>
      <c r="O624">
        <f t="shared" si="71"/>
        <v>716.7</v>
      </c>
      <c r="P624" s="1">
        <v>0</v>
      </c>
      <c r="Q624" s="1">
        <v>387.83694757324201</v>
      </c>
      <c r="R624">
        <f t="shared" si="69"/>
        <v>3102.4245016292234</v>
      </c>
      <c r="T624">
        <f t="shared" si="70"/>
        <v>0.57240000000000002</v>
      </c>
    </row>
    <row r="625" spans="2:20" s="1" customFormat="1" x14ac:dyDescent="0.3">
      <c r="B625" s="1" t="s">
        <v>26</v>
      </c>
      <c r="C625" s="1">
        <v>0</v>
      </c>
      <c r="D625" s="1">
        <v>28.67</v>
      </c>
      <c r="E625" s="1">
        <v>50</v>
      </c>
      <c r="F625" s="1">
        <v>25</v>
      </c>
      <c r="G625" s="1">
        <v>21.33</v>
      </c>
      <c r="H625" s="4">
        <v>4.42</v>
      </c>
      <c r="I625" s="1">
        <v>714.1</v>
      </c>
      <c r="J625" s="1">
        <v>473.3</v>
      </c>
      <c r="K625" s="1">
        <v>227.5</v>
      </c>
      <c r="L625" s="1">
        <v>276.7</v>
      </c>
      <c r="M625" s="1" t="s">
        <v>22</v>
      </c>
      <c r="N625">
        <f t="shared" si="67"/>
        <v>1.0665</v>
      </c>
      <c r="O625">
        <f t="shared" si="71"/>
        <v>714.1</v>
      </c>
      <c r="P625" s="1">
        <v>0</v>
      </c>
      <c r="Q625" s="1">
        <v>387.83694757324201</v>
      </c>
      <c r="R625">
        <f t="shared" si="69"/>
        <v>3072.4702083383645</v>
      </c>
      <c r="T625">
        <f t="shared" si="70"/>
        <v>0.57340000000000002</v>
      </c>
    </row>
    <row r="626" spans="2:20" s="1" customFormat="1" x14ac:dyDescent="0.3">
      <c r="B626" s="1" t="s">
        <v>26</v>
      </c>
      <c r="C626" s="1">
        <v>0</v>
      </c>
      <c r="D626" s="1">
        <v>28.63</v>
      </c>
      <c r="E626" s="1">
        <v>50</v>
      </c>
      <c r="F626" s="1">
        <v>25</v>
      </c>
      <c r="G626" s="1">
        <v>21.37</v>
      </c>
      <c r="H626" s="4">
        <v>3.68</v>
      </c>
      <c r="I626" s="1">
        <v>658.5</v>
      </c>
      <c r="J626" s="1">
        <v>473.3</v>
      </c>
      <c r="K626" s="1">
        <v>227.5</v>
      </c>
      <c r="L626" s="1">
        <v>276.89999999999998</v>
      </c>
      <c r="M626" s="1" t="s">
        <v>22</v>
      </c>
      <c r="N626">
        <f t="shared" si="67"/>
        <v>1.0685</v>
      </c>
      <c r="O626">
        <f t="shared" si="71"/>
        <v>658.5</v>
      </c>
      <c r="P626" s="1">
        <v>0</v>
      </c>
      <c r="Q626" s="1">
        <v>387.83694757324201</v>
      </c>
      <c r="R626">
        <f t="shared" si="69"/>
        <v>2811.516165150369</v>
      </c>
      <c r="T626">
        <f t="shared" si="70"/>
        <v>0.5726</v>
      </c>
    </row>
    <row r="627" spans="2:20" s="1" customFormat="1" x14ac:dyDescent="0.3">
      <c r="B627" s="1" t="s">
        <v>26</v>
      </c>
      <c r="C627" s="1">
        <v>0</v>
      </c>
      <c r="D627" s="1">
        <v>28.49</v>
      </c>
      <c r="E627" s="1">
        <v>50</v>
      </c>
      <c r="F627" s="1">
        <v>25</v>
      </c>
      <c r="G627" s="1">
        <v>21.51</v>
      </c>
      <c r="H627" s="4">
        <v>4.8899999999999997</v>
      </c>
      <c r="I627" s="1">
        <v>747.5</v>
      </c>
      <c r="J627" s="1">
        <v>473.3</v>
      </c>
      <c r="K627" s="1">
        <v>227.5</v>
      </c>
      <c r="L627" s="1">
        <v>277.89999999999998</v>
      </c>
      <c r="M627" s="1" t="s">
        <v>22</v>
      </c>
      <c r="N627">
        <f t="shared" si="67"/>
        <v>1.0755000000000001</v>
      </c>
      <c r="O627">
        <f t="shared" si="71"/>
        <v>747.5</v>
      </c>
      <c r="P627" s="1">
        <v>0</v>
      </c>
      <c r="Q627" s="1">
        <v>387.83694757324201</v>
      </c>
      <c r="R627">
        <f t="shared" si="69"/>
        <v>3228.0591873935364</v>
      </c>
      <c r="T627">
        <f t="shared" si="70"/>
        <v>0.56979999999999997</v>
      </c>
    </row>
    <row r="628" spans="2:20" s="1" customFormat="1" x14ac:dyDescent="0.3">
      <c r="B628" s="1" t="s">
        <v>26</v>
      </c>
      <c r="C628" s="1">
        <v>0</v>
      </c>
      <c r="D628" s="1">
        <v>28.63</v>
      </c>
      <c r="E628" s="1">
        <v>50</v>
      </c>
      <c r="F628" s="1">
        <v>25</v>
      </c>
      <c r="G628" s="1">
        <v>21.37</v>
      </c>
      <c r="H628" s="4">
        <v>4.22</v>
      </c>
      <c r="I628" s="1">
        <v>709</v>
      </c>
      <c r="J628" s="1">
        <v>473.3</v>
      </c>
      <c r="K628" s="1">
        <v>227.5</v>
      </c>
      <c r="L628" s="1">
        <v>276.89999999999998</v>
      </c>
      <c r="M628" s="1" t="s">
        <v>22</v>
      </c>
      <c r="N628">
        <f t="shared" si="67"/>
        <v>1.0685</v>
      </c>
      <c r="O628">
        <f t="shared" si="71"/>
        <v>709</v>
      </c>
      <c r="P628" s="1">
        <v>0</v>
      </c>
      <c r="Q628" s="1">
        <v>387.83694757324201</v>
      </c>
      <c r="R628">
        <f t="shared" si="69"/>
        <v>3025.6799591882109</v>
      </c>
      <c r="T628">
        <f t="shared" si="70"/>
        <v>0.5726</v>
      </c>
    </row>
    <row r="629" spans="2:20" s="1" customFormat="1" x14ac:dyDescent="0.3">
      <c r="B629" s="1" t="s">
        <v>26</v>
      </c>
      <c r="C629" s="1">
        <v>0</v>
      </c>
      <c r="D629" s="1">
        <v>28.43</v>
      </c>
      <c r="E629" s="1">
        <v>50</v>
      </c>
      <c r="F629" s="1">
        <v>25</v>
      </c>
      <c r="G629" s="1">
        <v>21.57</v>
      </c>
      <c r="H629" s="4">
        <v>4.7</v>
      </c>
      <c r="I629" s="1">
        <v>719.2</v>
      </c>
      <c r="J629" s="1">
        <v>473.3</v>
      </c>
      <c r="K629" s="1">
        <v>227.5</v>
      </c>
      <c r="L629" s="1">
        <v>278.2</v>
      </c>
      <c r="M629" s="1" t="s">
        <v>22</v>
      </c>
      <c r="N629">
        <f t="shared" si="67"/>
        <v>1.0785</v>
      </c>
      <c r="O629">
        <f t="shared" si="71"/>
        <v>719.2</v>
      </c>
      <c r="P629" s="1">
        <v>0</v>
      </c>
      <c r="Q629" s="1">
        <v>387.83694757324201</v>
      </c>
      <c r="R629">
        <f t="shared" si="69"/>
        <v>3131.6815557382824</v>
      </c>
      <c r="T629">
        <f t="shared" si="70"/>
        <v>0.56859999999999999</v>
      </c>
    </row>
    <row r="630" spans="2:20" s="1" customFormat="1" x14ac:dyDescent="0.3">
      <c r="B630" s="1" t="s">
        <v>26</v>
      </c>
      <c r="C630" s="1">
        <v>0</v>
      </c>
      <c r="D630" s="1">
        <v>28.46</v>
      </c>
      <c r="E630" s="1">
        <v>50</v>
      </c>
      <c r="F630" s="1">
        <v>25</v>
      </c>
      <c r="G630" s="1">
        <v>21.54</v>
      </c>
      <c r="H630" s="4">
        <v>1.31</v>
      </c>
      <c r="I630" s="1">
        <v>444.5</v>
      </c>
      <c r="J630" s="1">
        <v>473.3</v>
      </c>
      <c r="K630" s="1">
        <v>227.5</v>
      </c>
      <c r="L630" s="1">
        <v>278</v>
      </c>
      <c r="M630" s="1" t="s">
        <v>22</v>
      </c>
      <c r="N630">
        <f t="shared" si="67"/>
        <v>1.077</v>
      </c>
      <c r="O630">
        <f t="shared" si="71"/>
        <v>444.5</v>
      </c>
      <c r="P630" s="1">
        <v>0</v>
      </c>
      <c r="Q630" s="1">
        <v>387.83694757324201</v>
      </c>
      <c r="R630">
        <f t="shared" si="69"/>
        <v>1757.6649332660641</v>
      </c>
      <c r="T630">
        <f t="shared" si="70"/>
        <v>0.56920000000000004</v>
      </c>
    </row>
    <row r="631" spans="2:20" s="1" customFormat="1" x14ac:dyDescent="0.3">
      <c r="B631" s="1" t="s">
        <v>26</v>
      </c>
      <c r="C631" s="1">
        <v>0</v>
      </c>
      <c r="D631" s="1">
        <v>28.79</v>
      </c>
      <c r="E631" s="1">
        <v>50</v>
      </c>
      <c r="F631" s="1">
        <v>25</v>
      </c>
      <c r="G631" s="1">
        <v>21.21</v>
      </c>
      <c r="H631" s="4">
        <v>4.57</v>
      </c>
      <c r="I631" s="1">
        <v>699.8</v>
      </c>
      <c r="J631" s="1">
        <v>473.3</v>
      </c>
      <c r="K631" s="1">
        <v>227.5</v>
      </c>
      <c r="L631" s="1">
        <v>275.89999999999998</v>
      </c>
      <c r="M631" s="1" t="s">
        <v>22</v>
      </c>
      <c r="N631">
        <f t="shared" si="67"/>
        <v>1.0605</v>
      </c>
      <c r="O631">
        <f t="shared" si="71"/>
        <v>699.8</v>
      </c>
      <c r="P631" s="1">
        <v>0</v>
      </c>
      <c r="Q631" s="1">
        <v>387.83694757324201</v>
      </c>
      <c r="R631">
        <f t="shared" si="69"/>
        <v>3065.0862395021431</v>
      </c>
      <c r="T631">
        <f t="shared" si="70"/>
        <v>0.57579999999999998</v>
      </c>
    </row>
    <row r="632" spans="2:20" s="1" customFormat="1" x14ac:dyDescent="0.3">
      <c r="B632" s="1" t="s">
        <v>26</v>
      </c>
      <c r="C632" s="1">
        <v>0</v>
      </c>
      <c r="D632" s="1">
        <v>28.53</v>
      </c>
      <c r="E632" s="1">
        <v>50</v>
      </c>
      <c r="F632" s="1">
        <v>25</v>
      </c>
      <c r="G632" s="1">
        <v>21.47</v>
      </c>
      <c r="H632" s="4">
        <v>4.7300000000000004</v>
      </c>
      <c r="I632" s="1">
        <v>704</v>
      </c>
      <c r="J632" s="1">
        <v>473.3</v>
      </c>
      <c r="K632" s="1">
        <v>227.5</v>
      </c>
      <c r="L632" s="1">
        <v>277.60000000000002</v>
      </c>
      <c r="M632" s="1" t="s">
        <v>22</v>
      </c>
      <c r="N632">
        <f t="shared" si="67"/>
        <v>1.0734999999999999</v>
      </c>
      <c r="O632">
        <f t="shared" si="71"/>
        <v>704</v>
      </c>
      <c r="P632" s="1">
        <v>0</v>
      </c>
      <c r="Q632" s="1">
        <v>387.83694757324201</v>
      </c>
      <c r="R632">
        <f t="shared" si="69"/>
        <v>3101.3350231389554</v>
      </c>
      <c r="T632">
        <f t="shared" si="70"/>
        <v>0.5706</v>
      </c>
    </row>
    <row r="633" spans="2:20" s="1" customFormat="1" x14ac:dyDescent="0.3">
      <c r="B633" s="1" t="s">
        <v>26</v>
      </c>
      <c r="C633" s="1">
        <v>0</v>
      </c>
      <c r="D633" s="1">
        <v>28.44</v>
      </c>
      <c r="E633" s="1">
        <v>50</v>
      </c>
      <c r="F633" s="1">
        <v>25</v>
      </c>
      <c r="G633" s="1">
        <v>21.56</v>
      </c>
      <c r="H633" s="4">
        <v>4.18</v>
      </c>
      <c r="I633" s="1">
        <v>729.5</v>
      </c>
      <c r="J633" s="1">
        <v>473.3</v>
      </c>
      <c r="K633" s="1">
        <v>227.5</v>
      </c>
      <c r="L633" s="1">
        <v>278.2</v>
      </c>
      <c r="M633" s="1" t="s">
        <v>22</v>
      </c>
      <c r="N633">
        <f t="shared" si="67"/>
        <v>1.0780000000000001</v>
      </c>
      <c r="O633">
        <f t="shared" si="71"/>
        <v>729.5</v>
      </c>
      <c r="P633" s="1">
        <v>0</v>
      </c>
      <c r="Q633" s="1">
        <v>387.83694757324201</v>
      </c>
      <c r="R633">
        <f t="shared" si="69"/>
        <v>3064.4509653425462</v>
      </c>
      <c r="T633">
        <f t="shared" si="70"/>
        <v>0.56879999999999997</v>
      </c>
    </row>
    <row r="634" spans="2:20" s="1" customFormat="1" x14ac:dyDescent="0.3">
      <c r="B634" s="1" t="s">
        <v>26</v>
      </c>
      <c r="C634" s="1">
        <v>0</v>
      </c>
      <c r="D634" s="1">
        <v>28.57</v>
      </c>
      <c r="E634" s="1">
        <v>50</v>
      </c>
      <c r="F634" s="1">
        <v>25</v>
      </c>
      <c r="G634" s="1">
        <v>21.43</v>
      </c>
      <c r="H634" s="4">
        <v>4.46</v>
      </c>
      <c r="I634" s="1">
        <v>714</v>
      </c>
      <c r="J634" s="1">
        <v>473.3</v>
      </c>
      <c r="K634" s="1">
        <v>227.5</v>
      </c>
      <c r="L634" s="1">
        <v>277.3</v>
      </c>
      <c r="M634" s="1" t="s">
        <v>22</v>
      </c>
      <c r="N634">
        <f t="shared" si="67"/>
        <v>1.0715000000000001</v>
      </c>
      <c r="O634">
        <f t="shared" si="71"/>
        <v>714</v>
      </c>
      <c r="P634" s="1">
        <v>0</v>
      </c>
      <c r="Q634" s="1">
        <v>387.83694757324201</v>
      </c>
      <c r="R634">
        <f t="shared" si="69"/>
        <v>3079.1514453880827</v>
      </c>
      <c r="T634">
        <f t="shared" si="70"/>
        <v>0.57140000000000002</v>
      </c>
    </row>
    <row r="635" spans="2:20" s="1" customFormat="1" x14ac:dyDescent="0.3">
      <c r="B635" s="1" t="s">
        <v>25</v>
      </c>
      <c r="C635" s="1">
        <v>0</v>
      </c>
      <c r="D635" s="1">
        <v>28.11</v>
      </c>
      <c r="E635" s="1">
        <v>50</v>
      </c>
      <c r="F635" s="1">
        <v>25</v>
      </c>
      <c r="G635" s="1">
        <v>21.89</v>
      </c>
      <c r="H635" s="4">
        <v>4.8499999999999996</v>
      </c>
      <c r="I635" s="1">
        <v>725.6</v>
      </c>
      <c r="J635" s="1">
        <v>473.3</v>
      </c>
      <c r="K635" s="1">
        <v>227.5</v>
      </c>
      <c r="L635" s="1">
        <v>280.3</v>
      </c>
      <c r="M635" s="1" t="s">
        <v>22</v>
      </c>
      <c r="N635">
        <f t="shared" si="67"/>
        <v>1.0945</v>
      </c>
      <c r="O635">
        <f t="shared" si="71"/>
        <v>725.6</v>
      </c>
      <c r="P635" s="1">
        <v>0</v>
      </c>
      <c r="Q635" s="1">
        <v>387.83694757324201</v>
      </c>
      <c r="R635">
        <f t="shared" si="69"/>
        <v>3171.1606899483854</v>
      </c>
      <c r="T635">
        <f t="shared" si="70"/>
        <v>0.56220000000000003</v>
      </c>
    </row>
    <row r="636" spans="2:20" s="1" customFormat="1" x14ac:dyDescent="0.3">
      <c r="B636" s="1" t="s">
        <v>25</v>
      </c>
      <c r="C636" s="1">
        <v>0</v>
      </c>
      <c r="D636" s="1">
        <v>28.85</v>
      </c>
      <c r="E636" s="1">
        <v>50</v>
      </c>
      <c r="F636" s="1">
        <v>25</v>
      </c>
      <c r="G636" s="1">
        <v>21.15</v>
      </c>
      <c r="H636" s="4">
        <v>4.5599999999999996</v>
      </c>
      <c r="I636" s="1">
        <v>730.2</v>
      </c>
      <c r="J636" s="1">
        <v>473.3</v>
      </c>
      <c r="K636" s="1">
        <v>227.5</v>
      </c>
      <c r="L636" s="1">
        <v>275.5</v>
      </c>
      <c r="M636" s="1" t="s">
        <v>22</v>
      </c>
      <c r="N636">
        <f t="shared" si="67"/>
        <v>1.0574999999999999</v>
      </c>
      <c r="O636">
        <f t="shared" si="71"/>
        <v>730.2</v>
      </c>
      <c r="P636" s="1">
        <v>0</v>
      </c>
      <c r="Q636" s="1">
        <v>387.83694757324201</v>
      </c>
      <c r="R636">
        <f t="shared" si="69"/>
        <v>3133.2450825037154</v>
      </c>
      <c r="T636">
        <f t="shared" si="70"/>
        <v>0.57700000000000007</v>
      </c>
    </row>
    <row r="637" spans="2:20" s="1" customFormat="1" x14ac:dyDescent="0.3">
      <c r="B637" s="1" t="s">
        <v>25</v>
      </c>
      <c r="C637" s="1">
        <v>0</v>
      </c>
      <c r="D637" s="1">
        <v>28.11</v>
      </c>
      <c r="E637" s="1">
        <v>50</v>
      </c>
      <c r="F637" s="1">
        <v>25</v>
      </c>
      <c r="G637" s="1">
        <v>21.89</v>
      </c>
      <c r="H637" s="4">
        <v>5.0999999999999996</v>
      </c>
      <c r="I637" s="1">
        <v>737.8</v>
      </c>
      <c r="J637" s="1">
        <v>473.3</v>
      </c>
      <c r="K637" s="1">
        <v>227.5</v>
      </c>
      <c r="L637" s="1">
        <v>280.3</v>
      </c>
      <c r="M637" s="1" t="s">
        <v>22</v>
      </c>
      <c r="N637">
        <f t="shared" si="67"/>
        <v>1.0945</v>
      </c>
      <c r="O637">
        <f t="shared" si="71"/>
        <v>737.8</v>
      </c>
      <c r="P637" s="1">
        <v>0</v>
      </c>
      <c r="Q637" s="1">
        <v>387.83694757324201</v>
      </c>
      <c r="R637">
        <f t="shared" si="69"/>
        <v>3239.6275875587726</v>
      </c>
      <c r="T637">
        <f t="shared" si="70"/>
        <v>0.56220000000000003</v>
      </c>
    </row>
    <row r="638" spans="2:20" s="1" customFormat="1" x14ac:dyDescent="0.3">
      <c r="B638" s="1" t="s">
        <v>25</v>
      </c>
      <c r="C638" s="1">
        <v>0</v>
      </c>
      <c r="D638" s="1">
        <v>28.9</v>
      </c>
      <c r="E638" s="1">
        <v>50</v>
      </c>
      <c r="F638" s="1">
        <v>25</v>
      </c>
      <c r="G638" s="1">
        <v>21.1</v>
      </c>
      <c r="H638" s="4">
        <v>3.05</v>
      </c>
      <c r="I638" s="1">
        <v>590.70000000000005</v>
      </c>
      <c r="J638" s="1">
        <v>473.3</v>
      </c>
      <c r="K638" s="1">
        <v>227.5</v>
      </c>
      <c r="L638" s="1">
        <v>275.2</v>
      </c>
      <c r="M638" s="1" t="s">
        <v>22</v>
      </c>
      <c r="N638">
        <f t="shared" si="67"/>
        <v>1.0550000000000002</v>
      </c>
      <c r="O638">
        <f t="shared" si="71"/>
        <v>590.70000000000005</v>
      </c>
      <c r="P638" s="1">
        <v>0</v>
      </c>
      <c r="Q638" s="1">
        <v>387.83694757324201</v>
      </c>
      <c r="R638">
        <f t="shared" si="69"/>
        <v>2531.5502828944209</v>
      </c>
      <c r="T638">
        <f t="shared" si="70"/>
        <v>0.57799999999999996</v>
      </c>
    </row>
    <row r="639" spans="2:20" s="1" customFormat="1" x14ac:dyDescent="0.3">
      <c r="B639" s="1" t="s">
        <v>25</v>
      </c>
      <c r="C639" s="1">
        <v>0</v>
      </c>
      <c r="D639" s="1">
        <v>28.46</v>
      </c>
      <c r="E639" s="1">
        <v>50</v>
      </c>
      <c r="F639" s="1">
        <v>25</v>
      </c>
      <c r="G639" s="1">
        <v>21.54</v>
      </c>
      <c r="H639" s="4">
        <v>4.9400000000000004</v>
      </c>
      <c r="I639" s="1">
        <v>730.3</v>
      </c>
      <c r="J639" s="1">
        <v>473.3</v>
      </c>
      <c r="K639" s="1">
        <v>227.5</v>
      </c>
      <c r="L639" s="1">
        <v>278</v>
      </c>
      <c r="M639" s="1" t="s">
        <v>22</v>
      </c>
      <c r="N639">
        <f t="shared" si="67"/>
        <v>1.077</v>
      </c>
      <c r="O639">
        <f t="shared" si="71"/>
        <v>730.3</v>
      </c>
      <c r="P639" s="1">
        <v>0</v>
      </c>
      <c r="Q639" s="1">
        <v>387.83694757324201</v>
      </c>
      <c r="R639">
        <f t="shared" si="69"/>
        <v>3196.6444080506317</v>
      </c>
      <c r="T639">
        <f t="shared" si="70"/>
        <v>0.56920000000000004</v>
      </c>
    </row>
    <row r="640" spans="2:20" s="1" customFormat="1" x14ac:dyDescent="0.3">
      <c r="B640" s="1" t="s">
        <v>25</v>
      </c>
      <c r="C640" s="1">
        <v>0</v>
      </c>
      <c r="D640" s="1">
        <v>28.39</v>
      </c>
      <c r="E640" s="1">
        <v>50</v>
      </c>
      <c r="F640" s="1">
        <v>25</v>
      </c>
      <c r="G640" s="1">
        <v>21.61</v>
      </c>
      <c r="H640" s="4">
        <v>4.95</v>
      </c>
      <c r="I640" s="1">
        <v>741.8</v>
      </c>
      <c r="J640" s="1">
        <v>473.3</v>
      </c>
      <c r="K640" s="1">
        <v>227.5</v>
      </c>
      <c r="L640" s="1">
        <v>278.5</v>
      </c>
      <c r="M640" s="1" t="s">
        <v>22</v>
      </c>
      <c r="N640">
        <f t="shared" si="67"/>
        <v>1.0805</v>
      </c>
      <c r="O640">
        <f t="shared" si="71"/>
        <v>741.8</v>
      </c>
      <c r="P640" s="1">
        <v>0</v>
      </c>
      <c r="Q640" s="1">
        <v>387.83694757324201</v>
      </c>
      <c r="R640">
        <f t="shared" si="69"/>
        <v>3224.8093114517546</v>
      </c>
      <c r="T640">
        <f t="shared" si="70"/>
        <v>0.56779999999999997</v>
      </c>
    </row>
    <row r="641" spans="2:20" s="1" customFormat="1" x14ac:dyDescent="0.3">
      <c r="B641" s="1" t="s">
        <v>25</v>
      </c>
      <c r="C641" s="1">
        <v>0</v>
      </c>
      <c r="D641" s="1">
        <v>28.21</v>
      </c>
      <c r="E641" s="1">
        <v>50</v>
      </c>
      <c r="F641" s="1">
        <v>25</v>
      </c>
      <c r="G641" s="1">
        <v>21.79</v>
      </c>
      <c r="H641" s="4">
        <v>5.01</v>
      </c>
      <c r="I641" s="1">
        <v>744.2</v>
      </c>
      <c r="J641" s="1">
        <v>473.3</v>
      </c>
      <c r="K641" s="1">
        <v>227.5</v>
      </c>
      <c r="L641" s="1">
        <v>279.7</v>
      </c>
      <c r="M641" s="1" t="s">
        <v>22</v>
      </c>
      <c r="N641">
        <f t="shared" si="67"/>
        <v>1.0894999999999999</v>
      </c>
      <c r="O641">
        <f t="shared" si="71"/>
        <v>744.2</v>
      </c>
      <c r="P641" s="1">
        <v>0</v>
      </c>
      <c r="Q641" s="1">
        <v>387.83694757324201</v>
      </c>
      <c r="R641">
        <f t="shared" si="69"/>
        <v>3240.0437669551152</v>
      </c>
      <c r="T641">
        <f t="shared" si="70"/>
        <v>0.56420000000000003</v>
      </c>
    </row>
    <row r="642" spans="2:20" s="1" customFormat="1" x14ac:dyDescent="0.3">
      <c r="B642" s="1" t="s">
        <v>25</v>
      </c>
      <c r="C642" s="1">
        <v>0</v>
      </c>
      <c r="D642" s="1">
        <v>30.11</v>
      </c>
      <c r="E642" s="1">
        <v>50</v>
      </c>
      <c r="F642" s="1">
        <v>25</v>
      </c>
      <c r="G642" s="1">
        <v>19.89</v>
      </c>
      <c r="H642" s="4">
        <v>2.11</v>
      </c>
      <c r="I642" s="1">
        <v>527.70000000000005</v>
      </c>
      <c r="J642" s="1">
        <v>473.3</v>
      </c>
      <c r="K642" s="1">
        <v>227.5</v>
      </c>
      <c r="L642" s="1">
        <v>267.2</v>
      </c>
      <c r="M642" s="1" t="s">
        <v>22</v>
      </c>
      <c r="N642">
        <f t="shared" ref="N642:N700" si="72">0.05*G642</f>
        <v>0.99450000000000005</v>
      </c>
      <c r="O642">
        <f t="shared" si="71"/>
        <v>527.70000000000005</v>
      </c>
      <c r="P642" s="1">
        <v>0</v>
      </c>
      <c r="Q642" s="1">
        <v>387.83694757324201</v>
      </c>
      <c r="R642">
        <f t="shared" si="69"/>
        <v>2173.274113202534</v>
      </c>
      <c r="T642">
        <f t="shared" ref="T642:T700" si="73">((2*F642)-G642)/(2*F642)</f>
        <v>0.60219999999999996</v>
      </c>
    </row>
    <row r="643" spans="2:20" s="1" customFormat="1" x14ac:dyDescent="0.3">
      <c r="B643" s="1" t="s">
        <v>25</v>
      </c>
      <c r="C643" s="1">
        <v>0</v>
      </c>
      <c r="D643" s="1">
        <v>28.18</v>
      </c>
      <c r="E643" s="1">
        <v>50</v>
      </c>
      <c r="F643" s="1">
        <v>25</v>
      </c>
      <c r="G643" s="1">
        <v>21.82</v>
      </c>
      <c r="H643" s="4">
        <v>2.67</v>
      </c>
      <c r="I643" s="1">
        <v>620.4</v>
      </c>
      <c r="J643" s="1">
        <v>473.3</v>
      </c>
      <c r="K643" s="1">
        <v>227.5</v>
      </c>
      <c r="L643" s="1">
        <v>279.8</v>
      </c>
      <c r="M643" s="1" t="s">
        <v>22</v>
      </c>
      <c r="N643">
        <f t="shared" si="72"/>
        <v>1.091</v>
      </c>
      <c r="O643">
        <f t="shared" si="71"/>
        <v>620.4</v>
      </c>
      <c r="P643" s="1">
        <v>0</v>
      </c>
      <c r="Q643" s="1">
        <v>387.83694757324201</v>
      </c>
      <c r="R643">
        <f t="shared" ref="R643:R700" si="74">(O643-20)*POWER((1+((2*4700*4700*H643)/(O643*O643))),0.25)</f>
        <v>2514.1589009912818</v>
      </c>
      <c r="T643">
        <f t="shared" si="73"/>
        <v>0.56359999999999999</v>
      </c>
    </row>
    <row r="644" spans="2:20" s="1" customFormat="1" x14ac:dyDescent="0.3">
      <c r="B644" s="1" t="s">
        <v>25</v>
      </c>
      <c r="C644" s="1">
        <v>0</v>
      </c>
      <c r="D644" s="1">
        <v>28.37</v>
      </c>
      <c r="E644" s="1">
        <v>50</v>
      </c>
      <c r="F644" s="1">
        <v>25</v>
      </c>
      <c r="G644" s="1">
        <v>21.63</v>
      </c>
      <c r="H644" s="4">
        <v>4.54</v>
      </c>
      <c r="I644" s="1">
        <v>727</v>
      </c>
      <c r="J644" s="1">
        <v>473.3</v>
      </c>
      <c r="K644" s="1">
        <v>227.5</v>
      </c>
      <c r="L644" s="1">
        <v>278.60000000000002</v>
      </c>
      <c r="M644" s="1" t="s">
        <v>22</v>
      </c>
      <c r="N644">
        <f t="shared" si="72"/>
        <v>1.0814999999999999</v>
      </c>
      <c r="O644">
        <f t="shared" ref="O644:O700" si="75">20 + (I644-20)*(POWER((F644/25),(0.5)))</f>
        <v>727</v>
      </c>
      <c r="P644" s="1">
        <v>0</v>
      </c>
      <c r="Q644" s="1">
        <v>387.83694757324201</v>
      </c>
      <c r="R644">
        <f t="shared" si="74"/>
        <v>3122.5422189613159</v>
      </c>
      <c r="T644">
        <f t="shared" si="73"/>
        <v>0.56740000000000002</v>
      </c>
    </row>
    <row r="645" spans="2:20" s="1" customFormat="1" x14ac:dyDescent="0.3">
      <c r="B645" s="1" t="s">
        <v>25</v>
      </c>
      <c r="C645" s="1">
        <v>0</v>
      </c>
      <c r="D645" s="1">
        <v>28.42</v>
      </c>
      <c r="E645" s="1">
        <v>50</v>
      </c>
      <c r="F645" s="1">
        <v>25</v>
      </c>
      <c r="G645" s="1">
        <v>21.58</v>
      </c>
      <c r="H645" s="4">
        <v>4.46</v>
      </c>
      <c r="I645" s="1">
        <v>730.3</v>
      </c>
      <c r="J645" s="1">
        <v>473.3</v>
      </c>
      <c r="K645" s="1">
        <v>227.5</v>
      </c>
      <c r="L645" s="1">
        <v>278.3</v>
      </c>
      <c r="M645" s="1" t="s">
        <v>22</v>
      </c>
      <c r="N645">
        <f t="shared" si="72"/>
        <v>1.079</v>
      </c>
      <c r="O645">
        <f t="shared" si="75"/>
        <v>730.3</v>
      </c>
      <c r="P645" s="1">
        <v>0</v>
      </c>
      <c r="Q645" s="1">
        <v>387.83694757324201</v>
      </c>
      <c r="R645">
        <f t="shared" si="74"/>
        <v>3116.1961553611691</v>
      </c>
      <c r="T645">
        <f t="shared" si="73"/>
        <v>0.56840000000000002</v>
      </c>
    </row>
    <row r="646" spans="2:20" s="1" customFormat="1" x14ac:dyDescent="0.3">
      <c r="B646" s="1" t="s">
        <v>25</v>
      </c>
      <c r="C646" s="1">
        <v>0</v>
      </c>
      <c r="D646" s="1">
        <v>28.16</v>
      </c>
      <c r="E646" s="1">
        <v>50</v>
      </c>
      <c r="F646" s="1">
        <v>25</v>
      </c>
      <c r="G646" s="1">
        <v>21.84</v>
      </c>
      <c r="H646" s="4">
        <v>2.29</v>
      </c>
      <c r="I646" s="1">
        <v>542.6</v>
      </c>
      <c r="J646" s="1">
        <v>473.3</v>
      </c>
      <c r="K646" s="1">
        <v>227.5</v>
      </c>
      <c r="L646" s="1">
        <v>280</v>
      </c>
      <c r="M646" s="1" t="s">
        <v>22</v>
      </c>
      <c r="N646">
        <f t="shared" si="72"/>
        <v>1.0920000000000001</v>
      </c>
      <c r="O646">
        <f t="shared" si="75"/>
        <v>542.6</v>
      </c>
      <c r="P646" s="1">
        <v>0</v>
      </c>
      <c r="Q646" s="1">
        <v>387.83694757324201</v>
      </c>
      <c r="R646">
        <f t="shared" si="74"/>
        <v>2251.6988368586358</v>
      </c>
      <c r="T646">
        <f t="shared" si="73"/>
        <v>0.56320000000000003</v>
      </c>
    </row>
    <row r="647" spans="2:20" s="1" customFormat="1" x14ac:dyDescent="0.3">
      <c r="B647" s="1" t="s">
        <v>25</v>
      </c>
      <c r="C647" s="1">
        <v>0</v>
      </c>
      <c r="D647" s="1">
        <v>29.04</v>
      </c>
      <c r="E647" s="1">
        <v>50</v>
      </c>
      <c r="F647" s="1">
        <v>25</v>
      </c>
      <c r="G647" s="1">
        <v>20.96</v>
      </c>
      <c r="H647" s="4">
        <v>4.78</v>
      </c>
      <c r="I647" s="1">
        <v>726.7</v>
      </c>
      <c r="J647" s="1">
        <v>473.3</v>
      </c>
      <c r="K647" s="1">
        <v>227.5</v>
      </c>
      <c r="L647" s="1">
        <v>274.3</v>
      </c>
      <c r="M647" s="1" t="s">
        <v>22</v>
      </c>
      <c r="N647">
        <f t="shared" si="72"/>
        <v>1.048</v>
      </c>
      <c r="O647">
        <f t="shared" si="75"/>
        <v>726.7</v>
      </c>
      <c r="P647" s="1">
        <v>0</v>
      </c>
      <c r="Q647" s="1">
        <v>387.83694757324201</v>
      </c>
      <c r="R647">
        <f t="shared" si="74"/>
        <v>3162.2200016979077</v>
      </c>
      <c r="T647">
        <f t="shared" si="73"/>
        <v>0.58079999999999998</v>
      </c>
    </row>
    <row r="648" spans="2:20" s="1" customFormat="1" x14ac:dyDescent="0.3">
      <c r="B648" s="1" t="s">
        <v>25</v>
      </c>
      <c r="C648" s="1">
        <v>0</v>
      </c>
      <c r="D648" s="1">
        <v>28.77</v>
      </c>
      <c r="E648" s="1">
        <v>50</v>
      </c>
      <c r="F648" s="1">
        <v>25</v>
      </c>
      <c r="G648" s="1">
        <v>21.23</v>
      </c>
      <c r="H648" s="4">
        <v>4.4400000000000004</v>
      </c>
      <c r="I648" s="1">
        <v>718.7</v>
      </c>
      <c r="J648" s="1">
        <v>473.3</v>
      </c>
      <c r="K648" s="1">
        <v>227.5</v>
      </c>
      <c r="L648" s="1">
        <v>276</v>
      </c>
      <c r="M648" s="1" t="s">
        <v>22</v>
      </c>
      <c r="N648">
        <f t="shared" si="72"/>
        <v>1.0615000000000001</v>
      </c>
      <c r="O648">
        <f t="shared" si="75"/>
        <v>718.7</v>
      </c>
      <c r="P648" s="1">
        <v>0</v>
      </c>
      <c r="Q648" s="1">
        <v>387.83694757324201</v>
      </c>
      <c r="R648">
        <f t="shared" si="74"/>
        <v>3086.4170778566163</v>
      </c>
      <c r="T648">
        <f t="shared" si="73"/>
        <v>0.57540000000000002</v>
      </c>
    </row>
    <row r="649" spans="2:20" s="1" customFormat="1" x14ac:dyDescent="0.3">
      <c r="B649" s="1" t="s">
        <v>25</v>
      </c>
      <c r="C649" s="1">
        <v>0</v>
      </c>
      <c r="D649" s="1">
        <v>28.36</v>
      </c>
      <c r="E649" s="1">
        <v>50</v>
      </c>
      <c r="F649" s="1">
        <v>25</v>
      </c>
      <c r="G649" s="1">
        <v>21.64</v>
      </c>
      <c r="H649" s="4">
        <v>5.09</v>
      </c>
      <c r="I649" s="1">
        <v>717.1</v>
      </c>
      <c r="J649" s="1">
        <v>473.3</v>
      </c>
      <c r="K649" s="1">
        <v>227.5</v>
      </c>
      <c r="L649" s="1">
        <v>278.7</v>
      </c>
      <c r="M649" s="1" t="s">
        <v>22</v>
      </c>
      <c r="N649">
        <f t="shared" si="72"/>
        <v>1.0820000000000001</v>
      </c>
      <c r="O649">
        <f t="shared" si="75"/>
        <v>717.1</v>
      </c>
      <c r="P649" s="1">
        <v>0</v>
      </c>
      <c r="Q649" s="1">
        <v>387.83694757324201</v>
      </c>
      <c r="R649">
        <f t="shared" si="74"/>
        <v>3189.6210637351974</v>
      </c>
      <c r="T649">
        <f t="shared" si="73"/>
        <v>0.56720000000000004</v>
      </c>
    </row>
    <row r="650" spans="2:20" s="1" customFormat="1" x14ac:dyDescent="0.3">
      <c r="B650" s="1" t="s">
        <v>25</v>
      </c>
      <c r="C650" s="1">
        <v>0</v>
      </c>
      <c r="D650" s="1">
        <v>28.46</v>
      </c>
      <c r="E650" s="1">
        <v>50</v>
      </c>
      <c r="F650" s="1">
        <v>25</v>
      </c>
      <c r="G650" s="1">
        <v>21.54</v>
      </c>
      <c r="H650" s="4">
        <v>4.3600000000000003</v>
      </c>
      <c r="I650" s="1">
        <v>721.2</v>
      </c>
      <c r="J650" s="1">
        <v>473.3</v>
      </c>
      <c r="K650" s="1">
        <v>227.5</v>
      </c>
      <c r="L650" s="1">
        <v>278</v>
      </c>
      <c r="M650" s="1" t="s">
        <v>22</v>
      </c>
      <c r="N650">
        <f t="shared" si="72"/>
        <v>1.077</v>
      </c>
      <c r="O650">
        <f t="shared" si="75"/>
        <v>721.2</v>
      </c>
      <c r="P650" s="1">
        <v>0</v>
      </c>
      <c r="Q650" s="1">
        <v>387.83694757324201</v>
      </c>
      <c r="R650">
        <f t="shared" si="74"/>
        <v>3078.1152476625025</v>
      </c>
      <c r="T650">
        <f t="shared" si="73"/>
        <v>0.56920000000000004</v>
      </c>
    </row>
    <row r="651" spans="2:20" s="1" customFormat="1" x14ac:dyDescent="0.3">
      <c r="B651" s="1" t="s">
        <v>25</v>
      </c>
      <c r="C651" s="1">
        <v>0</v>
      </c>
      <c r="D651" s="1">
        <v>28.3</v>
      </c>
      <c r="E651" s="1">
        <v>50</v>
      </c>
      <c r="F651" s="1">
        <v>25</v>
      </c>
      <c r="G651" s="1">
        <v>21.7</v>
      </c>
      <c r="H651" s="4">
        <v>4.87</v>
      </c>
      <c r="I651" s="1">
        <v>725.3</v>
      </c>
      <c r="J651" s="1">
        <v>473.3</v>
      </c>
      <c r="K651" s="1">
        <v>227.5</v>
      </c>
      <c r="L651" s="1">
        <v>279.10000000000002</v>
      </c>
      <c r="M651" s="1" t="s">
        <v>22</v>
      </c>
      <c r="N651">
        <f t="shared" si="72"/>
        <v>1.085</v>
      </c>
      <c r="O651">
        <f t="shared" si="75"/>
        <v>725.3</v>
      </c>
      <c r="P651" s="1">
        <v>0</v>
      </c>
      <c r="Q651" s="1">
        <v>387.83694757324201</v>
      </c>
      <c r="R651">
        <f t="shared" si="74"/>
        <v>3173.7217848196428</v>
      </c>
      <c r="T651">
        <f t="shared" si="73"/>
        <v>0.56600000000000006</v>
      </c>
    </row>
    <row r="652" spans="2:20" s="1" customFormat="1" x14ac:dyDescent="0.3">
      <c r="B652" s="1" t="s">
        <v>25</v>
      </c>
      <c r="C652" s="1">
        <v>0</v>
      </c>
      <c r="D652" s="1">
        <v>28.38</v>
      </c>
      <c r="E652" s="1">
        <v>50</v>
      </c>
      <c r="F652" s="1">
        <v>25</v>
      </c>
      <c r="G652" s="1">
        <v>21.62</v>
      </c>
      <c r="H652" s="4">
        <v>4.47</v>
      </c>
      <c r="I652" s="1">
        <v>727.9</v>
      </c>
      <c r="J652" s="1">
        <v>473.3</v>
      </c>
      <c r="K652" s="1">
        <v>227.5</v>
      </c>
      <c r="L652" s="1">
        <v>278.60000000000002</v>
      </c>
      <c r="M652" s="1" t="s">
        <v>22</v>
      </c>
      <c r="N652">
        <f t="shared" si="72"/>
        <v>1.0810000000000002</v>
      </c>
      <c r="O652">
        <f t="shared" si="75"/>
        <v>727.9</v>
      </c>
      <c r="P652" s="1">
        <v>0</v>
      </c>
      <c r="Q652" s="1">
        <v>387.83694757324201</v>
      </c>
      <c r="R652">
        <f t="shared" si="74"/>
        <v>3112.5065012747077</v>
      </c>
      <c r="T652">
        <f t="shared" si="73"/>
        <v>0.56759999999999999</v>
      </c>
    </row>
    <row r="653" spans="2:20" s="1" customFormat="1" x14ac:dyDescent="0.3">
      <c r="B653" s="1" t="s">
        <v>25</v>
      </c>
      <c r="C653" s="1">
        <v>0</v>
      </c>
      <c r="D653" s="1">
        <v>28.25</v>
      </c>
      <c r="E653" s="1">
        <v>50</v>
      </c>
      <c r="F653" s="1">
        <v>25</v>
      </c>
      <c r="G653" s="1">
        <v>21.75</v>
      </c>
      <c r="H653" s="4">
        <v>4.75</v>
      </c>
      <c r="I653" s="1">
        <v>727</v>
      </c>
      <c r="J653" s="1">
        <v>473.3</v>
      </c>
      <c r="K653" s="1">
        <v>227.5</v>
      </c>
      <c r="L653" s="1">
        <v>279.39999999999998</v>
      </c>
      <c r="M653" s="1" t="s">
        <v>22</v>
      </c>
      <c r="N653">
        <f t="shared" si="72"/>
        <v>1.0875000000000001</v>
      </c>
      <c r="O653">
        <f t="shared" si="75"/>
        <v>727</v>
      </c>
      <c r="P653" s="1">
        <v>0</v>
      </c>
      <c r="Q653" s="1">
        <v>387.83694757324201</v>
      </c>
      <c r="R653">
        <f t="shared" si="74"/>
        <v>3157.9492203997293</v>
      </c>
      <c r="T653">
        <f t="shared" si="73"/>
        <v>0.56499999999999995</v>
      </c>
    </row>
    <row r="654" spans="2:20" s="1" customFormat="1" x14ac:dyDescent="0.3">
      <c r="B654" s="1" t="s">
        <v>25</v>
      </c>
      <c r="C654" s="1">
        <v>0</v>
      </c>
      <c r="D654" s="1">
        <v>28.75</v>
      </c>
      <c r="E654" s="1">
        <v>50</v>
      </c>
      <c r="F654" s="1">
        <v>25</v>
      </c>
      <c r="G654" s="1">
        <v>21.25</v>
      </c>
      <c r="H654" s="4">
        <v>4.3600000000000003</v>
      </c>
      <c r="I654" s="1">
        <v>718.5</v>
      </c>
      <c r="J654" s="1">
        <v>473.3</v>
      </c>
      <c r="K654" s="1">
        <v>227.5</v>
      </c>
      <c r="L654" s="1">
        <v>276.2</v>
      </c>
      <c r="M654" s="1" t="s">
        <v>22</v>
      </c>
      <c r="N654">
        <f t="shared" si="72"/>
        <v>1.0625</v>
      </c>
      <c r="O654">
        <f t="shared" si="75"/>
        <v>718.5</v>
      </c>
      <c r="P654" s="1">
        <v>0</v>
      </c>
      <c r="Q654" s="1">
        <v>387.83694757324201</v>
      </c>
      <c r="R654">
        <f t="shared" si="74"/>
        <v>3072.0032221554907</v>
      </c>
      <c r="T654">
        <f t="shared" si="73"/>
        <v>0.57499999999999996</v>
      </c>
    </row>
    <row r="655" spans="2:20" s="1" customFormat="1" x14ac:dyDescent="0.3">
      <c r="B655" s="1" t="s">
        <v>0</v>
      </c>
      <c r="C655" s="1">
        <v>0</v>
      </c>
      <c r="D655" s="1">
        <v>56.36</v>
      </c>
      <c r="E655" s="1">
        <v>100</v>
      </c>
      <c r="F655" s="1">
        <v>50</v>
      </c>
      <c r="G655" s="1">
        <v>43.64</v>
      </c>
      <c r="H655" s="1">
        <v>0.1</v>
      </c>
      <c r="I655" s="1">
        <v>191.3</v>
      </c>
      <c r="J655" s="1">
        <v>473.3</v>
      </c>
      <c r="K655" s="1">
        <v>227.5</v>
      </c>
      <c r="L655" s="1">
        <v>395.8</v>
      </c>
      <c r="M655" s="1" t="s">
        <v>1</v>
      </c>
      <c r="N655">
        <f t="shared" si="72"/>
        <v>2.1819999999999999</v>
      </c>
      <c r="O655">
        <f t="shared" si="75"/>
        <v>262.25478323451125</v>
      </c>
      <c r="P655" s="1">
        <v>1</v>
      </c>
      <c r="Q655" s="1">
        <f>O655</f>
        <v>262.25478323451125</v>
      </c>
      <c r="R655">
        <f t="shared" si="74"/>
        <v>688.48468948638833</v>
      </c>
      <c r="T655">
        <f t="shared" si="73"/>
        <v>0.56359999999999999</v>
      </c>
    </row>
    <row r="656" spans="2:20" s="1" customFormat="1" x14ac:dyDescent="0.3">
      <c r="B656" s="1" t="s">
        <v>0</v>
      </c>
      <c r="C656" s="1">
        <v>0</v>
      </c>
      <c r="D656" s="1">
        <v>57.61</v>
      </c>
      <c r="E656" s="1">
        <v>100</v>
      </c>
      <c r="F656" s="1">
        <v>50</v>
      </c>
      <c r="G656" s="1">
        <v>42.39</v>
      </c>
      <c r="H656" s="1">
        <v>0.28000000000000003</v>
      </c>
      <c r="I656" s="1">
        <v>269.2</v>
      </c>
      <c r="J656" s="1">
        <v>473.3</v>
      </c>
      <c r="K656" s="1">
        <v>227.5</v>
      </c>
      <c r="L656" s="1">
        <v>390.1</v>
      </c>
      <c r="M656" s="1" t="s">
        <v>1</v>
      </c>
      <c r="N656">
        <f t="shared" si="72"/>
        <v>2.1194999999999999</v>
      </c>
      <c r="O656">
        <f t="shared" si="75"/>
        <v>372.4220197433753</v>
      </c>
      <c r="P656" s="1">
        <v>1</v>
      </c>
      <c r="Q656" s="1">
        <f t="shared" ref="Q656:Q659" si="76">O656</f>
        <v>372.4220197433753</v>
      </c>
      <c r="R656">
        <f t="shared" si="74"/>
        <v>1086.0551026784972</v>
      </c>
      <c r="T656">
        <f t="shared" si="73"/>
        <v>0.57609999999999995</v>
      </c>
    </row>
    <row r="657" spans="2:20" s="1" customFormat="1" x14ac:dyDescent="0.3">
      <c r="B657" s="1" t="s">
        <v>0</v>
      </c>
      <c r="C657" s="1">
        <v>0</v>
      </c>
      <c r="D657" s="1">
        <v>56.51</v>
      </c>
      <c r="E657" s="1">
        <v>100</v>
      </c>
      <c r="F657" s="1">
        <v>50</v>
      </c>
      <c r="G657" s="1">
        <v>43.49</v>
      </c>
      <c r="H657" s="1">
        <v>0.38</v>
      </c>
      <c r="I657" s="1">
        <v>281.2</v>
      </c>
      <c r="J657" s="1">
        <v>473.3</v>
      </c>
      <c r="K657" s="1">
        <v>227.5</v>
      </c>
      <c r="L657" s="1">
        <v>395.1</v>
      </c>
      <c r="M657" s="1" t="s">
        <v>1</v>
      </c>
      <c r="N657">
        <f t="shared" si="72"/>
        <v>2.1745000000000001</v>
      </c>
      <c r="O657">
        <f t="shared" si="75"/>
        <v>389.39258249185241</v>
      </c>
      <c r="P657" s="1">
        <v>1</v>
      </c>
      <c r="Q657" s="1">
        <f t="shared" si="76"/>
        <v>389.39258249185241</v>
      </c>
      <c r="R657">
        <f t="shared" si="74"/>
        <v>1200.9442720282841</v>
      </c>
      <c r="T657">
        <f t="shared" si="73"/>
        <v>0.56509999999999994</v>
      </c>
    </row>
    <row r="658" spans="2:20" s="1" customFormat="1" x14ac:dyDescent="0.3">
      <c r="B658" s="1" t="s">
        <v>0</v>
      </c>
      <c r="C658" s="1">
        <v>0</v>
      </c>
      <c r="D658" s="1">
        <v>56.08</v>
      </c>
      <c r="E658" s="1">
        <v>100</v>
      </c>
      <c r="F658" s="1">
        <v>50</v>
      </c>
      <c r="G658" s="1">
        <v>43.92</v>
      </c>
      <c r="H658" s="1">
        <v>0.28999999999999998</v>
      </c>
      <c r="I658" s="1">
        <v>242.5</v>
      </c>
      <c r="J658" s="1">
        <v>473.3</v>
      </c>
      <c r="K658" s="1">
        <v>227.5</v>
      </c>
      <c r="L658" s="1">
        <v>397</v>
      </c>
      <c r="M658" s="1" t="s">
        <v>1</v>
      </c>
      <c r="N658">
        <f t="shared" si="72"/>
        <v>2.1960000000000002</v>
      </c>
      <c r="O658">
        <f t="shared" si="75"/>
        <v>334.66251762801369</v>
      </c>
      <c r="P658" s="1">
        <v>1</v>
      </c>
      <c r="Q658" s="1">
        <f t="shared" si="76"/>
        <v>334.66251762801369</v>
      </c>
      <c r="R658">
        <f t="shared" si="74"/>
        <v>1031.3174956030859</v>
      </c>
      <c r="T658">
        <f t="shared" si="73"/>
        <v>0.56079999999999997</v>
      </c>
    </row>
    <row r="659" spans="2:20" s="1" customFormat="1" x14ac:dyDescent="0.3">
      <c r="B659" s="1" t="s">
        <v>0</v>
      </c>
      <c r="C659" s="1">
        <v>0</v>
      </c>
      <c r="D659" s="1">
        <v>56.31</v>
      </c>
      <c r="E659" s="1">
        <v>100</v>
      </c>
      <c r="F659" s="1">
        <v>50</v>
      </c>
      <c r="G659" s="1">
        <v>43.69</v>
      </c>
      <c r="H659" s="1">
        <v>0.53</v>
      </c>
      <c r="I659" s="1">
        <v>318.3</v>
      </c>
      <c r="J659" s="1">
        <v>473.3</v>
      </c>
      <c r="K659" s="1">
        <v>227.5</v>
      </c>
      <c r="L659" s="1">
        <v>396</v>
      </c>
      <c r="M659" s="1" t="s">
        <v>1</v>
      </c>
      <c r="N659">
        <f t="shared" si="72"/>
        <v>2.1844999999999999</v>
      </c>
      <c r="O659">
        <f t="shared" si="75"/>
        <v>441.85990565589429</v>
      </c>
      <c r="P659" s="1">
        <v>1</v>
      </c>
      <c r="Q659" s="1">
        <f t="shared" si="76"/>
        <v>441.85990565589429</v>
      </c>
      <c r="R659">
        <f t="shared" si="74"/>
        <v>1398.9522596747686</v>
      </c>
      <c r="T659">
        <f t="shared" si="73"/>
        <v>0.56310000000000004</v>
      </c>
    </row>
    <row r="660" spans="2:20" s="1" customFormat="1" x14ac:dyDescent="0.3">
      <c r="B660" s="1" t="s">
        <v>0</v>
      </c>
      <c r="C660" s="1">
        <v>0</v>
      </c>
      <c r="D660" s="1">
        <v>56.44</v>
      </c>
      <c r="E660" s="1">
        <v>100</v>
      </c>
      <c r="F660" s="1">
        <v>50</v>
      </c>
      <c r="G660" s="1">
        <v>43.56</v>
      </c>
      <c r="H660" s="4">
        <v>1.33</v>
      </c>
      <c r="I660" s="1">
        <v>476.2</v>
      </c>
      <c r="J660" s="1">
        <v>473.3</v>
      </c>
      <c r="K660" s="1">
        <v>227.5</v>
      </c>
      <c r="L660" s="1">
        <v>395.4</v>
      </c>
      <c r="M660" s="1" t="s">
        <v>22</v>
      </c>
      <c r="N660">
        <f t="shared" si="72"/>
        <v>2.1780000000000004</v>
      </c>
      <c r="O660">
        <f t="shared" si="75"/>
        <v>665.16422715460601</v>
      </c>
      <c r="P660" s="1">
        <v>0</v>
      </c>
      <c r="Q660" s="1">
        <v>387.83694757324201</v>
      </c>
      <c r="R660">
        <f t="shared" si="74"/>
        <v>2194.2678704596674</v>
      </c>
      <c r="T660">
        <f t="shared" si="73"/>
        <v>0.56440000000000001</v>
      </c>
    </row>
    <row r="661" spans="2:20" s="1" customFormat="1" x14ac:dyDescent="0.3">
      <c r="B661" s="1" t="s">
        <v>0</v>
      </c>
      <c r="C661" s="1">
        <v>0</v>
      </c>
      <c r="D661" s="1">
        <v>56.2</v>
      </c>
      <c r="E661" s="1">
        <v>100</v>
      </c>
      <c r="F661" s="1">
        <v>50</v>
      </c>
      <c r="G661" s="1">
        <v>43.8</v>
      </c>
      <c r="H661" s="4">
        <v>1.65</v>
      </c>
      <c r="I661" s="1">
        <v>511.7</v>
      </c>
      <c r="J661" s="1">
        <v>473.3</v>
      </c>
      <c r="K661" s="1">
        <v>227.5</v>
      </c>
      <c r="L661" s="1">
        <v>396.5</v>
      </c>
      <c r="M661" s="1" t="s">
        <v>22</v>
      </c>
      <c r="N661">
        <f t="shared" si="72"/>
        <v>2.19</v>
      </c>
      <c r="O661">
        <f t="shared" si="75"/>
        <v>715.36880861885084</v>
      </c>
      <c r="P661" s="1">
        <v>0</v>
      </c>
      <c r="Q661" s="1">
        <v>387.83694757324201</v>
      </c>
      <c r="R661">
        <f t="shared" si="74"/>
        <v>2406.5072090972931</v>
      </c>
      <c r="T661">
        <f t="shared" si="73"/>
        <v>0.56200000000000006</v>
      </c>
    </row>
    <row r="662" spans="2:20" s="1" customFormat="1" x14ac:dyDescent="0.3">
      <c r="B662" s="1" t="s">
        <v>0</v>
      </c>
      <c r="C662" s="1">
        <v>0</v>
      </c>
      <c r="D662" s="1">
        <v>56.54</v>
      </c>
      <c r="E662" s="1">
        <v>100</v>
      </c>
      <c r="F662" s="1">
        <v>50</v>
      </c>
      <c r="G662" s="1">
        <v>43.46</v>
      </c>
      <c r="H662" s="4">
        <v>2.74</v>
      </c>
      <c r="I662" s="1">
        <v>621.29999999999995</v>
      </c>
      <c r="J662" s="1">
        <v>473.3</v>
      </c>
      <c r="K662" s="1">
        <v>227.5</v>
      </c>
      <c r="L662" s="1">
        <v>394.9</v>
      </c>
      <c r="M662" s="1" t="s">
        <v>22</v>
      </c>
      <c r="N662">
        <f t="shared" si="72"/>
        <v>2.173</v>
      </c>
      <c r="O662">
        <f t="shared" si="75"/>
        <v>870.36661505494203</v>
      </c>
      <c r="P662" s="1">
        <v>0</v>
      </c>
      <c r="Q662" s="1">
        <v>387.83694757324201</v>
      </c>
      <c r="R662">
        <f t="shared" si="74"/>
        <v>3028.1437173704885</v>
      </c>
      <c r="T662">
        <f t="shared" si="73"/>
        <v>0.56540000000000001</v>
      </c>
    </row>
    <row r="663" spans="2:20" s="1" customFormat="1" x14ac:dyDescent="0.3">
      <c r="B663" s="1" t="s">
        <v>0</v>
      </c>
      <c r="C663" s="1">
        <v>0</v>
      </c>
      <c r="D663" s="1">
        <v>56.25</v>
      </c>
      <c r="E663" s="1">
        <v>100</v>
      </c>
      <c r="F663" s="1">
        <v>50</v>
      </c>
      <c r="G663" s="1">
        <v>43.75</v>
      </c>
      <c r="H663" s="4">
        <v>1.85</v>
      </c>
      <c r="I663" s="1">
        <v>531.29999999999995</v>
      </c>
      <c r="J663" s="1">
        <v>473.3</v>
      </c>
      <c r="K663" s="1">
        <v>227.5</v>
      </c>
      <c r="L663" s="1">
        <v>396.3</v>
      </c>
      <c r="M663" s="1" t="s">
        <v>22</v>
      </c>
      <c r="N663">
        <f t="shared" si="72"/>
        <v>2.1875</v>
      </c>
      <c r="O663">
        <f t="shared" si="75"/>
        <v>743.08739444136347</v>
      </c>
      <c r="P663" s="1">
        <v>0</v>
      </c>
      <c r="Q663" s="1">
        <v>387.83694757324201</v>
      </c>
      <c r="R663">
        <f t="shared" si="74"/>
        <v>2526.3949694599351</v>
      </c>
      <c r="T663">
        <f t="shared" si="73"/>
        <v>0.5625</v>
      </c>
    </row>
    <row r="664" spans="2:20" s="1" customFormat="1" x14ac:dyDescent="0.3">
      <c r="B664" s="1" t="s">
        <v>0</v>
      </c>
      <c r="C664" s="1">
        <v>0</v>
      </c>
      <c r="D664" s="1">
        <v>56.04</v>
      </c>
      <c r="E664" s="1">
        <v>100</v>
      </c>
      <c r="F664" s="1">
        <v>50</v>
      </c>
      <c r="G664" s="1">
        <v>43.96</v>
      </c>
      <c r="H664" s="1">
        <v>0.3</v>
      </c>
      <c r="I664" s="1">
        <v>266.60000000000002</v>
      </c>
      <c r="J664" s="1">
        <v>473.3</v>
      </c>
      <c r="K664" s="1">
        <v>227.5</v>
      </c>
      <c r="L664" s="1">
        <v>397.2</v>
      </c>
      <c r="M664" s="1" t="s">
        <v>1</v>
      </c>
      <c r="N664">
        <f t="shared" si="72"/>
        <v>2.198</v>
      </c>
      <c r="O664">
        <f t="shared" si="75"/>
        <v>368.7450644812053</v>
      </c>
      <c r="P664" s="1">
        <v>1</v>
      </c>
      <c r="Q664" s="1">
        <f>O664</f>
        <v>368.7450644812053</v>
      </c>
      <c r="R664">
        <f t="shared" si="74"/>
        <v>1098.6007387116665</v>
      </c>
      <c r="T664">
        <f t="shared" si="73"/>
        <v>0.56040000000000001</v>
      </c>
    </row>
    <row r="665" spans="2:20" s="1" customFormat="1" x14ac:dyDescent="0.3">
      <c r="B665" s="1" t="s">
        <v>0</v>
      </c>
      <c r="C665" s="1">
        <v>0</v>
      </c>
      <c r="D665" s="1">
        <v>56.49</v>
      </c>
      <c r="E665" s="1">
        <v>100</v>
      </c>
      <c r="F665" s="1">
        <v>50</v>
      </c>
      <c r="G665" s="1">
        <v>43.51</v>
      </c>
      <c r="H665" s="1">
        <v>2.5</v>
      </c>
      <c r="I665" s="1">
        <v>599.29999999999995</v>
      </c>
      <c r="J665" s="1">
        <v>473.3</v>
      </c>
      <c r="K665" s="1">
        <v>227.5</v>
      </c>
      <c r="L665" s="1">
        <v>395.2</v>
      </c>
      <c r="M665" s="1" t="s">
        <v>22</v>
      </c>
      <c r="N665">
        <f t="shared" si="72"/>
        <v>2.1755</v>
      </c>
      <c r="O665">
        <f t="shared" si="75"/>
        <v>839.25391668273392</v>
      </c>
      <c r="P665" s="1">
        <v>0</v>
      </c>
      <c r="Q665" s="1">
        <f>L665</f>
        <v>395.2</v>
      </c>
      <c r="R665">
        <f t="shared" si="74"/>
        <v>2903.7114093284954</v>
      </c>
      <c r="T665">
        <f t="shared" si="73"/>
        <v>0.56490000000000007</v>
      </c>
    </row>
    <row r="666" spans="2:20" s="1" customFormat="1" x14ac:dyDescent="0.3">
      <c r="B666" s="1" t="s">
        <v>0</v>
      </c>
      <c r="C666" s="1">
        <v>0</v>
      </c>
      <c r="D666" s="1">
        <v>56.42</v>
      </c>
      <c r="E666" s="1">
        <v>100</v>
      </c>
      <c r="F666" s="1">
        <v>50</v>
      </c>
      <c r="G666" s="1">
        <v>43.58</v>
      </c>
      <c r="H666" s="1">
        <v>0.78</v>
      </c>
      <c r="I666" s="1">
        <v>362.9</v>
      </c>
      <c r="J666" s="1">
        <v>473.3</v>
      </c>
      <c r="K666" s="1">
        <v>227.5</v>
      </c>
      <c r="L666" s="1">
        <v>395.5</v>
      </c>
      <c r="M666" s="1" t="s">
        <v>1</v>
      </c>
      <c r="N666">
        <f t="shared" si="72"/>
        <v>2.1789999999999998</v>
      </c>
      <c r="O666">
        <f t="shared" si="75"/>
        <v>504.93383053773431</v>
      </c>
      <c r="P666" s="1">
        <v>0</v>
      </c>
      <c r="Q666" s="1">
        <f>L666</f>
        <v>395.5</v>
      </c>
      <c r="R666">
        <f t="shared" si="74"/>
        <v>1656.5160986004894</v>
      </c>
      <c r="T666">
        <f t="shared" si="73"/>
        <v>0.56420000000000003</v>
      </c>
    </row>
    <row r="667" spans="2:20" s="1" customFormat="1" x14ac:dyDescent="0.3">
      <c r="B667" s="1" t="s">
        <v>0</v>
      </c>
      <c r="C667" s="1">
        <v>0</v>
      </c>
      <c r="D667" s="1">
        <v>56.67</v>
      </c>
      <c r="E667" s="1">
        <v>100</v>
      </c>
      <c r="F667" s="1">
        <v>50</v>
      </c>
      <c r="G667" s="1">
        <v>43.33</v>
      </c>
      <c r="H667" s="1">
        <v>0.6</v>
      </c>
      <c r="I667" s="1">
        <v>331.8</v>
      </c>
      <c r="J667" s="1">
        <v>473.3</v>
      </c>
      <c r="K667" s="1">
        <v>227.5</v>
      </c>
      <c r="L667" s="1">
        <v>394.4</v>
      </c>
      <c r="M667" s="1" t="s">
        <v>1</v>
      </c>
      <c r="N667">
        <f t="shared" si="72"/>
        <v>2.1665000000000001</v>
      </c>
      <c r="O667">
        <f t="shared" si="75"/>
        <v>460.95178874793106</v>
      </c>
      <c r="P667" s="1">
        <v>0</v>
      </c>
      <c r="Q667" s="1">
        <f t="shared" ref="Q667:Q669" si="77">L667</f>
        <v>394.4</v>
      </c>
      <c r="R667">
        <f t="shared" si="74"/>
        <v>1476.6392437470174</v>
      </c>
      <c r="T667">
        <f t="shared" si="73"/>
        <v>0.56669999999999998</v>
      </c>
    </row>
    <row r="668" spans="2:20" x14ac:dyDescent="0.3">
      <c r="B668" t="s">
        <v>0</v>
      </c>
      <c r="C668">
        <v>0</v>
      </c>
      <c r="D668">
        <v>56.76</v>
      </c>
      <c r="E668">
        <v>100</v>
      </c>
      <c r="F668">
        <v>50</v>
      </c>
      <c r="G668">
        <v>43.24</v>
      </c>
      <c r="H668">
        <v>0.18</v>
      </c>
      <c r="I668">
        <v>227.1</v>
      </c>
      <c r="J668">
        <v>473.3</v>
      </c>
      <c r="K668">
        <v>227.5</v>
      </c>
      <c r="L668">
        <v>393.9</v>
      </c>
      <c r="M668" t="s">
        <v>1</v>
      </c>
      <c r="N668">
        <f t="shared" si="72"/>
        <v>2.1620000000000004</v>
      </c>
      <c r="O668">
        <f>20 + (I668-20)*(POWER((F668/25),(0.25)))</f>
        <v>266.28479351706352</v>
      </c>
      <c r="P668" s="1">
        <v>0</v>
      </c>
      <c r="Q668" s="1">
        <f t="shared" si="77"/>
        <v>393.9</v>
      </c>
      <c r="R668">
        <f t="shared" si="74"/>
        <v>803.25377491087761</v>
      </c>
      <c r="T668">
        <f t="shared" si="73"/>
        <v>0.56759999999999999</v>
      </c>
    </row>
    <row r="669" spans="2:20" s="1" customFormat="1" x14ac:dyDescent="0.3">
      <c r="B669" s="1" t="s">
        <v>0</v>
      </c>
      <c r="C669" s="1">
        <v>0</v>
      </c>
      <c r="D669" s="1">
        <v>56.21</v>
      </c>
      <c r="E669" s="1">
        <v>100</v>
      </c>
      <c r="F669" s="1">
        <v>50</v>
      </c>
      <c r="G669" s="1">
        <v>43.79</v>
      </c>
      <c r="H669" s="1">
        <v>0.54</v>
      </c>
      <c r="I669" s="1">
        <v>309.5</v>
      </c>
      <c r="J669" s="1">
        <v>473.3</v>
      </c>
      <c r="K669" s="1">
        <v>227.5</v>
      </c>
      <c r="L669" s="1">
        <v>396.4</v>
      </c>
      <c r="M669" s="1" t="s">
        <v>1</v>
      </c>
      <c r="N669">
        <f t="shared" si="72"/>
        <v>2.1895000000000002</v>
      </c>
      <c r="O669">
        <f t="shared" si="75"/>
        <v>429.41482630701103</v>
      </c>
      <c r="P669" s="1">
        <v>0</v>
      </c>
      <c r="Q669" s="1">
        <f t="shared" si="77"/>
        <v>396.4</v>
      </c>
      <c r="R669">
        <f t="shared" si="74"/>
        <v>1383.4576748466641</v>
      </c>
      <c r="T669">
        <f t="shared" si="73"/>
        <v>0.56210000000000004</v>
      </c>
    </row>
    <row r="670" spans="2:20" s="1" customFormat="1" x14ac:dyDescent="0.3">
      <c r="B670" s="1" t="s">
        <v>0</v>
      </c>
      <c r="C670" s="1">
        <v>0</v>
      </c>
      <c r="D670" s="1">
        <v>56.43</v>
      </c>
      <c r="E670" s="1">
        <v>100</v>
      </c>
      <c r="F670" s="1">
        <v>50</v>
      </c>
      <c r="G670" s="1">
        <v>43.57</v>
      </c>
      <c r="H670" s="4">
        <v>3.05</v>
      </c>
      <c r="I670" s="1">
        <v>628.6</v>
      </c>
      <c r="J670" s="1">
        <v>473.3</v>
      </c>
      <c r="K670" s="1">
        <v>227.5</v>
      </c>
      <c r="L670" s="1">
        <v>395.4</v>
      </c>
      <c r="M670" s="1" t="s">
        <v>22</v>
      </c>
      <c r="N670">
        <f t="shared" si="72"/>
        <v>2.1785000000000001</v>
      </c>
      <c r="O670">
        <f t="shared" si="75"/>
        <v>880.69037406026575</v>
      </c>
      <c r="P670" s="1">
        <v>0</v>
      </c>
      <c r="Q670" s="1">
        <v>387.83694757324201</v>
      </c>
      <c r="R670">
        <f t="shared" si="74"/>
        <v>3129.2471622663556</v>
      </c>
      <c r="T670">
        <f t="shared" si="73"/>
        <v>0.56430000000000002</v>
      </c>
    </row>
    <row r="671" spans="2:20" x14ac:dyDescent="0.3">
      <c r="B671" t="s">
        <v>0</v>
      </c>
      <c r="C671">
        <v>0</v>
      </c>
      <c r="D671">
        <v>56.65</v>
      </c>
      <c r="E671">
        <v>100</v>
      </c>
      <c r="F671">
        <v>50</v>
      </c>
      <c r="G671">
        <v>43.35</v>
      </c>
      <c r="H671">
        <v>0</v>
      </c>
      <c r="I671">
        <v>210.9</v>
      </c>
      <c r="J671">
        <v>473.3</v>
      </c>
      <c r="K671">
        <v>227.5</v>
      </c>
      <c r="L671">
        <v>394.4</v>
      </c>
      <c r="M671" t="s">
        <v>1</v>
      </c>
      <c r="N671">
        <f t="shared" si="72"/>
        <v>2.1675</v>
      </c>
      <c r="O671">
        <f>20 + (I671-20)*(POWER((F671/25),(0.25)))</f>
        <v>247.01963825401944</v>
      </c>
      <c r="P671" s="1">
        <v>1</v>
      </c>
      <c r="Q671" s="1">
        <f>O671</f>
        <v>247.01963825401944</v>
      </c>
      <c r="R671">
        <f t="shared" si="74"/>
        <v>227.01963825401944</v>
      </c>
      <c r="T671">
        <f t="shared" si="73"/>
        <v>0.5665</v>
      </c>
    </row>
    <row r="672" spans="2:20" s="1" customFormat="1" x14ac:dyDescent="0.3">
      <c r="B672" s="1" t="s">
        <v>0</v>
      </c>
      <c r="C672" s="1">
        <v>0</v>
      </c>
      <c r="D672" s="1">
        <v>56.54</v>
      </c>
      <c r="E672" s="1">
        <v>100</v>
      </c>
      <c r="F672" s="1">
        <v>50</v>
      </c>
      <c r="G672" s="1">
        <v>43.46</v>
      </c>
      <c r="H672" s="1">
        <v>0.9</v>
      </c>
      <c r="I672" s="1">
        <v>410.7</v>
      </c>
      <c r="J672" s="1">
        <v>473.3</v>
      </c>
      <c r="K672" s="1">
        <v>227.5</v>
      </c>
      <c r="L672" s="1">
        <v>394.9</v>
      </c>
      <c r="M672" s="1" t="s">
        <v>22</v>
      </c>
      <c r="N672">
        <f t="shared" si="72"/>
        <v>2.173</v>
      </c>
      <c r="O672">
        <f t="shared" si="75"/>
        <v>572.53323881916822</v>
      </c>
      <c r="P672" s="1">
        <v>0</v>
      </c>
      <c r="Q672" s="1">
        <f>L672</f>
        <v>394.9</v>
      </c>
      <c r="R672">
        <f t="shared" si="74"/>
        <v>1837.4541610439842</v>
      </c>
      <c r="T672">
        <f t="shared" si="73"/>
        <v>0.56540000000000001</v>
      </c>
    </row>
    <row r="673" spans="2:20" x14ac:dyDescent="0.3">
      <c r="B673" t="s">
        <v>0</v>
      </c>
      <c r="C673">
        <v>0</v>
      </c>
      <c r="D673">
        <v>56.4</v>
      </c>
      <c r="E673">
        <v>100</v>
      </c>
      <c r="F673">
        <v>50</v>
      </c>
      <c r="G673">
        <v>43.6</v>
      </c>
      <c r="H673">
        <v>0</v>
      </c>
      <c r="I673">
        <v>211.4</v>
      </c>
      <c r="J673">
        <v>473.3</v>
      </c>
      <c r="K673">
        <v>227.5</v>
      </c>
      <c r="L673">
        <v>395.6</v>
      </c>
      <c r="M673" t="s">
        <v>1</v>
      </c>
      <c r="N673">
        <f t="shared" si="72"/>
        <v>2.1800000000000002</v>
      </c>
      <c r="O673">
        <f>20 + (I673-20)*(POWER((F673/25),(0.25)))</f>
        <v>247.6142418115208</v>
      </c>
      <c r="P673" s="1">
        <v>1</v>
      </c>
      <c r="Q673">
        <f>O673</f>
        <v>247.6142418115208</v>
      </c>
      <c r="R673">
        <f t="shared" si="74"/>
        <v>227.6142418115208</v>
      </c>
      <c r="T673">
        <f t="shared" si="73"/>
        <v>0.56399999999999995</v>
      </c>
    </row>
    <row r="674" spans="2:20" s="1" customFormat="1" x14ac:dyDescent="0.3">
      <c r="B674" s="1" t="s">
        <v>0</v>
      </c>
      <c r="C674" s="1">
        <v>0</v>
      </c>
      <c r="D674" s="1">
        <v>56.78</v>
      </c>
      <c r="E674" s="1">
        <v>100</v>
      </c>
      <c r="F674" s="1">
        <v>50</v>
      </c>
      <c r="G674" s="1">
        <v>43.22</v>
      </c>
      <c r="H674" s="4">
        <v>5.09</v>
      </c>
      <c r="I674" s="1">
        <v>778.3</v>
      </c>
      <c r="J674" s="1">
        <v>473.3</v>
      </c>
      <c r="K674" s="1">
        <v>227.5</v>
      </c>
      <c r="L674" s="1">
        <v>393.9</v>
      </c>
      <c r="M674" s="1" t="s">
        <v>22</v>
      </c>
      <c r="N674">
        <f t="shared" si="72"/>
        <v>2.161</v>
      </c>
      <c r="O674">
        <f t="shared" si="75"/>
        <v>1092.3981443475179</v>
      </c>
      <c r="P674" s="1">
        <v>0</v>
      </c>
      <c r="Q674" s="1">
        <v>387.83694757324201</v>
      </c>
      <c r="R674">
        <f t="shared" si="74"/>
        <v>3978.5615996394004</v>
      </c>
      <c r="T674">
        <f t="shared" si="73"/>
        <v>0.56779999999999997</v>
      </c>
    </row>
    <row r="675" spans="2:20" x14ac:dyDescent="0.3">
      <c r="B675" t="s">
        <v>0</v>
      </c>
      <c r="C675">
        <v>0</v>
      </c>
      <c r="D675">
        <v>56.75</v>
      </c>
      <c r="E675">
        <v>100</v>
      </c>
      <c r="F675">
        <v>50</v>
      </c>
      <c r="G675">
        <v>43.25</v>
      </c>
      <c r="H675">
        <v>0</v>
      </c>
      <c r="I675">
        <v>263.39999999999998</v>
      </c>
      <c r="J675">
        <v>473.3</v>
      </c>
      <c r="K675">
        <v>227.5</v>
      </c>
      <c r="L675">
        <v>394</v>
      </c>
      <c r="M675" t="s">
        <v>1</v>
      </c>
      <c r="N675">
        <f t="shared" si="72"/>
        <v>2.1625000000000001</v>
      </c>
      <c r="O675">
        <f>20 + (I675-20)*(POWER((F675/25),(0.25)))</f>
        <v>309.45301179166228</v>
      </c>
      <c r="P675" s="1">
        <v>1</v>
      </c>
      <c r="Q675">
        <f>O675</f>
        <v>309.45301179166228</v>
      </c>
      <c r="R675">
        <f t="shared" si="74"/>
        <v>289.45301179166228</v>
      </c>
      <c r="T675">
        <f t="shared" si="73"/>
        <v>0.5675</v>
      </c>
    </row>
    <row r="676" spans="2:20" s="1" customFormat="1" x14ac:dyDescent="0.3">
      <c r="B676" s="1" t="s">
        <v>0</v>
      </c>
      <c r="C676" s="1">
        <v>0</v>
      </c>
      <c r="D676" s="1">
        <v>56.91</v>
      </c>
      <c r="E676" s="1">
        <v>100</v>
      </c>
      <c r="F676" s="1">
        <v>50</v>
      </c>
      <c r="G676" s="1">
        <v>43.09</v>
      </c>
      <c r="H676" s="4">
        <v>3.73</v>
      </c>
      <c r="I676" s="1">
        <v>682.2</v>
      </c>
      <c r="J676" s="1">
        <v>473.3</v>
      </c>
      <c r="K676" s="1">
        <v>227.5</v>
      </c>
      <c r="L676" s="1">
        <v>393.3</v>
      </c>
      <c r="M676" s="1" t="s">
        <v>22</v>
      </c>
      <c r="N676">
        <f t="shared" si="72"/>
        <v>2.1545000000000001</v>
      </c>
      <c r="O676">
        <f t="shared" si="75"/>
        <v>956.49222100346367</v>
      </c>
      <c r="P676" s="1">
        <v>0</v>
      </c>
      <c r="Q676" s="1">
        <v>387.83694757324201</v>
      </c>
      <c r="R676">
        <f t="shared" si="74"/>
        <v>3435.5651867890083</v>
      </c>
      <c r="T676">
        <f t="shared" si="73"/>
        <v>0.56909999999999994</v>
      </c>
    </row>
    <row r="677" spans="2:20" s="1" customFormat="1" x14ac:dyDescent="0.3">
      <c r="B677" s="1" t="s">
        <v>0</v>
      </c>
      <c r="C677" s="1">
        <v>0</v>
      </c>
      <c r="D677" s="1">
        <v>56.43</v>
      </c>
      <c r="E677" s="1">
        <v>100</v>
      </c>
      <c r="F677" s="1">
        <v>50</v>
      </c>
      <c r="G677" s="1">
        <v>43.57</v>
      </c>
      <c r="H677" s="1">
        <v>0.83</v>
      </c>
      <c r="I677" s="1">
        <v>386.7</v>
      </c>
      <c r="J677" s="1">
        <v>473.3</v>
      </c>
      <c r="K677" s="1">
        <v>227.5</v>
      </c>
      <c r="L677" s="1">
        <v>395.4</v>
      </c>
      <c r="M677" s="1" t="s">
        <v>1</v>
      </c>
      <c r="N677">
        <f t="shared" si="72"/>
        <v>2.1785000000000001</v>
      </c>
      <c r="O677">
        <f t="shared" si="75"/>
        <v>538.592113322214</v>
      </c>
      <c r="P677" s="1">
        <v>0</v>
      </c>
      <c r="Q677" s="1">
        <f>L677</f>
        <v>395.4</v>
      </c>
      <c r="R677">
        <f t="shared" si="74"/>
        <v>1742.317827312236</v>
      </c>
      <c r="T677">
        <f t="shared" si="73"/>
        <v>0.56430000000000002</v>
      </c>
    </row>
    <row r="678" spans="2:20" s="1" customFormat="1" x14ac:dyDescent="0.3">
      <c r="B678" s="1" t="s">
        <v>0</v>
      </c>
      <c r="C678" s="1">
        <v>0</v>
      </c>
      <c r="D678" s="1">
        <v>57.03</v>
      </c>
      <c r="E678" s="1">
        <v>100</v>
      </c>
      <c r="F678" s="1">
        <v>50</v>
      </c>
      <c r="G678" s="1">
        <v>42.97</v>
      </c>
      <c r="H678" s="1">
        <v>0.78</v>
      </c>
      <c r="I678" s="1">
        <v>376.2</v>
      </c>
      <c r="J678" s="1">
        <v>473.3</v>
      </c>
      <c r="K678" s="1">
        <v>227.5</v>
      </c>
      <c r="L678" s="1">
        <v>392.7</v>
      </c>
      <c r="M678" s="1" t="s">
        <v>1</v>
      </c>
      <c r="N678">
        <f t="shared" si="72"/>
        <v>2.1484999999999999</v>
      </c>
      <c r="O678">
        <f t="shared" si="75"/>
        <v>523.7428709172965</v>
      </c>
      <c r="P678" s="1">
        <v>0</v>
      </c>
      <c r="Q678" s="1">
        <f>L678</f>
        <v>392.7</v>
      </c>
      <c r="R678">
        <f t="shared" si="74"/>
        <v>1689.821219678644</v>
      </c>
      <c r="T678">
        <f t="shared" si="73"/>
        <v>0.57030000000000003</v>
      </c>
    </row>
    <row r="679" spans="2:20" s="1" customFormat="1" x14ac:dyDescent="0.3">
      <c r="B679" s="1" t="s">
        <v>0</v>
      </c>
      <c r="C679" s="1">
        <v>0</v>
      </c>
      <c r="D679" s="1">
        <v>56.65</v>
      </c>
      <c r="E679" s="1">
        <v>100</v>
      </c>
      <c r="F679" s="1">
        <v>50</v>
      </c>
      <c r="G679" s="1">
        <v>43.35</v>
      </c>
      <c r="H679" s="4">
        <v>3.05</v>
      </c>
      <c r="I679" s="1">
        <v>642.5</v>
      </c>
      <c r="J679" s="1">
        <v>473.3</v>
      </c>
      <c r="K679" s="1">
        <v>227.5</v>
      </c>
      <c r="L679" s="1">
        <v>394.4</v>
      </c>
      <c r="M679" s="1" t="s">
        <v>22</v>
      </c>
      <c r="N679">
        <f t="shared" si="72"/>
        <v>2.1675</v>
      </c>
      <c r="O679">
        <f t="shared" si="75"/>
        <v>900.34794257725173</v>
      </c>
      <c r="P679" s="1">
        <v>0</v>
      </c>
      <c r="Q679" s="1">
        <v>387.83694757324201</v>
      </c>
      <c r="R679">
        <f t="shared" si="74"/>
        <v>3165.7874724562948</v>
      </c>
      <c r="T679">
        <f t="shared" si="73"/>
        <v>0.5665</v>
      </c>
    </row>
    <row r="680" spans="2:20" s="1" customFormat="1" x14ac:dyDescent="0.3">
      <c r="B680" s="1" t="s">
        <v>0</v>
      </c>
      <c r="C680" s="1">
        <v>0</v>
      </c>
      <c r="D680" s="1">
        <v>56.41</v>
      </c>
      <c r="E680" s="1">
        <v>100</v>
      </c>
      <c r="F680" s="1">
        <v>50</v>
      </c>
      <c r="G680" s="1">
        <v>43.59</v>
      </c>
      <c r="H680" s="1">
        <v>0.37</v>
      </c>
      <c r="I680" s="1">
        <v>306.7</v>
      </c>
      <c r="J680" s="1">
        <v>473.3</v>
      </c>
      <c r="K680" s="1">
        <v>227.5</v>
      </c>
      <c r="L680" s="1">
        <v>395.5</v>
      </c>
      <c r="M680" s="1" t="s">
        <v>1</v>
      </c>
      <c r="N680">
        <f t="shared" si="72"/>
        <v>2.1795000000000004</v>
      </c>
      <c r="O680">
        <f t="shared" si="75"/>
        <v>425.45502833236634</v>
      </c>
      <c r="P680" s="1">
        <v>1</v>
      </c>
      <c r="R680">
        <f t="shared" si="74"/>
        <v>1253.338520032167</v>
      </c>
      <c r="T680">
        <f t="shared" si="73"/>
        <v>0.56409999999999993</v>
      </c>
    </row>
    <row r="681" spans="2:20" s="1" customFormat="1" x14ac:dyDescent="0.3">
      <c r="B681" s="1" t="s">
        <v>0</v>
      </c>
      <c r="C681" s="1">
        <v>0</v>
      </c>
      <c r="D681" s="1">
        <v>56.57</v>
      </c>
      <c r="E681" s="1">
        <v>100</v>
      </c>
      <c r="F681" s="1">
        <v>50</v>
      </c>
      <c r="G681" s="1">
        <v>43.43</v>
      </c>
      <c r="H681" s="4">
        <v>4.84</v>
      </c>
      <c r="I681" s="1">
        <v>758.4</v>
      </c>
      <c r="J681" s="1">
        <v>473.3</v>
      </c>
      <c r="K681" s="1">
        <v>227.5</v>
      </c>
      <c r="L681" s="1">
        <v>394.8</v>
      </c>
      <c r="M681" s="1" t="s">
        <v>22</v>
      </c>
      <c r="N681">
        <f t="shared" si="72"/>
        <v>2.1715</v>
      </c>
      <c r="O681">
        <f t="shared" si="75"/>
        <v>1064.2552944562933</v>
      </c>
      <c r="P681" s="1">
        <v>0</v>
      </c>
      <c r="Q681" s="1">
        <v>387.83694757324201</v>
      </c>
      <c r="R681">
        <f t="shared" si="74"/>
        <v>3875.9228931582256</v>
      </c>
      <c r="T681">
        <f t="shared" si="73"/>
        <v>0.56569999999999998</v>
      </c>
    </row>
    <row r="682" spans="2:20" s="1" customFormat="1" x14ac:dyDescent="0.3">
      <c r="B682" s="1" t="s">
        <v>0</v>
      </c>
      <c r="C682" s="1">
        <v>0</v>
      </c>
      <c r="D682" s="1">
        <v>56.78</v>
      </c>
      <c r="E682" s="1">
        <v>100</v>
      </c>
      <c r="F682" s="1">
        <v>50</v>
      </c>
      <c r="G682" s="1">
        <v>43.22</v>
      </c>
      <c r="H682" s="4">
        <v>5.61</v>
      </c>
      <c r="I682" s="1">
        <v>797.9</v>
      </c>
      <c r="J682" s="1">
        <v>473.3</v>
      </c>
      <c r="K682" s="1">
        <v>227.5</v>
      </c>
      <c r="L682" s="1">
        <v>393.9</v>
      </c>
      <c r="M682" s="1" t="s">
        <v>22</v>
      </c>
      <c r="N682">
        <f t="shared" si="72"/>
        <v>2.161</v>
      </c>
      <c r="O682">
        <f t="shared" si="75"/>
        <v>1120.1167301700307</v>
      </c>
      <c r="P682" s="1">
        <v>0</v>
      </c>
      <c r="Q682" s="1">
        <v>387.83694757324201</v>
      </c>
      <c r="R682">
        <f t="shared" si="74"/>
        <v>4129.5478601761961</v>
      </c>
      <c r="T682">
        <f t="shared" si="73"/>
        <v>0.56779999999999997</v>
      </c>
    </row>
    <row r="683" spans="2:20" x14ac:dyDescent="0.3">
      <c r="B683" t="s">
        <v>0</v>
      </c>
      <c r="C683">
        <v>0</v>
      </c>
      <c r="D683">
        <v>56.31</v>
      </c>
      <c r="E683">
        <v>100</v>
      </c>
      <c r="F683">
        <v>50</v>
      </c>
      <c r="G683">
        <v>43.69</v>
      </c>
      <c r="H683">
        <v>0</v>
      </c>
      <c r="I683">
        <v>246.4</v>
      </c>
      <c r="J683">
        <v>473.3</v>
      </c>
      <c r="K683">
        <v>227.5</v>
      </c>
      <c r="L683">
        <v>396</v>
      </c>
      <c r="M683" t="s">
        <v>1</v>
      </c>
      <c r="N683">
        <f t="shared" si="72"/>
        <v>2.1844999999999999</v>
      </c>
      <c r="O683">
        <f>20 + (I683-20)*(POWER((F683/25),(0.25)))</f>
        <v>289.23649083661604</v>
      </c>
      <c r="P683" s="1">
        <v>1</v>
      </c>
      <c r="R683">
        <f t="shared" si="74"/>
        <v>269.23649083661604</v>
      </c>
      <c r="T683">
        <f t="shared" si="73"/>
        <v>0.56310000000000004</v>
      </c>
    </row>
    <row r="684" spans="2:20" s="1" customFormat="1" x14ac:dyDescent="0.3">
      <c r="B684" s="1" t="s">
        <v>0</v>
      </c>
      <c r="C684" s="1">
        <v>0</v>
      </c>
      <c r="D684" s="1">
        <v>56.6</v>
      </c>
      <c r="E684" s="1">
        <v>100</v>
      </c>
      <c r="F684" s="1">
        <v>50</v>
      </c>
      <c r="G684" s="1">
        <v>43.4</v>
      </c>
      <c r="H684" s="1">
        <v>0.43</v>
      </c>
      <c r="I684" s="1">
        <v>320.10000000000002</v>
      </c>
      <c r="J684" s="1">
        <v>473.3</v>
      </c>
      <c r="K684" s="1">
        <v>227.5</v>
      </c>
      <c r="L684" s="1">
        <v>394.7</v>
      </c>
      <c r="M684" s="1" t="s">
        <v>1</v>
      </c>
      <c r="N684">
        <f t="shared" si="72"/>
        <v>2.17</v>
      </c>
      <c r="O684">
        <f t="shared" si="75"/>
        <v>444.40549006816588</v>
      </c>
      <c r="P684" s="1">
        <v>1</v>
      </c>
      <c r="R684">
        <f t="shared" si="74"/>
        <v>1332.5629302631082</v>
      </c>
      <c r="T684">
        <f t="shared" si="73"/>
        <v>0.56600000000000006</v>
      </c>
    </row>
    <row r="685" spans="2:20" s="1" customFormat="1" x14ac:dyDescent="0.3">
      <c r="B685" s="1" t="s">
        <v>24</v>
      </c>
      <c r="C685" s="1">
        <v>0</v>
      </c>
      <c r="D685" s="1">
        <v>111.79</v>
      </c>
      <c r="E685" s="1">
        <v>200</v>
      </c>
      <c r="F685" s="1">
        <v>100</v>
      </c>
      <c r="G685" s="1">
        <v>88.21</v>
      </c>
      <c r="H685" s="1">
        <v>0.22</v>
      </c>
      <c r="I685" s="1">
        <v>233.3</v>
      </c>
      <c r="J685" s="1">
        <v>473.3</v>
      </c>
      <c r="K685" s="1">
        <v>227.5</v>
      </c>
      <c r="L685" s="1">
        <v>562.70000000000005</v>
      </c>
      <c r="M685" s="1" t="s">
        <v>1</v>
      </c>
      <c r="N685">
        <f t="shared" si="72"/>
        <v>4.4104999999999999</v>
      </c>
      <c r="O685">
        <f t="shared" si="75"/>
        <v>446.6</v>
      </c>
      <c r="P685" s="1">
        <v>1</v>
      </c>
      <c r="R685">
        <f t="shared" si="74"/>
        <v>1132.8672674907548</v>
      </c>
      <c r="T685">
        <f t="shared" si="73"/>
        <v>0.55895000000000006</v>
      </c>
    </row>
    <row r="686" spans="2:20" s="1" customFormat="1" x14ac:dyDescent="0.3">
      <c r="B686" s="1" t="s">
        <v>24</v>
      </c>
      <c r="C686" s="1">
        <v>0</v>
      </c>
      <c r="D686" s="1">
        <v>112.47</v>
      </c>
      <c r="E686" s="1">
        <v>200</v>
      </c>
      <c r="F686" s="1">
        <v>100</v>
      </c>
      <c r="G686" s="1">
        <v>87.53</v>
      </c>
      <c r="H686" s="1">
        <v>0.22</v>
      </c>
      <c r="I686" s="1">
        <v>238.2</v>
      </c>
      <c r="J686" s="1">
        <v>473.3</v>
      </c>
      <c r="K686" s="1">
        <v>227.5</v>
      </c>
      <c r="L686" s="1">
        <v>560.5</v>
      </c>
      <c r="M686" s="1" t="s">
        <v>1</v>
      </c>
      <c r="N686">
        <f t="shared" si="72"/>
        <v>4.3765000000000001</v>
      </c>
      <c r="O686">
        <f t="shared" si="75"/>
        <v>456.4</v>
      </c>
      <c r="P686" s="1">
        <v>1</v>
      </c>
      <c r="R686">
        <f t="shared" si="74"/>
        <v>1146.6378751034315</v>
      </c>
      <c r="T686">
        <f t="shared" si="73"/>
        <v>0.56235000000000002</v>
      </c>
    </row>
    <row r="687" spans="2:20" s="1" customFormat="1" x14ac:dyDescent="0.3">
      <c r="B687" s="1" t="s">
        <v>24</v>
      </c>
      <c r="C687" s="1">
        <v>0</v>
      </c>
      <c r="D687" s="1">
        <v>112.08</v>
      </c>
      <c r="E687" s="1">
        <v>200</v>
      </c>
      <c r="F687" s="1">
        <v>100</v>
      </c>
      <c r="G687" s="1">
        <v>87.92</v>
      </c>
      <c r="H687" s="1">
        <v>0.21</v>
      </c>
      <c r="I687" s="1">
        <v>208.3</v>
      </c>
      <c r="J687" s="1">
        <v>473.3</v>
      </c>
      <c r="K687" s="1">
        <v>227.5</v>
      </c>
      <c r="L687" s="1">
        <v>561.70000000000005</v>
      </c>
      <c r="M687" s="1" t="s">
        <v>1</v>
      </c>
      <c r="N687">
        <f t="shared" si="72"/>
        <v>4.3959999999999999</v>
      </c>
      <c r="O687">
        <f t="shared" si="75"/>
        <v>396.6</v>
      </c>
      <c r="P687" s="1">
        <v>1</v>
      </c>
      <c r="R687">
        <f t="shared" si="74"/>
        <v>1048.0704840976259</v>
      </c>
      <c r="T687">
        <f t="shared" si="73"/>
        <v>0.56040000000000001</v>
      </c>
    </row>
    <row r="688" spans="2:20" s="1" customFormat="1" x14ac:dyDescent="0.3">
      <c r="B688" s="1" t="s">
        <v>24</v>
      </c>
      <c r="C688" s="1">
        <v>0</v>
      </c>
      <c r="D688" s="1">
        <v>112.01</v>
      </c>
      <c r="E688" s="1">
        <v>200</v>
      </c>
      <c r="F688" s="1">
        <v>100</v>
      </c>
      <c r="G688" s="1">
        <v>87.99</v>
      </c>
      <c r="H688" s="4">
        <v>1.01</v>
      </c>
      <c r="I688" s="1">
        <v>421.7</v>
      </c>
      <c r="J688" s="1">
        <v>473.3</v>
      </c>
      <c r="K688" s="1">
        <v>227.5</v>
      </c>
      <c r="L688" s="1">
        <v>562</v>
      </c>
      <c r="M688" s="1" t="s">
        <v>1</v>
      </c>
      <c r="N688">
        <f t="shared" si="72"/>
        <v>4.3994999999999997</v>
      </c>
      <c r="O688">
        <f t="shared" si="75"/>
        <v>823.4</v>
      </c>
      <c r="P688" s="1">
        <v>1</v>
      </c>
      <c r="R688">
        <f t="shared" si="74"/>
        <v>2296.9441600863292</v>
      </c>
      <c r="T688">
        <f t="shared" si="73"/>
        <v>0.56005000000000005</v>
      </c>
    </row>
    <row r="689" spans="2:20" s="1" customFormat="1" x14ac:dyDescent="0.3">
      <c r="B689" s="1" t="s">
        <v>24</v>
      </c>
      <c r="C689" s="1">
        <v>0</v>
      </c>
      <c r="D689" s="1">
        <v>112.75</v>
      </c>
      <c r="E689" s="1">
        <v>200</v>
      </c>
      <c r="F689" s="1">
        <v>100</v>
      </c>
      <c r="G689" s="1">
        <v>87.25</v>
      </c>
      <c r="H689" s="1">
        <v>0.14000000000000001</v>
      </c>
      <c r="I689" s="1">
        <v>226.7</v>
      </c>
      <c r="J689" s="1">
        <v>473.3</v>
      </c>
      <c r="K689" s="1">
        <v>227.5</v>
      </c>
      <c r="L689" s="1">
        <v>559.6</v>
      </c>
      <c r="M689" s="1" t="s">
        <v>1</v>
      </c>
      <c r="N689">
        <f t="shared" si="72"/>
        <v>4.3624999999999998</v>
      </c>
      <c r="O689">
        <f t="shared" si="75"/>
        <v>433.4</v>
      </c>
      <c r="P689" s="1">
        <v>1</v>
      </c>
      <c r="R689">
        <f t="shared" si="74"/>
        <v>997.72901981828716</v>
      </c>
      <c r="T689">
        <f t="shared" si="73"/>
        <v>0.56374999999999997</v>
      </c>
    </row>
    <row r="690" spans="2:20" s="1" customFormat="1" x14ac:dyDescent="0.3">
      <c r="B690" s="1" t="s">
        <v>24</v>
      </c>
      <c r="C690" s="1">
        <v>0</v>
      </c>
      <c r="D690" s="1">
        <v>112.32</v>
      </c>
      <c r="E690" s="1">
        <v>200</v>
      </c>
      <c r="F690" s="1">
        <v>100</v>
      </c>
      <c r="G690" s="1">
        <v>87.68</v>
      </c>
      <c r="H690" s="1">
        <v>0.28999999999999998</v>
      </c>
      <c r="I690" s="1">
        <v>267</v>
      </c>
      <c r="J690" s="1">
        <v>473.3</v>
      </c>
      <c r="K690" s="1">
        <v>227.5</v>
      </c>
      <c r="L690" s="1">
        <v>561</v>
      </c>
      <c r="M690" s="1" t="s">
        <v>1</v>
      </c>
      <c r="N690">
        <f t="shared" si="72"/>
        <v>4.3840000000000003</v>
      </c>
      <c r="O690">
        <f t="shared" si="75"/>
        <v>514</v>
      </c>
      <c r="P690" s="1">
        <v>1</v>
      </c>
      <c r="R690">
        <f t="shared" si="74"/>
        <v>1310.2899363638617</v>
      </c>
      <c r="T690">
        <f t="shared" si="73"/>
        <v>0.56159999999999999</v>
      </c>
    </row>
    <row r="691" spans="2:20" x14ac:dyDescent="0.3">
      <c r="B691" t="s">
        <v>24</v>
      </c>
      <c r="C691">
        <v>0</v>
      </c>
      <c r="D691">
        <v>111.95</v>
      </c>
      <c r="E691">
        <v>200</v>
      </c>
      <c r="F691">
        <v>100</v>
      </c>
      <c r="G691">
        <v>88.05</v>
      </c>
      <c r="H691">
        <v>0</v>
      </c>
      <c r="I691">
        <v>163</v>
      </c>
      <c r="J691">
        <v>473.3</v>
      </c>
      <c r="K691">
        <v>227.5</v>
      </c>
      <c r="L691">
        <v>562.20000000000005</v>
      </c>
      <c r="M691" t="s">
        <v>1</v>
      </c>
      <c r="N691">
        <f t="shared" si="72"/>
        <v>4.4024999999999999</v>
      </c>
      <c r="O691">
        <f>20 + (I691-20)*(POWER((F691/25),(0.25)))</f>
        <v>222.23253941935258</v>
      </c>
      <c r="P691" s="1">
        <v>1</v>
      </c>
      <c r="R691">
        <f t="shared" si="74"/>
        <v>202.23253941935258</v>
      </c>
      <c r="T691">
        <f t="shared" si="73"/>
        <v>0.55974999999999997</v>
      </c>
    </row>
    <row r="692" spans="2:20" x14ac:dyDescent="0.3">
      <c r="B692" t="s">
        <v>24</v>
      </c>
      <c r="C692">
        <v>0</v>
      </c>
      <c r="D692">
        <v>112.11</v>
      </c>
      <c r="E692">
        <v>200</v>
      </c>
      <c r="F692">
        <v>100</v>
      </c>
      <c r="G692">
        <v>87.89</v>
      </c>
      <c r="H692">
        <v>7.0000000000000007E-2</v>
      </c>
      <c r="I692">
        <v>165.8</v>
      </c>
      <c r="J692">
        <v>473.3</v>
      </c>
      <c r="K692">
        <v>227.5</v>
      </c>
      <c r="L692">
        <v>561.6</v>
      </c>
      <c r="M692" t="s">
        <v>1</v>
      </c>
      <c r="N692">
        <f t="shared" si="72"/>
        <v>4.3944999999999999</v>
      </c>
      <c r="O692">
        <f>20 + (I692-20)*(POWER((F692/25),(0.25)))</f>
        <v>226.19233739399726</v>
      </c>
      <c r="P692" s="1">
        <v>1</v>
      </c>
      <c r="R692">
        <f t="shared" si="74"/>
        <v>577.29264744290128</v>
      </c>
      <c r="T692">
        <f t="shared" si="73"/>
        <v>0.56054999999999999</v>
      </c>
    </row>
    <row r="693" spans="2:20" s="1" customFormat="1" x14ac:dyDescent="0.3">
      <c r="B693" s="1" t="s">
        <v>24</v>
      </c>
      <c r="C693" s="1">
        <v>0</v>
      </c>
      <c r="D693" s="1">
        <v>111.68</v>
      </c>
      <c r="E693" s="1">
        <v>200</v>
      </c>
      <c r="F693" s="1">
        <v>100</v>
      </c>
      <c r="G693" s="1">
        <v>88.32</v>
      </c>
      <c r="H693" s="1">
        <v>0.36</v>
      </c>
      <c r="I693" s="1">
        <v>285.89999999999998</v>
      </c>
      <c r="J693" s="1">
        <v>473.3</v>
      </c>
      <c r="K693" s="1">
        <v>227.5</v>
      </c>
      <c r="L693" s="1">
        <v>563</v>
      </c>
      <c r="M693" s="1" t="s">
        <v>1</v>
      </c>
      <c r="N693">
        <f t="shared" si="72"/>
        <v>4.4159999999999995</v>
      </c>
      <c r="O693">
        <f t="shared" si="75"/>
        <v>551.79999999999995</v>
      </c>
      <c r="P693" s="1">
        <v>1</v>
      </c>
      <c r="R693">
        <f t="shared" si="74"/>
        <v>1436.4762094500845</v>
      </c>
      <c r="T693">
        <f t="shared" si="73"/>
        <v>0.55840000000000001</v>
      </c>
    </row>
    <row r="694" spans="2:20" s="1" customFormat="1" x14ac:dyDescent="0.3">
      <c r="B694" s="1" t="s">
        <v>24</v>
      </c>
      <c r="C694" s="1">
        <v>0</v>
      </c>
      <c r="D694" s="1">
        <v>112.71</v>
      </c>
      <c r="E694" s="1">
        <v>200</v>
      </c>
      <c r="F694" s="1">
        <v>100</v>
      </c>
      <c r="G694" s="1">
        <v>87.29</v>
      </c>
      <c r="H694" s="1">
        <v>0.68</v>
      </c>
      <c r="I694" s="1">
        <v>342</v>
      </c>
      <c r="J694" s="1">
        <v>473.3</v>
      </c>
      <c r="K694" s="1">
        <v>227.5</v>
      </c>
      <c r="L694" s="1">
        <v>559.70000000000005</v>
      </c>
      <c r="M694" s="1" t="s">
        <v>1</v>
      </c>
      <c r="N694">
        <f t="shared" si="72"/>
        <v>4.3645000000000005</v>
      </c>
      <c r="O694">
        <f t="shared" si="75"/>
        <v>664</v>
      </c>
      <c r="P694" s="1">
        <v>1</v>
      </c>
      <c r="R694">
        <f t="shared" si="74"/>
        <v>1857.0231102641676</v>
      </c>
      <c r="T694">
        <f t="shared" si="73"/>
        <v>0.56355</v>
      </c>
    </row>
    <row r="695" spans="2:20" s="1" customFormat="1" x14ac:dyDescent="0.3">
      <c r="B695" s="1" t="s">
        <v>0</v>
      </c>
      <c r="C695" s="1">
        <v>0</v>
      </c>
      <c r="D695" s="1">
        <v>113.15</v>
      </c>
      <c r="E695" s="1">
        <v>200</v>
      </c>
      <c r="F695" s="1">
        <v>100</v>
      </c>
      <c r="G695" s="1">
        <v>86.85</v>
      </c>
      <c r="H695" s="1">
        <v>0.48</v>
      </c>
      <c r="I695" s="1">
        <v>314.89999999999998</v>
      </c>
      <c r="J695" s="1">
        <v>473.3</v>
      </c>
      <c r="K695" s="1">
        <v>227.5</v>
      </c>
      <c r="L695" s="1">
        <v>558.29999999999995</v>
      </c>
      <c r="M695" s="1" t="s">
        <v>1</v>
      </c>
      <c r="N695">
        <f t="shared" si="72"/>
        <v>4.3425000000000002</v>
      </c>
      <c r="O695">
        <f t="shared" si="75"/>
        <v>609.79999999999995</v>
      </c>
      <c r="P695" s="1">
        <v>1</v>
      </c>
      <c r="R695">
        <f t="shared" si="74"/>
        <v>1627.8528480591315</v>
      </c>
      <c r="T695">
        <f t="shared" si="73"/>
        <v>0.56574999999999998</v>
      </c>
    </row>
    <row r="696" spans="2:20" s="1" customFormat="1" x14ac:dyDescent="0.3">
      <c r="B696" s="1" t="s">
        <v>0</v>
      </c>
      <c r="C696" s="1">
        <v>0</v>
      </c>
      <c r="D696" s="1">
        <v>113.65</v>
      </c>
      <c r="E696" s="1">
        <v>200</v>
      </c>
      <c r="F696" s="1">
        <v>100</v>
      </c>
      <c r="G696" s="1">
        <v>86.35</v>
      </c>
      <c r="H696" s="1">
        <v>0.41</v>
      </c>
      <c r="I696" s="1">
        <v>307.60000000000002</v>
      </c>
      <c r="J696" s="1">
        <v>473.3</v>
      </c>
      <c r="K696" s="1">
        <v>227.5</v>
      </c>
      <c r="L696" s="1">
        <v>556.70000000000005</v>
      </c>
      <c r="M696" s="1" t="s">
        <v>1</v>
      </c>
      <c r="N696">
        <f t="shared" si="72"/>
        <v>4.3174999999999999</v>
      </c>
      <c r="O696">
        <f t="shared" si="75"/>
        <v>595.20000000000005</v>
      </c>
      <c r="P696" s="1">
        <v>1</v>
      </c>
      <c r="R696">
        <f t="shared" si="74"/>
        <v>1545.5844980311142</v>
      </c>
      <c r="T696">
        <f t="shared" si="73"/>
        <v>0.56825000000000003</v>
      </c>
    </row>
    <row r="697" spans="2:20" s="1" customFormat="1" x14ac:dyDescent="0.3">
      <c r="B697" s="1" t="s">
        <v>0</v>
      </c>
      <c r="C697" s="1">
        <v>0</v>
      </c>
      <c r="D697" s="1">
        <v>111.81</v>
      </c>
      <c r="E697" s="1">
        <v>200</v>
      </c>
      <c r="F697" s="1">
        <v>100</v>
      </c>
      <c r="G697" s="1">
        <v>88.19</v>
      </c>
      <c r="H697" s="1">
        <v>0.81</v>
      </c>
      <c r="I697" s="1">
        <v>383</v>
      </c>
      <c r="J697" s="1">
        <v>473.3</v>
      </c>
      <c r="K697" s="1">
        <v>227.5</v>
      </c>
      <c r="L697" s="1">
        <v>562.6</v>
      </c>
      <c r="M697" s="1" t="s">
        <v>1</v>
      </c>
      <c r="N697">
        <f t="shared" si="72"/>
        <v>4.4095000000000004</v>
      </c>
      <c r="O697">
        <f t="shared" si="75"/>
        <v>746</v>
      </c>
      <c r="P697" s="1">
        <v>1</v>
      </c>
      <c r="R697">
        <f t="shared" si="74"/>
        <v>2063.8130631173781</v>
      </c>
      <c r="T697">
        <f t="shared" si="73"/>
        <v>0.55905000000000005</v>
      </c>
    </row>
    <row r="698" spans="2:20" s="1" customFormat="1" x14ac:dyDescent="0.3">
      <c r="B698" s="1" t="s">
        <v>0</v>
      </c>
      <c r="C698" s="1">
        <v>0</v>
      </c>
      <c r="D698" s="1">
        <v>113.63</v>
      </c>
      <c r="E698" s="1">
        <v>200</v>
      </c>
      <c r="F698" s="1">
        <v>100</v>
      </c>
      <c r="G698" s="1">
        <v>86.37</v>
      </c>
      <c r="H698" s="1">
        <v>0.56999999999999995</v>
      </c>
      <c r="I698" s="1">
        <v>332.6</v>
      </c>
      <c r="J698" s="1">
        <v>473.3</v>
      </c>
      <c r="K698" s="1">
        <v>227.5</v>
      </c>
      <c r="L698" s="1">
        <v>556.79999999999995</v>
      </c>
      <c r="M698" s="1" t="s">
        <v>1</v>
      </c>
      <c r="N698">
        <f t="shared" si="72"/>
        <v>4.3185000000000002</v>
      </c>
      <c r="O698">
        <f t="shared" si="75"/>
        <v>645.20000000000005</v>
      </c>
      <c r="P698" s="1">
        <v>1</v>
      </c>
      <c r="R698">
        <f t="shared" si="74"/>
        <v>1750.7617269096816</v>
      </c>
      <c r="T698">
        <f t="shared" si="73"/>
        <v>0.56814999999999993</v>
      </c>
    </row>
    <row r="699" spans="2:20" x14ac:dyDescent="0.3">
      <c r="B699" t="s">
        <v>0</v>
      </c>
      <c r="C699">
        <v>0</v>
      </c>
      <c r="D699">
        <v>112.54</v>
      </c>
      <c r="E699">
        <v>200</v>
      </c>
      <c r="F699">
        <v>100</v>
      </c>
      <c r="G699">
        <v>87.46</v>
      </c>
      <c r="H699">
        <v>0</v>
      </c>
      <c r="I699">
        <v>223.6</v>
      </c>
      <c r="J699">
        <v>473.3</v>
      </c>
      <c r="K699">
        <v>227.5</v>
      </c>
      <c r="L699">
        <v>560.29999999999995</v>
      </c>
      <c r="M699" t="s">
        <v>1</v>
      </c>
      <c r="N699">
        <f t="shared" si="72"/>
        <v>4.3730000000000002</v>
      </c>
      <c r="O699">
        <f>20 + (I699-20)*(POWER((F699/25),(0.25)))</f>
        <v>307.93388129916212</v>
      </c>
      <c r="P699" s="1">
        <v>1</v>
      </c>
      <c r="R699">
        <f t="shared" si="74"/>
        <v>287.93388129916212</v>
      </c>
      <c r="T699">
        <f t="shared" si="73"/>
        <v>0.56269999999999998</v>
      </c>
    </row>
    <row r="700" spans="2:20" s="1" customFormat="1" x14ac:dyDescent="0.3">
      <c r="B700" s="1" t="s">
        <v>0</v>
      </c>
      <c r="C700" s="1">
        <v>0</v>
      </c>
      <c r="D700" s="1">
        <v>111.92</v>
      </c>
      <c r="E700" s="1">
        <v>200</v>
      </c>
      <c r="F700" s="1">
        <v>100</v>
      </c>
      <c r="G700" s="1">
        <v>88.08</v>
      </c>
      <c r="H700" s="4">
        <v>1.1599999999999999</v>
      </c>
      <c r="I700" s="1">
        <v>442.2</v>
      </c>
      <c r="J700" s="1">
        <v>473.3</v>
      </c>
      <c r="K700" s="1">
        <v>227.5</v>
      </c>
      <c r="L700" s="1">
        <v>562.20000000000005</v>
      </c>
      <c r="M700" s="1" t="s">
        <v>1</v>
      </c>
      <c r="N700">
        <f t="shared" si="72"/>
        <v>4.4039999999999999</v>
      </c>
      <c r="O700">
        <f t="shared" si="75"/>
        <v>864.4</v>
      </c>
      <c r="P700" s="1">
        <v>1</v>
      </c>
      <c r="R700">
        <f t="shared" si="74"/>
        <v>2438.8399636693375</v>
      </c>
      <c r="T700">
        <f t="shared" si="73"/>
        <v>0.55959999999999999</v>
      </c>
    </row>
    <row r="701" spans="2:20" x14ac:dyDescent="0.3">
      <c r="P701" s="1"/>
    </row>
    <row r="702" spans="2:20" x14ac:dyDescent="0.3">
      <c r="P702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C419"/>
  <sheetViews>
    <sheetView topLeftCell="AJ79" workbookViewId="0">
      <selection activeCell="AX2" sqref="AX2:BC101"/>
    </sheetView>
  </sheetViews>
  <sheetFormatPr defaultRowHeight="14.4" x14ac:dyDescent="0.3"/>
  <sheetData>
    <row r="2" spans="4:55" x14ac:dyDescent="0.3">
      <c r="V2">
        <v>6.3100000000000003E-2</v>
      </c>
      <c r="W2">
        <v>99.380621599950658</v>
      </c>
      <c r="X2">
        <v>1</v>
      </c>
      <c r="Y2">
        <v>-60</v>
      </c>
      <c r="Z2">
        <v>0</v>
      </c>
      <c r="AA2">
        <v>0</v>
      </c>
      <c r="AB2" t="s">
        <v>41</v>
      </c>
      <c r="AC2">
        <v>1</v>
      </c>
      <c r="AD2">
        <v>99.380621599950658</v>
      </c>
      <c r="AE2">
        <v>1</v>
      </c>
      <c r="AF2">
        <v>-60</v>
      </c>
      <c r="AG2">
        <v>0</v>
      </c>
      <c r="AH2">
        <v>0</v>
      </c>
      <c r="AI2" t="s">
        <v>41</v>
      </c>
      <c r="AL2">
        <v>1</v>
      </c>
      <c r="AM2">
        <v>99.380621599950658</v>
      </c>
      <c r="AN2">
        <v>-60</v>
      </c>
      <c r="AO2" t="s">
        <v>41</v>
      </c>
      <c r="AQ2">
        <v>481.98849054039073</v>
      </c>
      <c r="AR2">
        <v>1</v>
      </c>
      <c r="AS2">
        <v>-40</v>
      </c>
      <c r="AT2">
        <v>1.06237214944</v>
      </c>
      <c r="AU2">
        <v>124024.99999999999</v>
      </c>
      <c r="AV2" t="s">
        <v>41</v>
      </c>
      <c r="AX2">
        <v>1</v>
      </c>
      <c r="AY2">
        <v>99.380621599950658</v>
      </c>
      <c r="AZ2">
        <v>-60</v>
      </c>
      <c r="BA2">
        <v>0</v>
      </c>
      <c r="BB2">
        <f>1.018+0.4734*BA2</f>
        <v>1.018</v>
      </c>
      <c r="BC2" t="s">
        <v>41</v>
      </c>
    </row>
    <row r="3" spans="4:55" x14ac:dyDescent="0.3">
      <c r="V3">
        <v>6.3100000000000003E-2</v>
      </c>
      <c r="W3">
        <v>113.08723316858618</v>
      </c>
      <c r="X3">
        <v>1</v>
      </c>
      <c r="Y3">
        <v>-60</v>
      </c>
      <c r="Z3">
        <v>0</v>
      </c>
      <c r="AA3">
        <v>0</v>
      </c>
      <c r="AB3" t="s">
        <v>41</v>
      </c>
      <c r="AC3">
        <v>2</v>
      </c>
      <c r="AD3">
        <v>113.08723316858618</v>
      </c>
      <c r="AE3">
        <v>1</v>
      </c>
      <c r="AF3">
        <v>-60</v>
      </c>
      <c r="AG3">
        <v>0</v>
      </c>
      <c r="AH3">
        <v>0</v>
      </c>
      <c r="AI3" t="s">
        <v>41</v>
      </c>
      <c r="AL3">
        <v>1</v>
      </c>
      <c r="AM3">
        <v>113.08723316858618</v>
      </c>
      <c r="AN3">
        <v>-60</v>
      </c>
      <c r="AO3" t="s">
        <v>41</v>
      </c>
      <c r="AQ3">
        <v>464.58193474463889</v>
      </c>
      <c r="AR3">
        <v>1</v>
      </c>
      <c r="AS3">
        <v>-40</v>
      </c>
      <c r="AT3">
        <v>1.0093074258918397</v>
      </c>
      <c r="AU3">
        <v>116765</v>
      </c>
      <c r="AV3" t="s">
        <v>41</v>
      </c>
      <c r="AX3">
        <v>1</v>
      </c>
      <c r="AY3">
        <v>113.08723316858618</v>
      </c>
      <c r="AZ3">
        <v>-60</v>
      </c>
      <c r="BA3">
        <v>0</v>
      </c>
      <c r="BB3">
        <f t="shared" ref="BB3:BB66" si="0">1.018+0.4734*BA3</f>
        <v>1.018</v>
      </c>
      <c r="BC3" t="s">
        <v>41</v>
      </c>
    </row>
    <row r="4" spans="4:55" x14ac:dyDescent="0.3">
      <c r="V4">
        <v>6.3100000000000003E-2</v>
      </c>
      <c r="W4">
        <v>92.905719202497053</v>
      </c>
      <c r="X4">
        <v>1</v>
      </c>
      <c r="Y4">
        <v>-60</v>
      </c>
      <c r="Z4">
        <v>0</v>
      </c>
      <c r="AA4">
        <v>0</v>
      </c>
      <c r="AB4" t="s">
        <v>41</v>
      </c>
      <c r="AC4">
        <v>3</v>
      </c>
      <c r="AD4">
        <v>92.905719202497053</v>
      </c>
      <c r="AE4">
        <v>1</v>
      </c>
      <c r="AF4">
        <v>-60</v>
      </c>
      <c r="AG4">
        <v>0</v>
      </c>
      <c r="AH4">
        <v>0</v>
      </c>
      <c r="AI4" t="s">
        <v>41</v>
      </c>
      <c r="AL4">
        <v>1</v>
      </c>
      <c r="AM4">
        <v>92.905719202497053</v>
      </c>
      <c r="AN4">
        <v>-60</v>
      </c>
      <c r="AO4" t="s">
        <v>41</v>
      </c>
      <c r="AQ4">
        <v>448.77308213786898</v>
      </c>
      <c r="AR4">
        <v>1</v>
      </c>
      <c r="AS4">
        <v>-40</v>
      </c>
      <c r="AT4">
        <v>0.89060128589055998</v>
      </c>
      <c r="AU4">
        <v>101035</v>
      </c>
      <c r="AV4" t="s">
        <v>41</v>
      </c>
      <c r="AX4">
        <v>1</v>
      </c>
      <c r="AY4">
        <v>92.905719202497053</v>
      </c>
      <c r="AZ4">
        <v>-60</v>
      </c>
      <c r="BA4">
        <v>0</v>
      </c>
      <c r="BB4">
        <f t="shared" si="0"/>
        <v>1.018</v>
      </c>
      <c r="BC4" t="s">
        <v>41</v>
      </c>
    </row>
    <row r="5" spans="4:55" x14ac:dyDescent="0.3">
      <c r="D5">
        <v>-60</v>
      </c>
      <c r="F5">
        <v>6.5786177374720006E-2</v>
      </c>
      <c r="G5">
        <v>6655</v>
      </c>
      <c r="H5">
        <v>189.77698623972498</v>
      </c>
      <c r="I5">
        <v>1</v>
      </c>
      <c r="J5">
        <v>-60</v>
      </c>
      <c r="K5">
        <v>6.5786177374720006E-2</v>
      </c>
      <c r="L5">
        <v>6655</v>
      </c>
      <c r="M5" t="s">
        <v>41</v>
      </c>
      <c r="P5">
        <v>1</v>
      </c>
      <c r="Q5">
        <v>99.380621599950658</v>
      </c>
      <c r="R5">
        <v>-60</v>
      </c>
      <c r="S5" t="s">
        <v>41</v>
      </c>
      <c r="V5">
        <v>6.3100000000000003E-2</v>
      </c>
      <c r="W5">
        <v>138.56639455077374</v>
      </c>
      <c r="X5">
        <v>1</v>
      </c>
      <c r="Y5">
        <v>-60</v>
      </c>
      <c r="Z5">
        <v>0</v>
      </c>
      <c r="AA5">
        <v>0</v>
      </c>
      <c r="AB5" t="s">
        <v>41</v>
      </c>
      <c r="AC5">
        <v>4</v>
      </c>
      <c r="AD5">
        <v>138.56639455077374</v>
      </c>
      <c r="AE5">
        <v>1</v>
      </c>
      <c r="AF5">
        <v>-60</v>
      </c>
      <c r="AG5">
        <v>0</v>
      </c>
      <c r="AH5">
        <v>0</v>
      </c>
      <c r="AI5" t="s">
        <v>41</v>
      </c>
      <c r="AL5">
        <v>1</v>
      </c>
      <c r="AM5">
        <v>138.56639455077374</v>
      </c>
      <c r="AN5">
        <v>-60</v>
      </c>
      <c r="AO5" t="s">
        <v>41</v>
      </c>
      <c r="AQ5">
        <v>486.52933118276076</v>
      </c>
      <c r="AR5">
        <v>1</v>
      </c>
      <c r="AS5">
        <v>-40</v>
      </c>
      <c r="AT5">
        <v>1.07111156956416</v>
      </c>
      <c r="AU5">
        <v>125234.99999999999</v>
      </c>
      <c r="AV5" t="s">
        <v>41</v>
      </c>
      <c r="AX5">
        <v>1</v>
      </c>
      <c r="AY5">
        <v>138.56639455077374</v>
      </c>
      <c r="AZ5">
        <v>-60</v>
      </c>
      <c r="BA5">
        <v>0</v>
      </c>
      <c r="BB5">
        <f t="shared" si="0"/>
        <v>1.018</v>
      </c>
      <c r="BC5" t="s">
        <v>41</v>
      </c>
    </row>
    <row r="6" spans="4:55" x14ac:dyDescent="0.3">
      <c r="D6">
        <v>-60</v>
      </c>
      <c r="F6">
        <v>0.16541579751424001</v>
      </c>
      <c r="G6">
        <v>16940</v>
      </c>
      <c r="H6">
        <v>238.71715760749117</v>
      </c>
      <c r="I6">
        <v>1</v>
      </c>
      <c r="J6">
        <v>-60</v>
      </c>
      <c r="K6">
        <v>0.16541579751424001</v>
      </c>
      <c r="L6">
        <v>16940</v>
      </c>
      <c r="M6" t="s">
        <v>41</v>
      </c>
      <c r="P6">
        <v>1</v>
      </c>
      <c r="Q6">
        <v>113.08723316858618</v>
      </c>
      <c r="R6">
        <v>-60</v>
      </c>
      <c r="S6" t="s">
        <v>41</v>
      </c>
      <c r="V6">
        <v>6.3100000000000003E-2</v>
      </c>
      <c r="W6">
        <v>171.94998223634619</v>
      </c>
      <c r="X6">
        <v>1</v>
      </c>
      <c r="Y6">
        <v>-60</v>
      </c>
      <c r="Z6">
        <v>0</v>
      </c>
      <c r="AA6">
        <v>0</v>
      </c>
      <c r="AB6" t="s">
        <v>41</v>
      </c>
      <c r="AC6">
        <v>5</v>
      </c>
      <c r="AD6">
        <v>171.94998223634619</v>
      </c>
      <c r="AE6">
        <v>1</v>
      </c>
      <c r="AF6">
        <v>-60</v>
      </c>
      <c r="AG6">
        <v>0</v>
      </c>
      <c r="AH6">
        <v>0</v>
      </c>
      <c r="AI6" t="s">
        <v>41</v>
      </c>
      <c r="AL6">
        <v>1</v>
      </c>
      <c r="AM6">
        <v>171.94998223634619</v>
      </c>
      <c r="AN6">
        <v>-60</v>
      </c>
      <c r="AO6" t="s">
        <v>41</v>
      </c>
      <c r="AQ6">
        <v>306.57749831846593</v>
      </c>
      <c r="AR6">
        <v>1</v>
      </c>
      <c r="AS6">
        <v>-40</v>
      </c>
      <c r="AT6">
        <v>0.39566629540608</v>
      </c>
      <c r="AU6">
        <v>41745</v>
      </c>
      <c r="AV6" t="s">
        <v>41</v>
      </c>
      <c r="AX6">
        <v>1</v>
      </c>
      <c r="AY6">
        <v>171.94998223634619</v>
      </c>
      <c r="AZ6">
        <v>-60</v>
      </c>
      <c r="BA6">
        <v>0</v>
      </c>
      <c r="BB6">
        <f t="shared" si="0"/>
        <v>1.018</v>
      </c>
      <c r="BC6" t="s">
        <v>41</v>
      </c>
    </row>
    <row r="7" spans="4:55" x14ac:dyDescent="0.3">
      <c r="D7">
        <v>-40</v>
      </c>
      <c r="F7">
        <v>4.7947809341440002E-2</v>
      </c>
      <c r="G7">
        <v>4840</v>
      </c>
      <c r="H7">
        <v>146.97535870331089</v>
      </c>
      <c r="I7">
        <v>1</v>
      </c>
      <c r="J7">
        <v>-40</v>
      </c>
      <c r="K7">
        <v>4.7947809341440002E-2</v>
      </c>
      <c r="L7">
        <v>4840</v>
      </c>
      <c r="M7" t="s">
        <v>41</v>
      </c>
      <c r="P7">
        <v>1</v>
      </c>
      <c r="Q7">
        <v>92.905719202497053</v>
      </c>
      <c r="R7">
        <v>-60</v>
      </c>
      <c r="S7" t="s">
        <v>41</v>
      </c>
      <c r="V7">
        <v>6.3100000000000003E-2</v>
      </c>
      <c r="W7">
        <v>108.46230288469077</v>
      </c>
      <c r="X7">
        <v>1</v>
      </c>
      <c r="Y7">
        <v>-60</v>
      </c>
      <c r="Z7">
        <v>0</v>
      </c>
      <c r="AA7">
        <v>0</v>
      </c>
      <c r="AB7" t="s">
        <v>41</v>
      </c>
      <c r="AC7">
        <v>6</v>
      </c>
      <c r="AD7">
        <v>108.46230288469077</v>
      </c>
      <c r="AE7">
        <v>1</v>
      </c>
      <c r="AF7">
        <v>-60</v>
      </c>
      <c r="AG7">
        <v>0</v>
      </c>
      <c r="AH7">
        <v>0</v>
      </c>
      <c r="AI7" t="s">
        <v>41</v>
      </c>
      <c r="AL7">
        <v>1</v>
      </c>
      <c r="AM7">
        <v>108.46230288469077</v>
      </c>
      <c r="AN7">
        <v>-60</v>
      </c>
      <c r="AO7" t="s">
        <v>41</v>
      </c>
      <c r="AQ7">
        <v>292.28225925915274</v>
      </c>
      <c r="AR7">
        <v>1</v>
      </c>
      <c r="AS7">
        <v>-40</v>
      </c>
      <c r="AT7">
        <v>0.34632494592000002</v>
      </c>
      <c r="AU7">
        <v>36300</v>
      </c>
      <c r="AV7" t="s">
        <v>41</v>
      </c>
      <c r="AX7">
        <v>1</v>
      </c>
      <c r="AY7">
        <v>108.46230288469077</v>
      </c>
      <c r="AZ7">
        <v>-60</v>
      </c>
      <c r="BA7">
        <v>0</v>
      </c>
      <c r="BB7">
        <f t="shared" si="0"/>
        <v>1.018</v>
      </c>
      <c r="BC7" t="s">
        <v>41</v>
      </c>
    </row>
    <row r="8" spans="4:55" x14ac:dyDescent="0.3">
      <c r="D8">
        <v>-40</v>
      </c>
      <c r="F8">
        <v>1.06237214944</v>
      </c>
      <c r="G8">
        <v>124024.99999999999</v>
      </c>
      <c r="H8">
        <v>481.98849054039073</v>
      </c>
      <c r="I8">
        <v>1</v>
      </c>
      <c r="J8">
        <v>-40</v>
      </c>
      <c r="K8">
        <v>1.06237214944</v>
      </c>
      <c r="L8">
        <v>124024.99999999999</v>
      </c>
      <c r="M8" t="s">
        <v>41</v>
      </c>
      <c r="P8">
        <v>1</v>
      </c>
      <c r="Q8">
        <v>138.56639455077374</v>
      </c>
      <c r="R8">
        <v>-60</v>
      </c>
      <c r="S8" t="s">
        <v>41</v>
      </c>
      <c r="V8">
        <v>6.3100000000000003E-2</v>
      </c>
      <c r="W8">
        <v>125.19614154823968</v>
      </c>
      <c r="X8">
        <v>1</v>
      </c>
      <c r="Y8">
        <v>-60</v>
      </c>
      <c r="Z8">
        <v>0</v>
      </c>
      <c r="AA8">
        <v>0</v>
      </c>
      <c r="AB8" t="s">
        <v>41</v>
      </c>
      <c r="AC8">
        <v>7</v>
      </c>
      <c r="AD8">
        <v>125.19614154823968</v>
      </c>
      <c r="AE8">
        <v>1</v>
      </c>
      <c r="AF8">
        <v>-60</v>
      </c>
      <c r="AG8">
        <v>0</v>
      </c>
      <c r="AH8">
        <v>0</v>
      </c>
      <c r="AI8" t="s">
        <v>41</v>
      </c>
      <c r="AL8">
        <v>1</v>
      </c>
      <c r="AM8">
        <v>125.19614154823968</v>
      </c>
      <c r="AN8">
        <v>-60</v>
      </c>
      <c r="AO8" t="s">
        <v>41</v>
      </c>
      <c r="AQ8">
        <v>448.77308213786898</v>
      </c>
      <c r="AR8">
        <v>1</v>
      </c>
      <c r="AS8">
        <v>-40</v>
      </c>
      <c r="AT8">
        <v>0.94602763917568011</v>
      </c>
      <c r="AU8">
        <v>108295</v>
      </c>
      <c r="AV8" t="s">
        <v>41</v>
      </c>
      <c r="AX8">
        <v>1</v>
      </c>
      <c r="AY8">
        <v>125.19614154823968</v>
      </c>
      <c r="AZ8">
        <v>-60</v>
      </c>
      <c r="BA8">
        <v>0</v>
      </c>
      <c r="BB8">
        <f t="shared" si="0"/>
        <v>1.018</v>
      </c>
      <c r="BC8" t="s">
        <v>41</v>
      </c>
    </row>
    <row r="9" spans="4:55" x14ac:dyDescent="0.3">
      <c r="D9">
        <v>-40</v>
      </c>
      <c r="F9">
        <v>7.7635499568640007E-2</v>
      </c>
      <c r="G9">
        <v>7865</v>
      </c>
      <c r="H9">
        <v>145.62992443890494</v>
      </c>
      <c r="I9">
        <v>1</v>
      </c>
      <c r="J9">
        <v>-40</v>
      </c>
      <c r="K9">
        <v>7.7635499568640007E-2</v>
      </c>
      <c r="L9">
        <v>7865</v>
      </c>
      <c r="M9" t="s">
        <v>41</v>
      </c>
      <c r="P9">
        <v>1</v>
      </c>
      <c r="Q9">
        <v>171.94998223634619</v>
      </c>
      <c r="R9">
        <v>-60</v>
      </c>
      <c r="S9" t="s">
        <v>41</v>
      </c>
      <c r="V9">
        <v>6.3100000000000003E-2</v>
      </c>
      <c r="W9">
        <v>80.460452256742087</v>
      </c>
      <c r="X9">
        <v>1</v>
      </c>
      <c r="Y9">
        <v>-60</v>
      </c>
      <c r="Z9">
        <v>0</v>
      </c>
      <c r="AA9">
        <v>0</v>
      </c>
      <c r="AB9" t="s">
        <v>41</v>
      </c>
      <c r="AC9">
        <v>8</v>
      </c>
      <c r="AD9">
        <v>80.460452256742087</v>
      </c>
      <c r="AE9">
        <v>1</v>
      </c>
      <c r="AF9">
        <v>-60</v>
      </c>
      <c r="AG9">
        <v>0</v>
      </c>
      <c r="AH9">
        <v>0</v>
      </c>
      <c r="AI9" t="s">
        <v>41</v>
      </c>
      <c r="AL9">
        <v>1</v>
      </c>
      <c r="AM9">
        <v>80.460452256742087</v>
      </c>
      <c r="AN9">
        <v>-60</v>
      </c>
      <c r="AO9" t="s">
        <v>41</v>
      </c>
      <c r="AQ9">
        <v>420.68714186839497</v>
      </c>
      <c r="AR9">
        <v>1</v>
      </c>
      <c r="AS9">
        <v>-40</v>
      </c>
      <c r="AT9">
        <v>0.78126795767807999</v>
      </c>
      <c r="AU9">
        <v>87120</v>
      </c>
      <c r="AV9" t="s">
        <v>41</v>
      </c>
      <c r="AX9">
        <v>1</v>
      </c>
      <c r="AY9">
        <v>80.460452256742087</v>
      </c>
      <c r="AZ9">
        <v>-60</v>
      </c>
      <c r="BA9">
        <v>0</v>
      </c>
      <c r="BB9">
        <f t="shared" si="0"/>
        <v>1.018</v>
      </c>
      <c r="BC9" t="s">
        <v>41</v>
      </c>
    </row>
    <row r="10" spans="4:55" x14ac:dyDescent="0.3">
      <c r="D10">
        <v>-40</v>
      </c>
      <c r="F10">
        <v>1.0093074258918397</v>
      </c>
      <c r="G10">
        <v>116765</v>
      </c>
      <c r="H10">
        <v>464.58193474463889</v>
      </c>
      <c r="I10">
        <v>1</v>
      </c>
      <c r="J10">
        <v>-40</v>
      </c>
      <c r="K10">
        <v>1.0093074258918397</v>
      </c>
      <c r="L10">
        <v>116765</v>
      </c>
      <c r="M10" t="s">
        <v>41</v>
      </c>
      <c r="P10">
        <v>1</v>
      </c>
      <c r="Q10">
        <v>108.46230288469077</v>
      </c>
      <c r="R10">
        <v>-60</v>
      </c>
      <c r="S10" t="s">
        <v>41</v>
      </c>
      <c r="V10">
        <v>6.3100000000000003E-2</v>
      </c>
      <c r="W10">
        <v>110.90090248892653</v>
      </c>
      <c r="X10">
        <v>1</v>
      </c>
      <c r="Y10">
        <v>-60</v>
      </c>
      <c r="Z10">
        <v>0</v>
      </c>
      <c r="AA10">
        <v>0</v>
      </c>
      <c r="AB10" t="s">
        <v>41</v>
      </c>
      <c r="AC10">
        <v>9</v>
      </c>
      <c r="AD10">
        <v>110.90090248892653</v>
      </c>
      <c r="AE10">
        <v>1</v>
      </c>
      <c r="AF10">
        <v>-60</v>
      </c>
      <c r="AG10">
        <v>0</v>
      </c>
      <c r="AH10">
        <v>0</v>
      </c>
      <c r="AI10" t="s">
        <v>41</v>
      </c>
      <c r="AL10">
        <v>1</v>
      </c>
      <c r="AM10">
        <v>110.90090248892653</v>
      </c>
      <c r="AN10">
        <v>-60</v>
      </c>
      <c r="AO10" t="s">
        <v>41</v>
      </c>
      <c r="AQ10">
        <v>507.71992084715441</v>
      </c>
      <c r="AR10">
        <v>1</v>
      </c>
      <c r="AS10">
        <v>-40</v>
      </c>
      <c r="AT10">
        <v>1.0754701051494402</v>
      </c>
      <c r="AU10">
        <v>125840</v>
      </c>
      <c r="AV10" t="s">
        <v>41</v>
      </c>
      <c r="AX10">
        <v>1</v>
      </c>
      <c r="AY10">
        <v>110.90090248892653</v>
      </c>
      <c r="AZ10">
        <v>-60</v>
      </c>
      <c r="BA10">
        <v>0</v>
      </c>
      <c r="BB10">
        <f t="shared" si="0"/>
        <v>1.018</v>
      </c>
      <c r="BC10" t="s">
        <v>41</v>
      </c>
    </row>
    <row r="11" spans="4:55" x14ac:dyDescent="0.3">
      <c r="D11">
        <v>-40</v>
      </c>
      <c r="F11">
        <v>0.89060128589055998</v>
      </c>
      <c r="G11">
        <v>101035</v>
      </c>
      <c r="H11">
        <v>448.77308213786898</v>
      </c>
      <c r="I11">
        <v>1</v>
      </c>
      <c r="J11">
        <v>-40</v>
      </c>
      <c r="K11">
        <v>0.89060128589055998</v>
      </c>
      <c r="L11">
        <v>101035</v>
      </c>
      <c r="M11" t="s">
        <v>41</v>
      </c>
      <c r="P11">
        <v>1</v>
      </c>
      <c r="Q11">
        <v>125.19614154823968</v>
      </c>
      <c r="R11">
        <v>-60</v>
      </c>
      <c r="S11" t="s">
        <v>41</v>
      </c>
      <c r="V11">
        <v>6.3100000000000003E-2</v>
      </c>
      <c r="W11">
        <v>141.42544236263637</v>
      </c>
      <c r="X11">
        <v>1</v>
      </c>
      <c r="Y11">
        <v>-60</v>
      </c>
      <c r="Z11">
        <v>0</v>
      </c>
      <c r="AA11">
        <v>0</v>
      </c>
      <c r="AB11" t="s">
        <v>41</v>
      </c>
      <c r="AC11">
        <v>10</v>
      </c>
      <c r="AD11">
        <v>141.42544236263637</v>
      </c>
      <c r="AE11">
        <v>1</v>
      </c>
      <c r="AF11">
        <v>-60</v>
      </c>
      <c r="AG11">
        <v>0</v>
      </c>
      <c r="AH11">
        <v>0</v>
      </c>
      <c r="AI11" t="s">
        <v>41</v>
      </c>
      <c r="AL11">
        <v>1</v>
      </c>
      <c r="AM11">
        <v>141.42544236263637</v>
      </c>
      <c r="AN11">
        <v>-60</v>
      </c>
      <c r="AO11" t="s">
        <v>41</v>
      </c>
      <c r="AQ11">
        <v>412.44635699890853</v>
      </c>
      <c r="AR11">
        <v>1</v>
      </c>
      <c r="AS11">
        <v>-40</v>
      </c>
      <c r="AT11">
        <v>0.74717552340735993</v>
      </c>
      <c r="AU11">
        <v>82885</v>
      </c>
      <c r="AV11" t="s">
        <v>41</v>
      </c>
      <c r="AX11">
        <v>1</v>
      </c>
      <c r="AY11">
        <v>141.42544236263637</v>
      </c>
      <c r="AZ11">
        <v>-60</v>
      </c>
      <c r="BA11">
        <v>0</v>
      </c>
      <c r="BB11">
        <f t="shared" si="0"/>
        <v>1.018</v>
      </c>
      <c r="BC11" t="s">
        <v>41</v>
      </c>
    </row>
    <row r="12" spans="4:55" x14ac:dyDescent="0.3">
      <c r="D12">
        <v>-40</v>
      </c>
      <c r="F12">
        <v>0.21145016143872</v>
      </c>
      <c r="G12">
        <v>21780</v>
      </c>
      <c r="H12">
        <v>271.00757995323374</v>
      </c>
      <c r="I12">
        <v>1</v>
      </c>
      <c r="J12">
        <v>-40</v>
      </c>
      <c r="K12">
        <v>0.21145016143872</v>
      </c>
      <c r="L12">
        <v>21780</v>
      </c>
      <c r="M12" t="s">
        <v>41</v>
      </c>
      <c r="P12">
        <v>1</v>
      </c>
      <c r="Q12">
        <v>80.460452256742087</v>
      </c>
      <c r="R12">
        <v>-60</v>
      </c>
      <c r="S12" t="s">
        <v>41</v>
      </c>
      <c r="V12">
        <v>6.3100000000000003E-2</v>
      </c>
      <c r="W12">
        <v>164.80236270668962</v>
      </c>
      <c r="X12">
        <v>1</v>
      </c>
      <c r="Y12">
        <v>-60</v>
      </c>
      <c r="Z12">
        <v>0</v>
      </c>
      <c r="AA12">
        <v>0</v>
      </c>
      <c r="AB12" t="s">
        <v>41</v>
      </c>
      <c r="AC12">
        <v>11</v>
      </c>
      <c r="AD12">
        <v>164.80236270668962</v>
      </c>
      <c r="AE12">
        <v>1</v>
      </c>
      <c r="AF12">
        <v>-60</v>
      </c>
      <c r="AG12">
        <v>0</v>
      </c>
      <c r="AH12">
        <v>0</v>
      </c>
      <c r="AI12" t="s">
        <v>41</v>
      </c>
      <c r="AL12">
        <v>1</v>
      </c>
      <c r="AM12">
        <v>164.80236270668962</v>
      </c>
      <c r="AN12">
        <v>-60</v>
      </c>
      <c r="AO12" t="s">
        <v>41</v>
      </c>
      <c r="AQ12">
        <v>342.14741668369805</v>
      </c>
      <c r="AR12">
        <v>1</v>
      </c>
      <c r="AS12">
        <v>-40</v>
      </c>
      <c r="AT12">
        <v>0.47109331826944001</v>
      </c>
      <c r="AU12">
        <v>50215</v>
      </c>
      <c r="AV12" t="s">
        <v>41</v>
      </c>
      <c r="AX12">
        <v>1</v>
      </c>
      <c r="AY12">
        <v>164.80236270668962</v>
      </c>
      <c r="AZ12">
        <v>-60</v>
      </c>
      <c r="BA12">
        <v>0</v>
      </c>
      <c r="BB12">
        <f t="shared" si="0"/>
        <v>1.018</v>
      </c>
      <c r="BC12" t="s">
        <v>41</v>
      </c>
    </row>
    <row r="13" spans="4:55" x14ac:dyDescent="0.3">
      <c r="D13">
        <v>-40</v>
      </c>
      <c r="F13">
        <v>1.07111156956416</v>
      </c>
      <c r="G13">
        <v>125234.99999999999</v>
      </c>
      <c r="H13">
        <v>486.52933118276076</v>
      </c>
      <c r="I13">
        <v>1</v>
      </c>
      <c r="J13">
        <v>-40</v>
      </c>
      <c r="K13">
        <v>1.07111156956416</v>
      </c>
      <c r="L13">
        <v>125234.99999999999</v>
      </c>
      <c r="M13" t="s">
        <v>41</v>
      </c>
      <c r="P13">
        <v>1</v>
      </c>
      <c r="Q13">
        <v>110.90090248892653</v>
      </c>
      <c r="R13">
        <v>-60</v>
      </c>
      <c r="S13" t="s">
        <v>41</v>
      </c>
      <c r="V13">
        <v>6.3100000000000003E-2</v>
      </c>
      <c r="W13">
        <v>143.02314555161843</v>
      </c>
      <c r="X13">
        <v>1</v>
      </c>
      <c r="Y13">
        <v>-60</v>
      </c>
      <c r="Z13">
        <v>0</v>
      </c>
      <c r="AA13">
        <v>0</v>
      </c>
      <c r="AB13" t="s">
        <v>41</v>
      </c>
      <c r="AC13">
        <v>12</v>
      </c>
      <c r="AD13">
        <v>143.02314555161843</v>
      </c>
      <c r="AE13">
        <v>1</v>
      </c>
      <c r="AF13">
        <v>-60</v>
      </c>
      <c r="AG13">
        <v>0</v>
      </c>
      <c r="AH13">
        <v>0</v>
      </c>
      <c r="AI13" t="s">
        <v>41</v>
      </c>
      <c r="AL13">
        <v>1</v>
      </c>
      <c r="AM13">
        <v>143.02314555161843</v>
      </c>
      <c r="AN13">
        <v>-60</v>
      </c>
      <c r="AO13" t="s">
        <v>41</v>
      </c>
      <c r="AQ13">
        <v>338.86792066420855</v>
      </c>
      <c r="AR13">
        <v>1</v>
      </c>
      <c r="AS13">
        <v>-40</v>
      </c>
      <c r="AT13">
        <v>0.47109331826944001</v>
      </c>
      <c r="AU13">
        <v>50215</v>
      </c>
      <c r="AV13" t="s">
        <v>41</v>
      </c>
      <c r="AX13">
        <v>1</v>
      </c>
      <c r="AY13">
        <v>143.02314555161843</v>
      </c>
      <c r="AZ13">
        <v>-60</v>
      </c>
      <c r="BA13">
        <v>0</v>
      </c>
      <c r="BB13">
        <f t="shared" si="0"/>
        <v>1.018</v>
      </c>
      <c r="BC13" t="s">
        <v>41</v>
      </c>
    </row>
    <row r="14" spans="4:55" x14ac:dyDescent="0.3">
      <c r="D14">
        <v>-40</v>
      </c>
      <c r="F14">
        <v>0.39566629540608</v>
      </c>
      <c r="G14">
        <v>41745</v>
      </c>
      <c r="H14">
        <v>306.57749831846593</v>
      </c>
      <c r="I14">
        <v>1</v>
      </c>
      <c r="J14">
        <v>-40</v>
      </c>
      <c r="K14">
        <v>0.39566629540608</v>
      </c>
      <c r="L14">
        <v>41745</v>
      </c>
      <c r="M14" t="s">
        <v>41</v>
      </c>
      <c r="P14">
        <v>1</v>
      </c>
      <c r="Q14">
        <v>141.42544236263637</v>
      </c>
      <c r="R14">
        <v>-60</v>
      </c>
      <c r="S14" t="s">
        <v>41</v>
      </c>
      <c r="V14">
        <v>6.3100000000000003E-2</v>
      </c>
      <c r="W14">
        <v>152.60936468551077</v>
      </c>
      <c r="X14">
        <v>1</v>
      </c>
      <c r="Y14">
        <v>-60</v>
      </c>
      <c r="Z14">
        <v>0</v>
      </c>
      <c r="AA14">
        <v>0</v>
      </c>
      <c r="AB14" t="s">
        <v>41</v>
      </c>
      <c r="AC14">
        <v>13</v>
      </c>
      <c r="AD14">
        <v>152.60936468551077</v>
      </c>
      <c r="AE14">
        <v>1</v>
      </c>
      <c r="AF14">
        <v>-60</v>
      </c>
      <c r="AG14">
        <v>0</v>
      </c>
      <c r="AH14">
        <v>0</v>
      </c>
      <c r="AI14" t="s">
        <v>41</v>
      </c>
      <c r="AL14">
        <v>1</v>
      </c>
      <c r="AM14">
        <v>152.60936468551077</v>
      </c>
      <c r="AN14">
        <v>-60</v>
      </c>
      <c r="AO14" t="s">
        <v>41</v>
      </c>
      <c r="AQ14">
        <v>341.89514775912193</v>
      </c>
      <c r="AR14">
        <v>1</v>
      </c>
      <c r="AS14">
        <v>-20</v>
      </c>
      <c r="AT14">
        <v>0.42278924658688005</v>
      </c>
      <c r="AU14">
        <v>44770</v>
      </c>
      <c r="AV14" t="s">
        <v>41</v>
      </c>
      <c r="AX14">
        <v>1</v>
      </c>
      <c r="AY14">
        <v>152.60936468551077</v>
      </c>
      <c r="AZ14">
        <v>-60</v>
      </c>
      <c r="BA14">
        <v>0</v>
      </c>
      <c r="BB14">
        <f t="shared" si="0"/>
        <v>1.018</v>
      </c>
      <c r="BC14" t="s">
        <v>41</v>
      </c>
    </row>
    <row r="15" spans="4:55" x14ac:dyDescent="0.3">
      <c r="D15">
        <v>-40</v>
      </c>
      <c r="F15">
        <v>0.34632494592000002</v>
      </c>
      <c r="G15">
        <v>36300</v>
      </c>
      <c r="H15">
        <v>292.28225925915274</v>
      </c>
      <c r="I15">
        <v>1</v>
      </c>
      <c r="J15">
        <v>-40</v>
      </c>
      <c r="K15">
        <v>0.34632494592000002</v>
      </c>
      <c r="L15">
        <v>36300</v>
      </c>
      <c r="M15" t="s">
        <v>41</v>
      </c>
      <c r="P15">
        <v>1</v>
      </c>
      <c r="Q15">
        <v>164.80236270668962</v>
      </c>
      <c r="R15">
        <v>-60</v>
      </c>
      <c r="S15" t="s">
        <v>41</v>
      </c>
      <c r="V15">
        <v>6.3100000000000003E-2</v>
      </c>
      <c r="W15">
        <v>100.7260558643566</v>
      </c>
      <c r="X15">
        <v>1</v>
      </c>
      <c r="Y15">
        <v>-60</v>
      </c>
      <c r="Z15">
        <v>0</v>
      </c>
      <c r="AA15">
        <v>0</v>
      </c>
      <c r="AB15" t="s">
        <v>41</v>
      </c>
      <c r="AC15">
        <v>14</v>
      </c>
      <c r="AD15">
        <v>173.04314757617604</v>
      </c>
      <c r="AE15">
        <v>0</v>
      </c>
      <c r="AF15">
        <v>-60</v>
      </c>
      <c r="AG15">
        <v>0</v>
      </c>
      <c r="AH15">
        <v>0</v>
      </c>
      <c r="AI15" t="s">
        <v>41</v>
      </c>
      <c r="AL15">
        <v>0</v>
      </c>
      <c r="AM15">
        <v>173.04314757617604</v>
      </c>
      <c r="AN15">
        <v>-60</v>
      </c>
      <c r="AO15" t="s">
        <v>41</v>
      </c>
      <c r="AQ15">
        <v>347.44506409979641</v>
      </c>
      <c r="AR15">
        <v>1</v>
      </c>
      <c r="AS15">
        <v>-20</v>
      </c>
      <c r="AT15">
        <v>0.58639396704000013</v>
      </c>
      <c r="AU15">
        <v>63525</v>
      </c>
      <c r="AV15" t="s">
        <v>41</v>
      </c>
      <c r="AX15">
        <v>1</v>
      </c>
      <c r="AY15">
        <v>173.04314757617604</v>
      </c>
      <c r="AZ15">
        <v>-60</v>
      </c>
      <c r="BA15">
        <v>0</v>
      </c>
      <c r="BB15">
        <f t="shared" si="0"/>
        <v>1.018</v>
      </c>
      <c r="BC15" t="s">
        <v>41</v>
      </c>
    </row>
    <row r="16" spans="4:55" x14ac:dyDescent="0.3">
      <c r="D16">
        <v>-40</v>
      </c>
      <c r="F16">
        <v>0.15382247974912</v>
      </c>
      <c r="G16">
        <v>15730</v>
      </c>
      <c r="H16">
        <v>201.4654464117516</v>
      </c>
      <c r="I16">
        <v>1</v>
      </c>
      <c r="J16">
        <v>-40</v>
      </c>
      <c r="K16">
        <v>0.15382247974912</v>
      </c>
      <c r="L16">
        <v>15730</v>
      </c>
      <c r="M16" t="s">
        <v>41</v>
      </c>
      <c r="P16">
        <v>1</v>
      </c>
      <c r="Q16">
        <v>143.02314555161843</v>
      </c>
      <c r="R16">
        <v>-60</v>
      </c>
      <c r="S16" t="s">
        <v>41</v>
      </c>
      <c r="V16">
        <v>6.3100000000000003E-2</v>
      </c>
      <c r="W16">
        <v>189.77698623972498</v>
      </c>
      <c r="X16">
        <v>1</v>
      </c>
      <c r="Y16">
        <v>-60</v>
      </c>
      <c r="Z16">
        <v>6.5786177374720006E-2</v>
      </c>
      <c r="AA16">
        <v>6655</v>
      </c>
      <c r="AB16" t="s">
        <v>41</v>
      </c>
      <c r="AC16">
        <v>15</v>
      </c>
      <c r="AD16">
        <v>100.7260558643566</v>
      </c>
      <c r="AE16">
        <v>1</v>
      </c>
      <c r="AF16">
        <v>-60</v>
      </c>
      <c r="AG16">
        <v>0</v>
      </c>
      <c r="AH16">
        <v>0</v>
      </c>
      <c r="AI16" t="s">
        <v>41</v>
      </c>
      <c r="AL16">
        <v>1</v>
      </c>
      <c r="AM16">
        <v>100.7260558643566</v>
      </c>
      <c r="AN16">
        <v>-60</v>
      </c>
      <c r="AO16" t="s">
        <v>41</v>
      </c>
      <c r="AQ16">
        <v>449.27761998702124</v>
      </c>
      <c r="AR16">
        <v>1</v>
      </c>
      <c r="AS16">
        <v>-20</v>
      </c>
      <c r="AT16">
        <v>1.2027917044326399</v>
      </c>
      <c r="AU16">
        <v>143990</v>
      </c>
      <c r="AV16" t="s">
        <v>41</v>
      </c>
      <c r="AX16">
        <v>1</v>
      </c>
      <c r="AY16">
        <v>100.7260558643566</v>
      </c>
      <c r="AZ16">
        <v>-60</v>
      </c>
      <c r="BA16">
        <v>0</v>
      </c>
      <c r="BB16">
        <f t="shared" si="0"/>
        <v>1.018</v>
      </c>
      <c r="BC16" t="s">
        <v>41</v>
      </c>
    </row>
    <row r="17" spans="4:55" x14ac:dyDescent="0.3">
      <c r="D17">
        <v>-40</v>
      </c>
      <c r="F17">
        <v>0.94602763917568011</v>
      </c>
      <c r="G17">
        <v>108295</v>
      </c>
      <c r="H17">
        <v>448.77308213786898</v>
      </c>
      <c r="I17">
        <v>1</v>
      </c>
      <c r="J17">
        <v>-40</v>
      </c>
      <c r="K17">
        <v>0.94602763917568011</v>
      </c>
      <c r="L17">
        <v>108295</v>
      </c>
      <c r="M17" t="s">
        <v>41</v>
      </c>
      <c r="P17">
        <v>1</v>
      </c>
      <c r="Q17">
        <v>152.60936468551077</v>
      </c>
      <c r="R17">
        <v>-60</v>
      </c>
      <c r="S17" t="s">
        <v>41</v>
      </c>
      <c r="V17">
        <v>6.3100000000000003E-2</v>
      </c>
      <c r="W17">
        <v>144.11631089144825</v>
      </c>
      <c r="X17">
        <v>1</v>
      </c>
      <c r="Y17">
        <v>-60</v>
      </c>
      <c r="Z17">
        <v>0</v>
      </c>
      <c r="AA17">
        <v>0</v>
      </c>
      <c r="AB17" t="s">
        <v>41</v>
      </c>
      <c r="AC17">
        <v>16</v>
      </c>
      <c r="AD17">
        <v>189.77698623972498</v>
      </c>
      <c r="AE17">
        <v>1</v>
      </c>
      <c r="AF17">
        <v>-60</v>
      </c>
      <c r="AG17">
        <v>6.5786177374720006E-2</v>
      </c>
      <c r="AH17">
        <v>6655</v>
      </c>
      <c r="AI17" t="s">
        <v>41</v>
      </c>
      <c r="AL17">
        <v>1</v>
      </c>
      <c r="AM17">
        <v>189.77698623972498</v>
      </c>
      <c r="AN17">
        <v>-60</v>
      </c>
      <c r="AO17" t="s">
        <v>41</v>
      </c>
      <c r="AQ17">
        <v>450.70714389295262</v>
      </c>
      <c r="AR17">
        <v>1</v>
      </c>
      <c r="AS17">
        <v>-20</v>
      </c>
      <c r="AT17">
        <v>1.3078402137292799</v>
      </c>
      <c r="AU17">
        <v>159720</v>
      </c>
      <c r="AV17" t="s">
        <v>41</v>
      </c>
      <c r="AX17">
        <v>1</v>
      </c>
      <c r="AY17">
        <v>189.77698623972498</v>
      </c>
      <c r="AZ17">
        <v>-60</v>
      </c>
      <c r="BA17">
        <v>0.11</v>
      </c>
      <c r="BB17">
        <f t="shared" si="0"/>
        <v>1.070074</v>
      </c>
      <c r="BC17" t="s">
        <v>41</v>
      </c>
    </row>
    <row r="18" spans="4:55" x14ac:dyDescent="0.3">
      <c r="D18">
        <v>-40</v>
      </c>
      <c r="F18">
        <v>0.78126795767807999</v>
      </c>
      <c r="G18">
        <v>87120</v>
      </c>
      <c r="H18">
        <v>420.68714186839497</v>
      </c>
      <c r="I18">
        <v>1</v>
      </c>
      <c r="J18">
        <v>-40</v>
      </c>
      <c r="K18">
        <v>0.78126795767807999</v>
      </c>
      <c r="L18">
        <v>87120</v>
      </c>
      <c r="M18" t="s">
        <v>41</v>
      </c>
      <c r="P18">
        <v>0</v>
      </c>
      <c r="Q18">
        <v>173.04314757617604</v>
      </c>
      <c r="R18">
        <v>-60</v>
      </c>
      <c r="S18" t="s">
        <v>41</v>
      </c>
      <c r="V18">
        <v>6.3100000000000003E-2</v>
      </c>
      <c r="W18">
        <v>78.694569784709273</v>
      </c>
      <c r="X18">
        <v>1</v>
      </c>
      <c r="Y18">
        <v>-60</v>
      </c>
      <c r="Z18">
        <v>0</v>
      </c>
      <c r="AA18">
        <v>0</v>
      </c>
      <c r="AB18" t="s">
        <v>41</v>
      </c>
      <c r="AC18">
        <v>17</v>
      </c>
      <c r="AD18">
        <v>144.11631089144825</v>
      </c>
      <c r="AE18">
        <v>1</v>
      </c>
      <c r="AF18">
        <v>-60</v>
      </c>
      <c r="AG18">
        <v>0</v>
      </c>
      <c r="AH18">
        <v>0</v>
      </c>
      <c r="AI18" t="s">
        <v>41</v>
      </c>
      <c r="AL18">
        <v>1</v>
      </c>
      <c r="AM18">
        <v>144.11631089144825</v>
      </c>
      <c r="AN18">
        <v>-60</v>
      </c>
      <c r="AO18" t="s">
        <v>41</v>
      </c>
      <c r="AQ18">
        <v>452.72529528956153</v>
      </c>
      <c r="AR18">
        <v>1</v>
      </c>
      <c r="AS18">
        <v>-20</v>
      </c>
      <c r="AT18">
        <v>1.2356329084723201</v>
      </c>
      <c r="AU18">
        <v>148830</v>
      </c>
      <c r="AV18" t="s">
        <v>41</v>
      </c>
      <c r="AX18">
        <v>1</v>
      </c>
      <c r="AY18">
        <v>144.11631089144825</v>
      </c>
      <c r="AZ18">
        <v>-60</v>
      </c>
      <c r="BA18">
        <v>0</v>
      </c>
      <c r="BB18">
        <f t="shared" si="0"/>
        <v>1.018</v>
      </c>
      <c r="BC18" t="s">
        <v>41</v>
      </c>
    </row>
    <row r="19" spans="4:55" x14ac:dyDescent="0.3">
      <c r="D19">
        <v>-40</v>
      </c>
      <c r="F19">
        <v>1.0754701051494402</v>
      </c>
      <c r="G19">
        <v>125840</v>
      </c>
      <c r="H19">
        <v>507.71992084715441</v>
      </c>
      <c r="I19">
        <v>1</v>
      </c>
      <c r="J19">
        <v>-40</v>
      </c>
      <c r="K19">
        <v>1.0754701051494402</v>
      </c>
      <c r="L19">
        <v>125840</v>
      </c>
      <c r="M19" t="s">
        <v>41</v>
      </c>
      <c r="P19">
        <v>1</v>
      </c>
      <c r="Q19">
        <v>100.7260558643566</v>
      </c>
      <c r="R19">
        <v>-60</v>
      </c>
      <c r="S19" t="s">
        <v>41</v>
      </c>
      <c r="V19">
        <v>6.3100000000000003E-2</v>
      </c>
      <c r="W19">
        <v>134.6141813990813</v>
      </c>
      <c r="X19">
        <v>1</v>
      </c>
      <c r="Y19">
        <v>-60</v>
      </c>
      <c r="Z19">
        <v>0</v>
      </c>
      <c r="AA19">
        <v>0</v>
      </c>
      <c r="AB19" t="s">
        <v>41</v>
      </c>
      <c r="AC19">
        <v>18</v>
      </c>
      <c r="AD19">
        <v>78.694569784709273</v>
      </c>
      <c r="AE19">
        <v>1</v>
      </c>
      <c r="AF19">
        <v>-60</v>
      </c>
      <c r="AG19">
        <v>0</v>
      </c>
      <c r="AH19">
        <v>0</v>
      </c>
      <c r="AI19" t="s">
        <v>41</v>
      </c>
      <c r="AL19">
        <v>1</v>
      </c>
      <c r="AM19">
        <v>78.694569784709273</v>
      </c>
      <c r="AN19">
        <v>-60</v>
      </c>
      <c r="AO19" t="s">
        <v>41</v>
      </c>
      <c r="AQ19">
        <v>453.98663991244206</v>
      </c>
      <c r="AR19">
        <v>1</v>
      </c>
      <c r="AS19">
        <v>-20</v>
      </c>
      <c r="AT19">
        <v>1.28402901510144</v>
      </c>
      <c r="AU19">
        <v>156090</v>
      </c>
      <c r="AV19" t="s">
        <v>41</v>
      </c>
      <c r="AX19">
        <v>1</v>
      </c>
      <c r="AY19">
        <v>78.694569784709273</v>
      </c>
      <c r="AZ19">
        <v>-60</v>
      </c>
      <c r="BA19">
        <v>0</v>
      </c>
      <c r="BB19">
        <f t="shared" si="0"/>
        <v>1.018</v>
      </c>
      <c r="BC19" t="s">
        <v>41</v>
      </c>
    </row>
    <row r="20" spans="4:55" x14ac:dyDescent="0.3">
      <c r="D20">
        <v>-40</v>
      </c>
      <c r="F20">
        <v>4.1984494236160005E-2</v>
      </c>
      <c r="G20">
        <v>4235</v>
      </c>
      <c r="H20">
        <v>98.791994109273048</v>
      </c>
      <c r="I20">
        <v>1</v>
      </c>
      <c r="J20">
        <v>-40</v>
      </c>
      <c r="K20">
        <v>4.1984494236160005E-2</v>
      </c>
      <c r="L20">
        <v>4235</v>
      </c>
      <c r="M20" t="s">
        <v>41</v>
      </c>
      <c r="P20">
        <v>0</v>
      </c>
      <c r="Q20">
        <v>173.04314757617604</v>
      </c>
      <c r="R20">
        <v>-60</v>
      </c>
      <c r="S20" t="s">
        <v>41</v>
      </c>
      <c r="V20">
        <v>6.3100000000000003E-2</v>
      </c>
      <c r="W20">
        <v>160.26152206431959</v>
      </c>
      <c r="X20">
        <v>1</v>
      </c>
      <c r="Y20">
        <v>-60</v>
      </c>
      <c r="Z20">
        <v>0</v>
      </c>
      <c r="AA20">
        <v>0</v>
      </c>
      <c r="AB20" t="s">
        <v>41</v>
      </c>
      <c r="AC20">
        <v>19</v>
      </c>
      <c r="AD20">
        <v>134.6141813990813</v>
      </c>
      <c r="AE20">
        <v>1</v>
      </c>
      <c r="AF20">
        <v>-60</v>
      </c>
      <c r="AG20">
        <v>0</v>
      </c>
      <c r="AH20">
        <v>0</v>
      </c>
      <c r="AI20" t="s">
        <v>41</v>
      </c>
      <c r="AL20">
        <v>1</v>
      </c>
      <c r="AM20">
        <v>134.6141813990813</v>
      </c>
      <c r="AN20">
        <v>-60</v>
      </c>
      <c r="AO20" t="s">
        <v>41</v>
      </c>
      <c r="AQ20">
        <v>453.98663991244206</v>
      </c>
      <c r="AR20">
        <v>1</v>
      </c>
      <c r="AS20">
        <v>-20</v>
      </c>
      <c r="AT20">
        <v>1.1143627334425601</v>
      </c>
      <c r="AU20">
        <v>131285</v>
      </c>
      <c r="AV20" t="s">
        <v>41</v>
      </c>
      <c r="AX20">
        <v>1</v>
      </c>
      <c r="AY20">
        <v>134.6141813990813</v>
      </c>
      <c r="AZ20">
        <v>-60</v>
      </c>
      <c r="BA20">
        <v>0</v>
      </c>
      <c r="BB20">
        <f t="shared" si="0"/>
        <v>1.018</v>
      </c>
      <c r="BC20" t="s">
        <v>41</v>
      </c>
    </row>
    <row r="21" spans="4:55" x14ac:dyDescent="0.3">
      <c r="D21">
        <v>-40</v>
      </c>
      <c r="F21">
        <v>0.12469040677632</v>
      </c>
      <c r="G21">
        <v>12705</v>
      </c>
      <c r="H21">
        <v>196.25188863717855</v>
      </c>
      <c r="I21">
        <v>1</v>
      </c>
      <c r="J21">
        <v>-40</v>
      </c>
      <c r="K21">
        <v>0.12469040677632</v>
      </c>
      <c r="L21">
        <v>12705</v>
      </c>
      <c r="M21" t="s">
        <v>41</v>
      </c>
      <c r="P21">
        <v>1</v>
      </c>
      <c r="Q21">
        <v>144.11631089144825</v>
      </c>
      <c r="R21">
        <v>-60</v>
      </c>
      <c r="S21" t="s">
        <v>41</v>
      </c>
      <c r="V21">
        <v>6.3100000000000003E-2</v>
      </c>
      <c r="W21">
        <v>141.59362164568711</v>
      </c>
      <c r="X21">
        <v>1</v>
      </c>
      <c r="Y21">
        <v>-60</v>
      </c>
      <c r="Z21">
        <v>0</v>
      </c>
      <c r="AA21">
        <v>0</v>
      </c>
      <c r="AB21" t="s">
        <v>41</v>
      </c>
      <c r="AC21">
        <v>20</v>
      </c>
      <c r="AD21">
        <v>160.26152206431959</v>
      </c>
      <c r="AE21">
        <v>1</v>
      </c>
      <c r="AF21">
        <v>-60</v>
      </c>
      <c r="AG21">
        <v>0</v>
      </c>
      <c r="AH21">
        <v>0</v>
      </c>
      <c r="AI21" t="s">
        <v>41</v>
      </c>
      <c r="AL21">
        <v>1</v>
      </c>
      <c r="AM21">
        <v>160.26152206431959</v>
      </c>
      <c r="AN21">
        <v>-60</v>
      </c>
      <c r="AO21" t="s">
        <v>41</v>
      </c>
      <c r="AQ21">
        <v>454.40708812006892</v>
      </c>
      <c r="AR21">
        <v>1</v>
      </c>
      <c r="AS21">
        <v>-20</v>
      </c>
      <c r="AT21">
        <v>1.3624053680742401</v>
      </c>
      <c r="AU21">
        <v>168190</v>
      </c>
      <c r="AV21" t="s">
        <v>41</v>
      </c>
      <c r="AX21">
        <v>1</v>
      </c>
      <c r="AY21">
        <v>160.26152206431959</v>
      </c>
      <c r="AZ21">
        <v>-60</v>
      </c>
      <c r="BA21">
        <v>0</v>
      </c>
      <c r="BB21">
        <f t="shared" si="0"/>
        <v>1.018</v>
      </c>
      <c r="BC21" t="s">
        <v>41</v>
      </c>
    </row>
    <row r="22" spans="4:55" x14ac:dyDescent="0.3">
      <c r="D22">
        <v>-40</v>
      </c>
      <c r="F22">
        <v>5.3902524372479999E-2</v>
      </c>
      <c r="G22">
        <v>5445</v>
      </c>
      <c r="H22">
        <v>132.84829892704846</v>
      </c>
      <c r="I22">
        <v>1</v>
      </c>
      <c r="J22">
        <v>-40</v>
      </c>
      <c r="K22">
        <v>5.3902524372479999E-2</v>
      </c>
      <c r="L22">
        <v>5445</v>
      </c>
      <c r="M22" t="s">
        <v>41</v>
      </c>
      <c r="P22">
        <v>1</v>
      </c>
      <c r="Q22">
        <v>78.694569784709273</v>
      </c>
      <c r="R22">
        <v>-60</v>
      </c>
      <c r="S22" t="s">
        <v>41</v>
      </c>
      <c r="V22">
        <v>6.3100000000000003E-2</v>
      </c>
      <c r="W22">
        <v>238.71715760749117</v>
      </c>
      <c r="X22">
        <v>1</v>
      </c>
      <c r="Y22">
        <v>-60</v>
      </c>
      <c r="Z22">
        <v>0.16541579751424001</v>
      </c>
      <c r="AA22">
        <v>16940</v>
      </c>
      <c r="AB22" t="s">
        <v>41</v>
      </c>
      <c r="AC22">
        <v>21</v>
      </c>
      <c r="AD22">
        <v>174.0522232744805</v>
      </c>
      <c r="AE22">
        <v>0</v>
      </c>
      <c r="AF22">
        <v>-60</v>
      </c>
      <c r="AG22">
        <v>0</v>
      </c>
      <c r="AH22">
        <v>0</v>
      </c>
      <c r="AI22" t="s">
        <v>41</v>
      </c>
      <c r="AL22">
        <v>0</v>
      </c>
      <c r="AM22">
        <v>174.0522232744805</v>
      </c>
      <c r="AN22">
        <v>-60</v>
      </c>
      <c r="AO22" t="s">
        <v>41</v>
      </c>
      <c r="AQ22">
        <v>456.08888095057637</v>
      </c>
      <c r="AR22">
        <v>1</v>
      </c>
      <c r="AS22">
        <v>-20</v>
      </c>
      <c r="AT22">
        <v>1.2999316798873599</v>
      </c>
      <c r="AU22">
        <v>158510</v>
      </c>
      <c r="AV22" t="s">
        <v>41</v>
      </c>
      <c r="AX22">
        <v>1</v>
      </c>
      <c r="AY22">
        <v>174.0522232744805</v>
      </c>
      <c r="AZ22">
        <v>-60</v>
      </c>
      <c r="BA22">
        <v>0</v>
      </c>
      <c r="BB22">
        <f t="shared" si="0"/>
        <v>1.018</v>
      </c>
      <c r="BC22" t="s">
        <v>41</v>
      </c>
    </row>
    <row r="23" spans="4:55" x14ac:dyDescent="0.3">
      <c r="D23">
        <v>-40</v>
      </c>
      <c r="F23">
        <v>0.14219517861887998</v>
      </c>
      <c r="G23">
        <v>14520</v>
      </c>
      <c r="H23">
        <v>189.27244839057275</v>
      </c>
      <c r="I23">
        <v>1</v>
      </c>
      <c r="J23">
        <v>-40</v>
      </c>
      <c r="K23">
        <v>0.14219517861887998</v>
      </c>
      <c r="L23">
        <v>14520</v>
      </c>
      <c r="M23" t="s">
        <v>41</v>
      </c>
      <c r="P23">
        <v>1</v>
      </c>
      <c r="Q23">
        <v>134.6141813990813</v>
      </c>
      <c r="R23">
        <v>-60</v>
      </c>
      <c r="S23" t="s">
        <v>41</v>
      </c>
      <c r="V23">
        <v>6.3100000000000003E-2</v>
      </c>
      <c r="W23">
        <v>159.50471529059124</v>
      </c>
      <c r="X23">
        <v>1</v>
      </c>
      <c r="Y23">
        <v>-60</v>
      </c>
      <c r="Z23">
        <v>0</v>
      </c>
      <c r="AA23">
        <v>0</v>
      </c>
      <c r="AB23" t="s">
        <v>41</v>
      </c>
      <c r="AC23">
        <v>22</v>
      </c>
      <c r="AD23">
        <v>141.59362164568711</v>
      </c>
      <c r="AE23">
        <v>1</v>
      </c>
      <c r="AF23">
        <v>-60</v>
      </c>
      <c r="AG23">
        <v>0</v>
      </c>
      <c r="AH23">
        <v>0</v>
      </c>
      <c r="AI23" t="s">
        <v>41</v>
      </c>
      <c r="AL23">
        <v>1</v>
      </c>
      <c r="AM23">
        <v>141.59362164568711</v>
      </c>
      <c r="AN23">
        <v>-60</v>
      </c>
      <c r="AO23" t="s">
        <v>41</v>
      </c>
      <c r="AQ23">
        <v>457.68658413955842</v>
      </c>
      <c r="AR23">
        <v>1</v>
      </c>
      <c r="AS23">
        <v>-20</v>
      </c>
      <c r="AT23">
        <v>1.2110454988800001</v>
      </c>
      <c r="AU23">
        <v>145200</v>
      </c>
      <c r="AV23" t="s">
        <v>41</v>
      </c>
      <c r="AX23">
        <v>1</v>
      </c>
      <c r="AY23">
        <v>141.59362164568711</v>
      </c>
      <c r="AZ23">
        <v>-60</v>
      </c>
      <c r="BA23">
        <v>0</v>
      </c>
      <c r="BB23">
        <f t="shared" si="0"/>
        <v>1.018</v>
      </c>
      <c r="BC23" t="s">
        <v>41</v>
      </c>
    </row>
    <row r="24" spans="4:55" x14ac:dyDescent="0.3">
      <c r="D24">
        <v>-40</v>
      </c>
      <c r="F24">
        <v>0.74717552340735993</v>
      </c>
      <c r="G24">
        <v>82885</v>
      </c>
      <c r="H24">
        <v>412.44635699890853</v>
      </c>
      <c r="I24">
        <v>1</v>
      </c>
      <c r="J24">
        <v>-40</v>
      </c>
      <c r="K24">
        <v>0.74717552340735993</v>
      </c>
      <c r="L24">
        <v>82885</v>
      </c>
      <c r="M24" t="s">
        <v>41</v>
      </c>
      <c r="P24">
        <v>1</v>
      </c>
      <c r="Q24">
        <v>160.26152206431959</v>
      </c>
      <c r="R24">
        <v>-60</v>
      </c>
      <c r="S24" t="s">
        <v>41</v>
      </c>
      <c r="V24">
        <v>6.3100000000000003E-2</v>
      </c>
      <c r="W24">
        <v>110.56454392282505</v>
      </c>
      <c r="X24">
        <v>1</v>
      </c>
      <c r="Y24">
        <v>-60</v>
      </c>
      <c r="Z24">
        <v>0</v>
      </c>
      <c r="AA24">
        <v>0</v>
      </c>
      <c r="AB24" t="s">
        <v>41</v>
      </c>
      <c r="AC24">
        <v>23</v>
      </c>
      <c r="AD24">
        <v>238.71715760749117</v>
      </c>
      <c r="AE24">
        <v>1</v>
      </c>
      <c r="AF24">
        <v>-60</v>
      </c>
      <c r="AG24">
        <v>0.16541579751424001</v>
      </c>
      <c r="AH24">
        <v>16940</v>
      </c>
      <c r="AI24" t="s">
        <v>41</v>
      </c>
      <c r="AL24">
        <v>1</v>
      </c>
      <c r="AM24">
        <v>238.71715760749117</v>
      </c>
      <c r="AN24">
        <v>-60</v>
      </c>
      <c r="AO24" t="s">
        <v>41</v>
      </c>
      <c r="AQ24">
        <v>460.46154230989561</v>
      </c>
      <c r="AR24">
        <v>1</v>
      </c>
      <c r="AS24">
        <v>-20</v>
      </c>
      <c r="AT24">
        <v>1.3585537830169601</v>
      </c>
      <c r="AU24">
        <v>167585</v>
      </c>
      <c r="AV24" t="s">
        <v>41</v>
      </c>
      <c r="AX24">
        <v>1</v>
      </c>
      <c r="AY24">
        <v>238.71715760749117</v>
      </c>
      <c r="AZ24">
        <v>-60</v>
      </c>
      <c r="BA24">
        <v>0.28000000000000003</v>
      </c>
      <c r="BB24">
        <f t="shared" si="0"/>
        <v>1.150552</v>
      </c>
      <c r="BC24" t="s">
        <v>41</v>
      </c>
    </row>
    <row r="25" spans="4:55" x14ac:dyDescent="0.3">
      <c r="D25">
        <v>-40</v>
      </c>
      <c r="F25">
        <v>0.14801307999999999</v>
      </c>
      <c r="G25">
        <v>15125</v>
      </c>
      <c r="H25">
        <v>208.1926177337813</v>
      </c>
      <c r="I25">
        <v>1</v>
      </c>
      <c r="J25">
        <v>-40</v>
      </c>
      <c r="K25">
        <v>0.14801307999999999</v>
      </c>
      <c r="L25">
        <v>15125</v>
      </c>
      <c r="M25" t="s">
        <v>41</v>
      </c>
      <c r="P25">
        <v>0</v>
      </c>
      <c r="Q25">
        <v>174.0522232744805</v>
      </c>
      <c r="R25">
        <v>-60</v>
      </c>
      <c r="S25" t="s">
        <v>41</v>
      </c>
      <c r="V25">
        <v>6.3100000000000003E-2</v>
      </c>
      <c r="W25">
        <v>100.3896972982551</v>
      </c>
      <c r="X25">
        <v>1</v>
      </c>
      <c r="Y25">
        <v>-60</v>
      </c>
      <c r="Z25">
        <v>0</v>
      </c>
      <c r="AA25">
        <v>0</v>
      </c>
      <c r="AB25" t="s">
        <v>41</v>
      </c>
      <c r="AC25">
        <v>24</v>
      </c>
      <c r="AD25">
        <v>159.50471529059124</v>
      </c>
      <c r="AE25">
        <v>1</v>
      </c>
      <c r="AF25">
        <v>-60</v>
      </c>
      <c r="AG25">
        <v>0</v>
      </c>
      <c r="AH25">
        <v>0</v>
      </c>
      <c r="AI25" t="s">
        <v>41</v>
      </c>
      <c r="AL25">
        <v>1</v>
      </c>
      <c r="AM25">
        <v>159.50471529059124</v>
      </c>
      <c r="AN25">
        <v>-60</v>
      </c>
      <c r="AO25" t="s">
        <v>41</v>
      </c>
      <c r="AQ25">
        <v>465.00238295226575</v>
      </c>
      <c r="AR25">
        <v>1</v>
      </c>
      <c r="AS25">
        <v>-20</v>
      </c>
      <c r="AT25">
        <v>1.28402901510144</v>
      </c>
      <c r="AU25">
        <v>156090</v>
      </c>
      <c r="AV25" t="s">
        <v>41</v>
      </c>
      <c r="AX25">
        <v>1</v>
      </c>
      <c r="AY25">
        <v>159.50471529059124</v>
      </c>
      <c r="AZ25">
        <v>-60</v>
      </c>
      <c r="BA25">
        <v>0</v>
      </c>
      <c r="BB25">
        <f t="shared" si="0"/>
        <v>1.018</v>
      </c>
      <c r="BC25" t="s">
        <v>41</v>
      </c>
    </row>
    <row r="26" spans="4:55" x14ac:dyDescent="0.3">
      <c r="D26">
        <v>-40</v>
      </c>
      <c r="F26">
        <v>0.10123133683456001</v>
      </c>
      <c r="G26">
        <v>10285</v>
      </c>
      <c r="H26">
        <v>173.4635957838029</v>
      </c>
      <c r="I26">
        <v>1</v>
      </c>
      <c r="J26">
        <v>-40</v>
      </c>
      <c r="K26">
        <v>0.10123133683456001</v>
      </c>
      <c r="L26">
        <v>10285</v>
      </c>
      <c r="M26" t="s">
        <v>41</v>
      </c>
      <c r="P26">
        <v>1</v>
      </c>
      <c r="Q26">
        <v>174.38858184058199</v>
      </c>
      <c r="R26">
        <v>-60</v>
      </c>
      <c r="S26" t="s">
        <v>41</v>
      </c>
      <c r="V26">
        <v>6.3100000000000003E-2</v>
      </c>
      <c r="W26">
        <v>93.578436334700015</v>
      </c>
      <c r="X26">
        <v>1</v>
      </c>
      <c r="Y26">
        <v>-60</v>
      </c>
      <c r="Z26">
        <v>0</v>
      </c>
      <c r="AA26">
        <v>0</v>
      </c>
      <c r="AB26" t="s">
        <v>41</v>
      </c>
      <c r="AC26">
        <v>25</v>
      </c>
      <c r="AD26">
        <v>110.56454392282505</v>
      </c>
      <c r="AE26">
        <v>1</v>
      </c>
      <c r="AF26">
        <v>-60</v>
      </c>
      <c r="AG26">
        <v>0</v>
      </c>
      <c r="AH26">
        <v>0</v>
      </c>
      <c r="AI26" t="s">
        <v>41</v>
      </c>
      <c r="AL26">
        <v>1</v>
      </c>
      <c r="AM26">
        <v>110.56454392282505</v>
      </c>
      <c r="AN26">
        <v>-60</v>
      </c>
      <c r="AO26" t="s">
        <v>41</v>
      </c>
      <c r="AQ26">
        <v>468.78641682090745</v>
      </c>
      <c r="AR26">
        <v>1</v>
      </c>
      <c r="AS26">
        <v>-20</v>
      </c>
      <c r="AT26">
        <v>1.2437708748390401</v>
      </c>
      <c r="AU26">
        <v>150040</v>
      </c>
      <c r="AV26" t="s">
        <v>41</v>
      </c>
      <c r="AX26">
        <v>1</v>
      </c>
      <c r="AY26">
        <v>110.56454392282505</v>
      </c>
      <c r="AZ26">
        <v>-60</v>
      </c>
      <c r="BA26">
        <v>0</v>
      </c>
      <c r="BB26">
        <f t="shared" si="0"/>
        <v>1.018</v>
      </c>
      <c r="BC26" t="s">
        <v>41</v>
      </c>
    </row>
    <row r="27" spans="4:55" x14ac:dyDescent="0.3">
      <c r="D27">
        <v>-40</v>
      </c>
      <c r="F27">
        <v>0</v>
      </c>
      <c r="G27">
        <v>0</v>
      </c>
      <c r="H27">
        <v>218.28337471682588</v>
      </c>
      <c r="I27">
        <v>1</v>
      </c>
      <c r="J27">
        <v>-40</v>
      </c>
      <c r="K27">
        <v>0.10710891177984001</v>
      </c>
      <c r="L27">
        <v>10890</v>
      </c>
      <c r="M27" t="s">
        <v>41</v>
      </c>
      <c r="P27">
        <v>0</v>
      </c>
      <c r="Q27">
        <v>173.54768542532827</v>
      </c>
      <c r="R27">
        <v>-60</v>
      </c>
      <c r="S27" t="s">
        <v>41</v>
      </c>
      <c r="V27">
        <v>6.3100000000000003E-2</v>
      </c>
      <c r="W27">
        <v>141.59362164568711</v>
      </c>
      <c r="X27">
        <v>1</v>
      </c>
      <c r="Y27">
        <v>-60</v>
      </c>
      <c r="Z27">
        <v>0</v>
      </c>
      <c r="AA27">
        <v>0</v>
      </c>
      <c r="AB27" t="s">
        <v>41</v>
      </c>
      <c r="AC27">
        <v>26</v>
      </c>
      <c r="AD27">
        <v>172.37043044397305</v>
      </c>
      <c r="AE27">
        <v>0</v>
      </c>
      <c r="AF27">
        <v>-60</v>
      </c>
      <c r="AG27">
        <v>0</v>
      </c>
      <c r="AH27">
        <v>0</v>
      </c>
      <c r="AI27" t="s">
        <v>41</v>
      </c>
      <c r="AL27">
        <v>0</v>
      </c>
      <c r="AM27">
        <v>172.37043044397305</v>
      </c>
      <c r="AN27">
        <v>-60</v>
      </c>
      <c r="AO27" t="s">
        <v>41</v>
      </c>
      <c r="AQ27">
        <v>470.80456821751636</v>
      </c>
      <c r="AR27">
        <v>1</v>
      </c>
      <c r="AS27">
        <v>-20</v>
      </c>
      <c r="AT27">
        <v>1.23970549970176</v>
      </c>
      <c r="AU27">
        <v>149435</v>
      </c>
      <c r="AV27" t="s">
        <v>41</v>
      </c>
      <c r="AX27">
        <v>1</v>
      </c>
      <c r="AY27">
        <v>172.37043044397305</v>
      </c>
      <c r="AZ27">
        <v>-60</v>
      </c>
      <c r="BA27">
        <v>0</v>
      </c>
      <c r="BB27">
        <f t="shared" si="0"/>
        <v>1.018</v>
      </c>
      <c r="BC27" t="s">
        <v>41</v>
      </c>
    </row>
    <row r="28" spans="4:55" x14ac:dyDescent="0.3">
      <c r="D28">
        <v>-40</v>
      </c>
      <c r="F28">
        <v>0</v>
      </c>
      <c r="G28">
        <v>0</v>
      </c>
      <c r="H28">
        <v>197.5973229015845</v>
      </c>
      <c r="I28">
        <v>1</v>
      </c>
      <c r="J28">
        <v>-40</v>
      </c>
      <c r="K28">
        <v>7.1715126927359998E-2</v>
      </c>
      <c r="L28">
        <v>7260</v>
      </c>
      <c r="M28" t="s">
        <v>41</v>
      </c>
      <c r="P28">
        <v>1</v>
      </c>
      <c r="Q28">
        <v>159.50471529059124</v>
      </c>
      <c r="R28">
        <v>-60</v>
      </c>
      <c r="S28" t="s">
        <v>41</v>
      </c>
      <c r="V28">
        <v>6.3100000000000003E-2</v>
      </c>
      <c r="W28">
        <v>147.81625511856458</v>
      </c>
      <c r="X28">
        <v>1</v>
      </c>
      <c r="Y28">
        <v>-60</v>
      </c>
      <c r="Z28">
        <v>0</v>
      </c>
      <c r="AA28">
        <v>0</v>
      </c>
      <c r="AB28" t="s">
        <v>41</v>
      </c>
      <c r="AC28">
        <v>27</v>
      </c>
      <c r="AD28">
        <v>100.3896972982551</v>
      </c>
      <c r="AE28">
        <v>1</v>
      </c>
      <c r="AF28">
        <v>-60</v>
      </c>
      <c r="AG28">
        <v>0</v>
      </c>
      <c r="AH28">
        <v>0</v>
      </c>
      <c r="AI28" t="s">
        <v>41</v>
      </c>
      <c r="AL28">
        <v>1</v>
      </c>
      <c r="AM28">
        <v>100.3896972982551</v>
      </c>
      <c r="AN28">
        <v>-60</v>
      </c>
      <c r="AO28" t="s">
        <v>41</v>
      </c>
      <c r="AQ28">
        <v>470.97274750056704</v>
      </c>
      <c r="AR28">
        <v>1</v>
      </c>
      <c r="AS28">
        <v>-20</v>
      </c>
      <c r="AT28">
        <v>1.2559237616051198</v>
      </c>
      <c r="AU28">
        <v>151855</v>
      </c>
      <c r="AV28" t="s">
        <v>41</v>
      </c>
      <c r="AX28">
        <v>1</v>
      </c>
      <c r="AY28">
        <v>100.3896972982551</v>
      </c>
      <c r="AZ28">
        <v>-60</v>
      </c>
      <c r="BA28">
        <v>0</v>
      </c>
      <c r="BB28">
        <f t="shared" si="0"/>
        <v>1.018</v>
      </c>
      <c r="BC28" t="s">
        <v>41</v>
      </c>
    </row>
    <row r="29" spans="4:55" x14ac:dyDescent="0.3">
      <c r="D29">
        <v>-40</v>
      </c>
      <c r="F29">
        <v>0</v>
      </c>
      <c r="G29">
        <v>0</v>
      </c>
      <c r="H29">
        <v>288.58231503203638</v>
      </c>
      <c r="I29">
        <v>1</v>
      </c>
      <c r="J29">
        <v>-40</v>
      </c>
      <c r="K29">
        <v>0.25694449758207999</v>
      </c>
      <c r="L29">
        <v>26620</v>
      </c>
      <c r="M29" t="s">
        <v>41</v>
      </c>
      <c r="P29">
        <v>1</v>
      </c>
      <c r="Q29">
        <v>110.56454392282505</v>
      </c>
      <c r="R29">
        <v>-60</v>
      </c>
      <c r="S29" t="s">
        <v>41</v>
      </c>
      <c r="V29">
        <v>6.3100000000000003E-2</v>
      </c>
      <c r="W29">
        <v>94.419332749953739</v>
      </c>
      <c r="X29">
        <v>1</v>
      </c>
      <c r="Y29">
        <v>-60</v>
      </c>
      <c r="Z29">
        <v>0</v>
      </c>
      <c r="AA29">
        <v>0</v>
      </c>
      <c r="AB29" t="s">
        <v>41</v>
      </c>
      <c r="AC29">
        <v>28</v>
      </c>
      <c r="AD29">
        <v>93.578436334700015</v>
      </c>
      <c r="AE29">
        <v>1</v>
      </c>
      <c r="AF29">
        <v>-60</v>
      </c>
      <c r="AG29">
        <v>0</v>
      </c>
      <c r="AH29">
        <v>0</v>
      </c>
      <c r="AI29" t="s">
        <v>41</v>
      </c>
      <c r="AL29">
        <v>1</v>
      </c>
      <c r="AM29">
        <v>93.578436334700015</v>
      </c>
      <c r="AN29">
        <v>-60</v>
      </c>
      <c r="AO29" t="s">
        <v>41</v>
      </c>
      <c r="AQ29">
        <v>474.58860208615806</v>
      </c>
      <c r="AR29">
        <v>1</v>
      </c>
      <c r="AS29">
        <v>-20</v>
      </c>
      <c r="AT29">
        <v>1.2559237616051198</v>
      </c>
      <c r="AU29">
        <v>151855</v>
      </c>
      <c r="AV29" t="s">
        <v>41</v>
      </c>
      <c r="AX29">
        <v>1</v>
      </c>
      <c r="AY29">
        <v>93.578436334700015</v>
      </c>
      <c r="AZ29">
        <v>-60</v>
      </c>
      <c r="BA29">
        <v>0</v>
      </c>
      <c r="BB29">
        <f t="shared" si="0"/>
        <v>1.018</v>
      </c>
      <c r="BC29" t="s">
        <v>41</v>
      </c>
    </row>
    <row r="30" spans="4:55" x14ac:dyDescent="0.3">
      <c r="D30">
        <v>-40</v>
      </c>
      <c r="F30">
        <v>0</v>
      </c>
      <c r="G30">
        <v>0</v>
      </c>
      <c r="H30">
        <v>342.14741668369805</v>
      </c>
      <c r="I30">
        <v>1</v>
      </c>
      <c r="J30">
        <v>-40</v>
      </c>
      <c r="K30">
        <v>0.47109331826944001</v>
      </c>
      <c r="L30">
        <v>50215</v>
      </c>
      <c r="M30" t="s">
        <v>41</v>
      </c>
      <c r="P30">
        <v>0</v>
      </c>
      <c r="Q30">
        <v>172.37043044397305</v>
      </c>
      <c r="R30">
        <v>-60</v>
      </c>
      <c r="S30" t="s">
        <v>41</v>
      </c>
      <c r="V30">
        <v>6.3100000000000003E-2</v>
      </c>
      <c r="W30">
        <v>103.24874511011774</v>
      </c>
      <c r="X30">
        <v>1</v>
      </c>
      <c r="Y30">
        <v>-60</v>
      </c>
      <c r="Z30">
        <v>0</v>
      </c>
      <c r="AA30">
        <v>0</v>
      </c>
      <c r="AB30" t="s">
        <v>41</v>
      </c>
      <c r="AC30">
        <v>29</v>
      </c>
      <c r="AD30">
        <v>141.59362164568711</v>
      </c>
      <c r="AE30">
        <v>1</v>
      </c>
      <c r="AF30">
        <v>-60</v>
      </c>
      <c r="AG30">
        <v>0</v>
      </c>
      <c r="AH30">
        <v>0</v>
      </c>
      <c r="AI30" t="s">
        <v>41</v>
      </c>
      <c r="AL30">
        <v>1</v>
      </c>
      <c r="AM30">
        <v>141.59362164568711</v>
      </c>
      <c r="AN30">
        <v>-60</v>
      </c>
      <c r="AO30" t="s">
        <v>41</v>
      </c>
      <c r="AQ30">
        <v>478.96126344547736</v>
      </c>
      <c r="AR30">
        <v>1</v>
      </c>
      <c r="AS30">
        <v>-20</v>
      </c>
      <c r="AT30">
        <v>1.3815578604774401</v>
      </c>
      <c r="AU30">
        <v>171215</v>
      </c>
      <c r="AV30" t="s">
        <v>41</v>
      </c>
      <c r="AX30">
        <v>1</v>
      </c>
      <c r="AY30">
        <v>141.59362164568711</v>
      </c>
      <c r="AZ30">
        <v>-60</v>
      </c>
      <c r="BA30">
        <v>0</v>
      </c>
      <c r="BB30">
        <f t="shared" si="0"/>
        <v>1.018</v>
      </c>
      <c r="BC30" t="s">
        <v>41</v>
      </c>
    </row>
    <row r="31" spans="4:55" x14ac:dyDescent="0.3">
      <c r="D31">
        <v>-40</v>
      </c>
      <c r="F31">
        <v>0</v>
      </c>
      <c r="G31">
        <v>0</v>
      </c>
      <c r="H31">
        <v>338.86792066420855</v>
      </c>
      <c r="I31">
        <v>1</v>
      </c>
      <c r="J31">
        <v>-40</v>
      </c>
      <c r="K31">
        <v>0.47109331826944001</v>
      </c>
      <c r="L31">
        <v>50215</v>
      </c>
      <c r="M31" t="s">
        <v>41</v>
      </c>
      <c r="P31">
        <v>1</v>
      </c>
      <c r="Q31">
        <v>100.3896972982551</v>
      </c>
      <c r="R31">
        <v>-60</v>
      </c>
      <c r="S31" t="s">
        <v>41</v>
      </c>
      <c r="V31">
        <v>6.3100000000000003E-2</v>
      </c>
      <c r="W31">
        <v>132.25967143637087</v>
      </c>
      <c r="X31">
        <v>1</v>
      </c>
      <c r="Y31">
        <v>-60</v>
      </c>
      <c r="Z31">
        <v>0</v>
      </c>
      <c r="AA31">
        <v>0</v>
      </c>
      <c r="AB31" t="s">
        <v>41</v>
      </c>
      <c r="AC31">
        <v>30</v>
      </c>
      <c r="AD31">
        <v>147.81625511856458</v>
      </c>
      <c r="AE31">
        <v>1</v>
      </c>
      <c r="AF31">
        <v>-60</v>
      </c>
      <c r="AG31">
        <v>0</v>
      </c>
      <c r="AH31">
        <v>0</v>
      </c>
      <c r="AI31" t="s">
        <v>41</v>
      </c>
      <c r="AL31">
        <v>1</v>
      </c>
      <c r="AM31">
        <v>147.81625511856458</v>
      </c>
      <c r="AN31">
        <v>-60</v>
      </c>
      <c r="AO31" t="s">
        <v>41</v>
      </c>
      <c r="AQ31">
        <v>482.57711803106838</v>
      </c>
      <c r="AR31">
        <v>1</v>
      </c>
      <c r="AS31">
        <v>-20</v>
      </c>
      <c r="AT31">
        <v>1.2233717803238402</v>
      </c>
      <c r="AU31">
        <v>147015</v>
      </c>
      <c r="AV31" t="s">
        <v>41</v>
      </c>
      <c r="AX31">
        <v>1</v>
      </c>
      <c r="AY31">
        <v>147.81625511856458</v>
      </c>
      <c r="AZ31">
        <v>-60</v>
      </c>
      <c r="BA31">
        <v>0</v>
      </c>
      <c r="BB31">
        <f t="shared" si="0"/>
        <v>1.018</v>
      </c>
      <c r="BC31" t="s">
        <v>41</v>
      </c>
    </row>
    <row r="32" spans="4:55" x14ac:dyDescent="0.3">
      <c r="D32">
        <v>-40</v>
      </c>
      <c r="F32">
        <v>0.10710891177984001</v>
      </c>
      <c r="G32">
        <v>10890</v>
      </c>
      <c r="H32">
        <v>341.89514775912193</v>
      </c>
      <c r="I32">
        <v>1</v>
      </c>
      <c r="J32">
        <v>-20</v>
      </c>
      <c r="K32">
        <v>0.42278924658688005</v>
      </c>
      <c r="L32">
        <v>44770</v>
      </c>
      <c r="M32" t="s">
        <v>41</v>
      </c>
      <c r="P32">
        <v>1</v>
      </c>
      <c r="Q32">
        <v>93.578436334700015</v>
      </c>
      <c r="R32">
        <v>-60</v>
      </c>
      <c r="S32" t="s">
        <v>41</v>
      </c>
      <c r="V32">
        <v>6.3100000000000003E-2</v>
      </c>
      <c r="W32">
        <v>136.80051207874095</v>
      </c>
      <c r="X32">
        <v>1</v>
      </c>
      <c r="Y32">
        <v>-60</v>
      </c>
      <c r="Z32">
        <v>0</v>
      </c>
      <c r="AA32">
        <v>0</v>
      </c>
      <c r="AB32" t="s">
        <v>41</v>
      </c>
      <c r="AC32">
        <v>31</v>
      </c>
      <c r="AD32">
        <v>94.419332749953739</v>
      </c>
      <c r="AE32">
        <v>1</v>
      </c>
      <c r="AF32">
        <v>-60</v>
      </c>
      <c r="AG32">
        <v>0</v>
      </c>
      <c r="AH32">
        <v>0</v>
      </c>
      <c r="AI32" t="s">
        <v>41</v>
      </c>
      <c r="AL32">
        <v>1</v>
      </c>
      <c r="AM32">
        <v>94.419332749953739</v>
      </c>
      <c r="AN32">
        <v>-60</v>
      </c>
      <c r="AO32" t="s">
        <v>41</v>
      </c>
      <c r="AQ32">
        <v>483.4180144463221</v>
      </c>
      <c r="AR32">
        <v>1</v>
      </c>
      <c r="AS32">
        <v>-20</v>
      </c>
      <c r="AT32">
        <v>1.3038895085286399</v>
      </c>
      <c r="AU32">
        <v>159115</v>
      </c>
      <c r="AV32" t="s">
        <v>41</v>
      </c>
      <c r="AX32">
        <v>1</v>
      </c>
      <c r="AY32">
        <v>94.419332749953739</v>
      </c>
      <c r="AZ32">
        <v>-60</v>
      </c>
      <c r="BA32">
        <v>0</v>
      </c>
      <c r="BB32">
        <f t="shared" si="0"/>
        <v>1.018</v>
      </c>
      <c r="BC32" t="s">
        <v>41</v>
      </c>
    </row>
    <row r="33" spans="4:55" x14ac:dyDescent="0.3">
      <c r="D33">
        <v>-40</v>
      </c>
      <c r="F33">
        <v>7.1715126927359998E-2</v>
      </c>
      <c r="G33">
        <v>7260</v>
      </c>
      <c r="H33">
        <v>347.44506409979641</v>
      </c>
      <c r="I33">
        <v>1</v>
      </c>
      <c r="J33">
        <v>-20</v>
      </c>
      <c r="K33">
        <v>0.58639396704000013</v>
      </c>
      <c r="L33">
        <v>63525</v>
      </c>
      <c r="M33" t="s">
        <v>41</v>
      </c>
      <c r="P33">
        <v>1</v>
      </c>
      <c r="Q33">
        <v>141.59362164568711</v>
      </c>
      <c r="R33">
        <v>-60</v>
      </c>
      <c r="S33" t="s">
        <v>41</v>
      </c>
      <c r="V33">
        <v>6.3100000000000003E-2</v>
      </c>
      <c r="W33">
        <v>118.80532879231146</v>
      </c>
      <c r="X33">
        <v>1</v>
      </c>
      <c r="Y33">
        <v>-60</v>
      </c>
      <c r="Z33">
        <v>0</v>
      </c>
      <c r="AA33">
        <v>0</v>
      </c>
      <c r="AB33" t="s">
        <v>41</v>
      </c>
      <c r="AC33">
        <v>32</v>
      </c>
      <c r="AD33">
        <v>103.24874511011774</v>
      </c>
      <c r="AE33">
        <v>1</v>
      </c>
      <c r="AF33">
        <v>-60</v>
      </c>
      <c r="AG33">
        <v>0</v>
      </c>
      <c r="AH33">
        <v>0</v>
      </c>
      <c r="AI33" t="s">
        <v>41</v>
      </c>
      <c r="AL33">
        <v>1</v>
      </c>
      <c r="AM33">
        <v>103.24874511011774</v>
      </c>
      <c r="AN33">
        <v>-60</v>
      </c>
      <c r="AO33" t="s">
        <v>41</v>
      </c>
      <c r="AX33">
        <v>1</v>
      </c>
      <c r="AY33">
        <v>103.24874511011774</v>
      </c>
      <c r="AZ33">
        <v>-60</v>
      </c>
      <c r="BA33">
        <v>0</v>
      </c>
      <c r="BB33">
        <f t="shared" si="0"/>
        <v>1.018</v>
      </c>
      <c r="BC33" t="s">
        <v>41</v>
      </c>
    </row>
    <row r="34" spans="4:55" x14ac:dyDescent="0.3">
      <c r="D34">
        <v>-40</v>
      </c>
      <c r="F34">
        <v>0.25694449758207999</v>
      </c>
      <c r="G34">
        <v>26620</v>
      </c>
      <c r="H34">
        <v>449.27761998702124</v>
      </c>
      <c r="I34">
        <v>1</v>
      </c>
      <c r="J34">
        <v>-20</v>
      </c>
      <c r="K34">
        <v>1.2027917044326399</v>
      </c>
      <c r="L34">
        <v>143990</v>
      </c>
      <c r="M34" t="s">
        <v>41</v>
      </c>
      <c r="P34">
        <v>1</v>
      </c>
      <c r="Q34">
        <v>147.81625511856458</v>
      </c>
      <c r="R34">
        <v>-60</v>
      </c>
      <c r="S34" t="s">
        <v>41</v>
      </c>
      <c r="V34">
        <v>6.3100000000000003E-2</v>
      </c>
      <c r="W34">
        <v>103.66919331774459</v>
      </c>
      <c r="X34">
        <v>1</v>
      </c>
      <c r="Y34">
        <v>-60</v>
      </c>
      <c r="Z34">
        <v>0</v>
      </c>
      <c r="AA34">
        <v>0</v>
      </c>
      <c r="AB34" t="s">
        <v>41</v>
      </c>
      <c r="AC34">
        <v>33</v>
      </c>
      <c r="AD34">
        <v>132.25967143637087</v>
      </c>
      <c r="AE34">
        <v>1</v>
      </c>
      <c r="AF34">
        <v>-60</v>
      </c>
      <c r="AG34">
        <v>0</v>
      </c>
      <c r="AH34">
        <v>0</v>
      </c>
      <c r="AI34" t="s">
        <v>41</v>
      </c>
      <c r="AL34">
        <v>1</v>
      </c>
      <c r="AM34">
        <v>132.25967143637087</v>
      </c>
      <c r="AN34">
        <v>-60</v>
      </c>
      <c r="AO34" t="s">
        <v>41</v>
      </c>
      <c r="AX34">
        <v>1</v>
      </c>
      <c r="AY34">
        <v>132.25967143637087</v>
      </c>
      <c r="AZ34">
        <v>-60</v>
      </c>
      <c r="BA34">
        <v>0</v>
      </c>
      <c r="BB34">
        <f t="shared" si="0"/>
        <v>1.018</v>
      </c>
      <c r="BC34" t="s">
        <v>41</v>
      </c>
    </row>
    <row r="35" spans="4:55" x14ac:dyDescent="0.3">
      <c r="D35">
        <v>-40</v>
      </c>
      <c r="F35">
        <v>0.47109331826944001</v>
      </c>
      <c r="G35">
        <v>50215</v>
      </c>
      <c r="H35">
        <v>450.70714389295262</v>
      </c>
      <c r="I35">
        <v>1</v>
      </c>
      <c r="J35">
        <v>-20</v>
      </c>
      <c r="K35">
        <v>1.3078402137292799</v>
      </c>
      <c r="L35">
        <v>159720</v>
      </c>
      <c r="M35" t="s">
        <v>41</v>
      </c>
      <c r="P35">
        <v>1</v>
      </c>
      <c r="Q35">
        <v>94.419332749953739</v>
      </c>
      <c r="R35">
        <v>-60</v>
      </c>
      <c r="S35" t="s">
        <v>41</v>
      </c>
      <c r="V35">
        <v>6.3100000000000003E-2</v>
      </c>
      <c r="W35">
        <v>113.08723316858618</v>
      </c>
      <c r="X35">
        <v>1</v>
      </c>
      <c r="Y35">
        <v>-60</v>
      </c>
      <c r="Z35">
        <v>0</v>
      </c>
      <c r="AA35">
        <v>0</v>
      </c>
      <c r="AB35" t="s">
        <v>41</v>
      </c>
      <c r="AC35">
        <v>34</v>
      </c>
      <c r="AD35">
        <v>136.80051207874095</v>
      </c>
      <c r="AE35">
        <v>1</v>
      </c>
      <c r="AF35">
        <v>-60</v>
      </c>
      <c r="AG35">
        <v>0</v>
      </c>
      <c r="AH35">
        <v>0</v>
      </c>
      <c r="AI35" t="s">
        <v>41</v>
      </c>
      <c r="AL35">
        <v>1</v>
      </c>
      <c r="AM35">
        <v>136.80051207874095</v>
      </c>
      <c r="AN35">
        <v>-60</v>
      </c>
      <c r="AO35" t="s">
        <v>41</v>
      </c>
      <c r="AX35">
        <v>1</v>
      </c>
      <c r="AY35">
        <v>136.80051207874095</v>
      </c>
      <c r="AZ35">
        <v>-60</v>
      </c>
      <c r="BA35">
        <v>0</v>
      </c>
      <c r="BB35">
        <f t="shared" si="0"/>
        <v>1.018</v>
      </c>
      <c r="BC35" t="s">
        <v>41</v>
      </c>
    </row>
    <row r="36" spans="4:55" x14ac:dyDescent="0.3">
      <c r="D36">
        <v>-40</v>
      </c>
      <c r="F36">
        <v>0.47109331826944001</v>
      </c>
      <c r="G36">
        <v>50215</v>
      </c>
      <c r="H36">
        <v>452.72529528956153</v>
      </c>
      <c r="I36">
        <v>1</v>
      </c>
      <c r="J36">
        <v>-20</v>
      </c>
      <c r="K36">
        <v>1.2356329084723201</v>
      </c>
      <c r="L36">
        <v>148830</v>
      </c>
      <c r="M36" t="s">
        <v>41</v>
      </c>
      <c r="P36">
        <v>1</v>
      </c>
      <c r="Q36">
        <v>103.24874511011774</v>
      </c>
      <c r="R36">
        <v>-60</v>
      </c>
      <c r="S36" t="s">
        <v>41</v>
      </c>
      <c r="V36">
        <v>6.3100000000000003E-2</v>
      </c>
      <c r="W36">
        <v>148.32079296771684</v>
      </c>
      <c r="X36">
        <v>1</v>
      </c>
      <c r="Y36">
        <v>-60</v>
      </c>
      <c r="Z36">
        <v>0</v>
      </c>
      <c r="AA36">
        <v>0</v>
      </c>
      <c r="AB36" t="s">
        <v>41</v>
      </c>
      <c r="AC36">
        <v>35</v>
      </c>
      <c r="AD36">
        <v>118.80532879231146</v>
      </c>
      <c r="AE36">
        <v>1</v>
      </c>
      <c r="AF36">
        <v>-60</v>
      </c>
      <c r="AG36">
        <v>0</v>
      </c>
      <c r="AH36">
        <v>0</v>
      </c>
      <c r="AI36" t="s">
        <v>41</v>
      </c>
      <c r="AL36">
        <v>1</v>
      </c>
      <c r="AM36">
        <v>118.80532879231146</v>
      </c>
      <c r="AN36">
        <v>-60</v>
      </c>
      <c r="AO36" t="s">
        <v>41</v>
      </c>
      <c r="AX36">
        <v>1</v>
      </c>
      <c r="AY36">
        <v>118.80532879231146</v>
      </c>
      <c r="AZ36">
        <v>-60</v>
      </c>
      <c r="BA36">
        <v>0</v>
      </c>
      <c r="BB36">
        <f t="shared" si="0"/>
        <v>1.018</v>
      </c>
      <c r="BC36" t="s">
        <v>41</v>
      </c>
    </row>
    <row r="37" spans="4:55" x14ac:dyDescent="0.3">
      <c r="D37">
        <v>-20</v>
      </c>
      <c r="F37">
        <v>0</v>
      </c>
      <c r="G37">
        <v>0</v>
      </c>
      <c r="H37">
        <v>453.98663991244206</v>
      </c>
      <c r="I37">
        <v>1</v>
      </c>
      <c r="J37">
        <v>-20</v>
      </c>
      <c r="K37">
        <v>1.28402901510144</v>
      </c>
      <c r="L37">
        <v>156090</v>
      </c>
      <c r="M37" t="s">
        <v>41</v>
      </c>
      <c r="P37">
        <v>1</v>
      </c>
      <c r="Q37">
        <v>132.25967143637087</v>
      </c>
      <c r="R37">
        <v>-60</v>
      </c>
      <c r="S37" t="s">
        <v>41</v>
      </c>
      <c r="V37">
        <v>6.3100000000000003E-2</v>
      </c>
      <c r="W37">
        <v>74.237818783864583</v>
      </c>
      <c r="X37">
        <v>1</v>
      </c>
      <c r="Y37">
        <v>-60</v>
      </c>
      <c r="Z37">
        <v>0</v>
      </c>
      <c r="AA37">
        <v>0</v>
      </c>
      <c r="AB37" t="s">
        <v>41</v>
      </c>
      <c r="AC37">
        <v>36</v>
      </c>
      <c r="AD37">
        <v>103.66919331774459</v>
      </c>
      <c r="AE37">
        <v>1</v>
      </c>
      <c r="AF37">
        <v>-60</v>
      </c>
      <c r="AG37">
        <v>0</v>
      </c>
      <c r="AH37">
        <v>0</v>
      </c>
      <c r="AI37" t="s">
        <v>41</v>
      </c>
      <c r="AL37">
        <v>1</v>
      </c>
      <c r="AM37">
        <v>103.66919331774459</v>
      </c>
      <c r="AN37">
        <v>-60</v>
      </c>
      <c r="AO37" t="s">
        <v>41</v>
      </c>
      <c r="AX37">
        <v>1</v>
      </c>
      <c r="AY37">
        <v>103.66919331774459</v>
      </c>
      <c r="AZ37">
        <v>-60</v>
      </c>
      <c r="BA37">
        <v>0</v>
      </c>
      <c r="BB37">
        <f t="shared" si="0"/>
        <v>1.018</v>
      </c>
      <c r="BC37" t="s">
        <v>41</v>
      </c>
    </row>
    <row r="38" spans="4:55" x14ac:dyDescent="0.3">
      <c r="D38">
        <v>-20</v>
      </c>
      <c r="F38">
        <v>0</v>
      </c>
      <c r="G38">
        <v>0</v>
      </c>
      <c r="H38">
        <v>453.98663991244206</v>
      </c>
      <c r="I38">
        <v>1</v>
      </c>
      <c r="J38">
        <v>-20</v>
      </c>
      <c r="K38">
        <v>1.1143627334425601</v>
      </c>
      <c r="L38">
        <v>131285</v>
      </c>
      <c r="M38" t="s">
        <v>41</v>
      </c>
      <c r="P38">
        <v>1</v>
      </c>
      <c r="Q38">
        <v>136.80051207874095</v>
      </c>
      <c r="R38">
        <v>-60</v>
      </c>
      <c r="S38" t="s">
        <v>41</v>
      </c>
      <c r="V38">
        <v>6.3100000000000003E-2</v>
      </c>
      <c r="W38">
        <v>104.42600009147294</v>
      </c>
      <c r="X38">
        <v>1</v>
      </c>
      <c r="Y38">
        <v>-60</v>
      </c>
      <c r="Z38">
        <v>0</v>
      </c>
      <c r="AA38">
        <v>0</v>
      </c>
      <c r="AB38" t="s">
        <v>41</v>
      </c>
      <c r="AC38">
        <v>37</v>
      </c>
      <c r="AD38">
        <v>113.08723316858618</v>
      </c>
      <c r="AE38">
        <v>1</v>
      </c>
      <c r="AF38">
        <v>-60</v>
      </c>
      <c r="AG38">
        <v>0</v>
      </c>
      <c r="AH38">
        <v>0</v>
      </c>
      <c r="AI38" t="s">
        <v>41</v>
      </c>
      <c r="AL38">
        <v>1</v>
      </c>
      <c r="AM38">
        <v>113.08723316858618</v>
      </c>
      <c r="AN38">
        <v>-60</v>
      </c>
      <c r="AO38" t="s">
        <v>41</v>
      </c>
      <c r="AX38">
        <v>1</v>
      </c>
      <c r="AY38">
        <v>113.08723316858618</v>
      </c>
      <c r="AZ38">
        <v>-60</v>
      </c>
      <c r="BA38">
        <v>0</v>
      </c>
      <c r="BB38">
        <f t="shared" si="0"/>
        <v>1.018</v>
      </c>
      <c r="BC38" t="s">
        <v>41</v>
      </c>
    </row>
    <row r="39" spans="4:55" x14ac:dyDescent="0.3">
      <c r="D39">
        <v>-20</v>
      </c>
      <c r="F39">
        <v>0.42278924658688005</v>
      </c>
      <c r="G39">
        <v>44770</v>
      </c>
      <c r="H39">
        <v>454.40708812006892</v>
      </c>
      <c r="I39">
        <v>1</v>
      </c>
      <c r="J39">
        <v>-20</v>
      </c>
      <c r="K39">
        <v>1.3624053680742401</v>
      </c>
      <c r="L39">
        <v>168190</v>
      </c>
      <c r="M39" t="s">
        <v>41</v>
      </c>
      <c r="P39">
        <v>1</v>
      </c>
      <c r="Q39">
        <v>118.80532879231146</v>
      </c>
      <c r="R39">
        <v>-60</v>
      </c>
      <c r="S39" t="s">
        <v>41</v>
      </c>
      <c r="V39">
        <v>6.3100000000000003E-2</v>
      </c>
      <c r="W39">
        <v>91.055747088938872</v>
      </c>
      <c r="X39">
        <v>1</v>
      </c>
      <c r="Y39">
        <v>-60</v>
      </c>
      <c r="Z39">
        <v>0</v>
      </c>
      <c r="AA39">
        <v>0</v>
      </c>
      <c r="AB39" t="s">
        <v>41</v>
      </c>
      <c r="AC39">
        <v>38</v>
      </c>
      <c r="AD39">
        <v>148.32079296771684</v>
      </c>
      <c r="AE39">
        <v>1</v>
      </c>
      <c r="AF39">
        <v>-60</v>
      </c>
      <c r="AG39">
        <v>0</v>
      </c>
      <c r="AH39">
        <v>0</v>
      </c>
      <c r="AI39" t="s">
        <v>41</v>
      </c>
      <c r="AL39">
        <v>1</v>
      </c>
      <c r="AM39">
        <v>148.32079296771684</v>
      </c>
      <c r="AN39">
        <v>-60</v>
      </c>
      <c r="AO39" t="s">
        <v>41</v>
      </c>
      <c r="AX39">
        <v>1</v>
      </c>
      <c r="AY39">
        <v>148.32079296771684</v>
      </c>
      <c r="AZ39">
        <v>-60</v>
      </c>
      <c r="BA39">
        <v>0</v>
      </c>
      <c r="BB39">
        <f t="shared" si="0"/>
        <v>1.018</v>
      </c>
      <c r="BC39" t="s">
        <v>41</v>
      </c>
    </row>
    <row r="40" spans="4:55" x14ac:dyDescent="0.3">
      <c r="D40">
        <v>-20</v>
      </c>
      <c r="F40">
        <v>0.58639396704000013</v>
      </c>
      <c r="G40">
        <v>63525</v>
      </c>
      <c r="H40">
        <v>456.08888095057637</v>
      </c>
      <c r="I40">
        <v>1</v>
      </c>
      <c r="J40">
        <v>-20</v>
      </c>
      <c r="K40">
        <v>1.2999316798873599</v>
      </c>
      <c r="L40">
        <v>158510</v>
      </c>
      <c r="M40" t="s">
        <v>41</v>
      </c>
      <c r="P40">
        <v>1</v>
      </c>
      <c r="Q40">
        <v>103.66919331774459</v>
      </c>
      <c r="R40">
        <v>-60</v>
      </c>
      <c r="S40" t="s">
        <v>41</v>
      </c>
      <c r="V40">
        <v>6.3100000000000003E-2</v>
      </c>
      <c r="W40">
        <v>140.75272523043338</v>
      </c>
      <c r="X40">
        <v>1</v>
      </c>
      <c r="Y40">
        <v>-60</v>
      </c>
      <c r="Z40">
        <v>0</v>
      </c>
      <c r="AA40">
        <v>0</v>
      </c>
      <c r="AB40" t="s">
        <v>41</v>
      </c>
      <c r="AC40">
        <v>39</v>
      </c>
      <c r="AD40">
        <v>74.237818783864583</v>
      </c>
      <c r="AE40">
        <v>1</v>
      </c>
      <c r="AF40">
        <v>-60</v>
      </c>
      <c r="AG40">
        <v>0</v>
      </c>
      <c r="AH40">
        <v>0</v>
      </c>
      <c r="AI40" t="s">
        <v>41</v>
      </c>
      <c r="AL40">
        <v>1</v>
      </c>
      <c r="AM40">
        <v>74.237818783864583</v>
      </c>
      <c r="AN40">
        <v>-60</v>
      </c>
      <c r="AO40" t="s">
        <v>41</v>
      </c>
      <c r="AX40">
        <v>1</v>
      </c>
      <c r="AY40">
        <v>74.237818783864583</v>
      </c>
      <c r="AZ40">
        <v>-60</v>
      </c>
      <c r="BA40">
        <v>0</v>
      </c>
      <c r="BB40">
        <f t="shared" si="0"/>
        <v>1.018</v>
      </c>
      <c r="BC40" t="s">
        <v>41</v>
      </c>
    </row>
    <row r="41" spans="4:55" x14ac:dyDescent="0.3">
      <c r="D41">
        <v>-20</v>
      </c>
      <c r="F41">
        <v>1.2027917044326399</v>
      </c>
      <c r="G41">
        <v>143990</v>
      </c>
      <c r="H41">
        <v>457.68658413955842</v>
      </c>
      <c r="I41">
        <v>1</v>
      </c>
      <c r="J41">
        <v>-20</v>
      </c>
      <c r="K41">
        <v>1.2110454988800001</v>
      </c>
      <c r="L41">
        <v>145200</v>
      </c>
      <c r="M41" t="s">
        <v>41</v>
      </c>
      <c r="P41">
        <v>1</v>
      </c>
      <c r="Q41">
        <v>113.08723316858618</v>
      </c>
      <c r="R41">
        <v>-60</v>
      </c>
      <c r="S41" t="s">
        <v>41</v>
      </c>
      <c r="V41">
        <v>6.3100000000000003E-2</v>
      </c>
      <c r="W41">
        <v>172.53860972702381</v>
      </c>
      <c r="X41">
        <v>1</v>
      </c>
      <c r="Y41">
        <v>-60</v>
      </c>
      <c r="Z41">
        <v>0</v>
      </c>
      <c r="AA41">
        <v>0</v>
      </c>
      <c r="AB41" t="s">
        <v>41</v>
      </c>
      <c r="AC41">
        <v>40</v>
      </c>
      <c r="AD41">
        <v>182.62936671006838</v>
      </c>
      <c r="AE41">
        <v>0</v>
      </c>
      <c r="AF41">
        <v>-60</v>
      </c>
      <c r="AG41">
        <v>0</v>
      </c>
      <c r="AH41">
        <v>0</v>
      </c>
      <c r="AI41" t="s">
        <v>41</v>
      </c>
      <c r="AL41">
        <v>0</v>
      </c>
      <c r="AM41">
        <v>182.62936671006838</v>
      </c>
      <c r="AN41">
        <v>-60</v>
      </c>
      <c r="AO41" t="s">
        <v>41</v>
      </c>
      <c r="AX41">
        <v>1</v>
      </c>
      <c r="AY41">
        <v>182.62936671006838</v>
      </c>
      <c r="AZ41">
        <v>-60</v>
      </c>
      <c r="BA41">
        <v>0</v>
      </c>
      <c r="BB41">
        <f t="shared" si="0"/>
        <v>1.018</v>
      </c>
      <c r="BC41" t="s">
        <v>41</v>
      </c>
    </row>
    <row r="42" spans="4:55" x14ac:dyDescent="0.3">
      <c r="D42">
        <v>-20</v>
      </c>
      <c r="F42">
        <v>1.3078402137292799</v>
      </c>
      <c r="G42">
        <v>159720</v>
      </c>
      <c r="H42">
        <v>460.46154230989561</v>
      </c>
      <c r="I42">
        <v>1</v>
      </c>
      <c r="J42">
        <v>-20</v>
      </c>
      <c r="K42">
        <v>1.3585537830169601</v>
      </c>
      <c r="L42">
        <v>167585</v>
      </c>
      <c r="M42" t="s">
        <v>41</v>
      </c>
      <c r="P42">
        <v>1</v>
      </c>
      <c r="Q42">
        <v>148.32079296771684</v>
      </c>
      <c r="R42">
        <v>-60</v>
      </c>
      <c r="S42" t="s">
        <v>41</v>
      </c>
      <c r="V42">
        <v>6.3100000000000003E-2</v>
      </c>
      <c r="W42">
        <v>119.05759771688757</v>
      </c>
      <c r="X42">
        <v>1</v>
      </c>
      <c r="Y42">
        <v>-60</v>
      </c>
      <c r="Z42">
        <v>0</v>
      </c>
      <c r="AA42">
        <v>0</v>
      </c>
      <c r="AB42" t="s">
        <v>41</v>
      </c>
      <c r="AC42">
        <v>41</v>
      </c>
      <c r="AD42">
        <v>104.42600009147294</v>
      </c>
      <c r="AE42">
        <v>1</v>
      </c>
      <c r="AF42">
        <v>-60</v>
      </c>
      <c r="AG42">
        <v>0</v>
      </c>
      <c r="AH42">
        <v>0</v>
      </c>
      <c r="AI42" t="s">
        <v>41</v>
      </c>
      <c r="AL42">
        <v>1</v>
      </c>
      <c r="AM42">
        <v>104.42600009147294</v>
      </c>
      <c r="AN42">
        <v>-60</v>
      </c>
      <c r="AO42" t="s">
        <v>41</v>
      </c>
      <c r="AX42">
        <v>1</v>
      </c>
      <c r="AY42">
        <v>104.42600009147294</v>
      </c>
      <c r="AZ42">
        <v>-60</v>
      </c>
      <c r="BA42">
        <v>0</v>
      </c>
      <c r="BB42">
        <f t="shared" si="0"/>
        <v>1.018</v>
      </c>
      <c r="BC42" t="s">
        <v>41</v>
      </c>
    </row>
    <row r="43" spans="4:55" x14ac:dyDescent="0.3">
      <c r="D43">
        <v>-20</v>
      </c>
      <c r="F43">
        <v>1.2356329084723201</v>
      </c>
      <c r="G43">
        <v>148830</v>
      </c>
      <c r="H43">
        <v>465.00238295226575</v>
      </c>
      <c r="I43">
        <v>1</v>
      </c>
      <c r="J43">
        <v>-20</v>
      </c>
      <c r="K43">
        <v>1.28402901510144</v>
      </c>
      <c r="L43">
        <v>156090</v>
      </c>
      <c r="M43" t="s">
        <v>41</v>
      </c>
      <c r="P43">
        <v>1</v>
      </c>
      <c r="Q43">
        <v>74.237818783864583</v>
      </c>
      <c r="R43">
        <v>-60</v>
      </c>
      <c r="S43" t="s">
        <v>41</v>
      </c>
      <c r="V43">
        <v>6.3100000000000003E-2</v>
      </c>
      <c r="W43">
        <v>148.65715153381831</v>
      </c>
      <c r="X43">
        <v>1</v>
      </c>
      <c r="Y43">
        <v>-60</v>
      </c>
      <c r="Z43">
        <v>0</v>
      </c>
      <c r="AA43">
        <v>0</v>
      </c>
      <c r="AB43" t="s">
        <v>41</v>
      </c>
      <c r="AC43">
        <v>42</v>
      </c>
      <c r="AD43">
        <v>91.055747088938872</v>
      </c>
      <c r="AE43">
        <v>1</v>
      </c>
      <c r="AF43">
        <v>-60</v>
      </c>
      <c r="AG43">
        <v>0</v>
      </c>
      <c r="AH43">
        <v>0</v>
      </c>
      <c r="AI43" t="s">
        <v>41</v>
      </c>
      <c r="AL43">
        <v>1</v>
      </c>
      <c r="AM43">
        <v>91.055747088938872</v>
      </c>
      <c r="AN43">
        <v>-60</v>
      </c>
      <c r="AO43" t="s">
        <v>41</v>
      </c>
      <c r="AX43">
        <v>1</v>
      </c>
      <c r="AY43">
        <v>91.055747088938872</v>
      </c>
      <c r="AZ43">
        <v>-60</v>
      </c>
      <c r="BA43">
        <v>0</v>
      </c>
      <c r="BB43">
        <f t="shared" si="0"/>
        <v>1.018</v>
      </c>
      <c r="BC43" t="s">
        <v>41</v>
      </c>
    </row>
    <row r="44" spans="4:55" x14ac:dyDescent="0.3">
      <c r="D44">
        <v>-20</v>
      </c>
      <c r="F44">
        <v>1.28402901510144</v>
      </c>
      <c r="G44">
        <v>156090</v>
      </c>
      <c r="H44">
        <v>468.78641682090745</v>
      </c>
      <c r="I44">
        <v>1</v>
      </c>
      <c r="J44">
        <v>-20</v>
      </c>
      <c r="K44">
        <v>1.2437708748390401</v>
      </c>
      <c r="L44">
        <v>150040</v>
      </c>
      <c r="M44" t="s">
        <v>41</v>
      </c>
      <c r="P44">
        <v>0</v>
      </c>
      <c r="Q44">
        <v>182.62936671006838</v>
      </c>
      <c r="R44">
        <v>-60</v>
      </c>
      <c r="S44" t="s">
        <v>41</v>
      </c>
      <c r="V44">
        <v>6.3100000000000003E-2</v>
      </c>
      <c r="W44">
        <v>86.598996088094196</v>
      </c>
      <c r="X44">
        <v>1</v>
      </c>
      <c r="Y44">
        <v>-60</v>
      </c>
      <c r="Z44">
        <v>0</v>
      </c>
      <c r="AA44">
        <v>0</v>
      </c>
      <c r="AB44" t="s">
        <v>41</v>
      </c>
      <c r="AC44">
        <v>43</v>
      </c>
      <c r="AD44">
        <v>140.75272523043338</v>
      </c>
      <c r="AE44">
        <v>1</v>
      </c>
      <c r="AF44">
        <v>-60</v>
      </c>
      <c r="AG44">
        <v>0</v>
      </c>
      <c r="AH44">
        <v>0</v>
      </c>
      <c r="AI44" t="s">
        <v>41</v>
      </c>
      <c r="AL44">
        <v>1</v>
      </c>
      <c r="AM44">
        <v>140.75272523043338</v>
      </c>
      <c r="AN44">
        <v>-60</v>
      </c>
      <c r="AO44" t="s">
        <v>41</v>
      </c>
      <c r="AX44">
        <v>1</v>
      </c>
      <c r="AY44">
        <v>140.75272523043338</v>
      </c>
      <c r="AZ44">
        <v>-60</v>
      </c>
      <c r="BA44">
        <v>0</v>
      </c>
      <c r="BB44">
        <f t="shared" si="0"/>
        <v>1.018</v>
      </c>
      <c r="BC44" t="s">
        <v>41</v>
      </c>
    </row>
    <row r="45" spans="4:55" x14ac:dyDescent="0.3">
      <c r="D45">
        <v>-20</v>
      </c>
      <c r="F45">
        <v>1.1143627334425601</v>
      </c>
      <c r="G45">
        <v>131285</v>
      </c>
      <c r="H45">
        <v>470.80456821751636</v>
      </c>
      <c r="I45">
        <v>1</v>
      </c>
      <c r="J45">
        <v>-20</v>
      </c>
      <c r="K45">
        <v>1.23970549970176</v>
      </c>
      <c r="L45">
        <v>149435</v>
      </c>
      <c r="M45" t="s">
        <v>41</v>
      </c>
      <c r="P45">
        <v>1</v>
      </c>
      <c r="Q45">
        <v>104.42600009147294</v>
      </c>
      <c r="R45">
        <v>-60</v>
      </c>
      <c r="S45" t="s">
        <v>41</v>
      </c>
      <c r="V45">
        <v>6.3100000000000003E-2</v>
      </c>
      <c r="W45">
        <v>148.9935100999198</v>
      </c>
      <c r="X45">
        <v>1</v>
      </c>
      <c r="Y45">
        <v>-60</v>
      </c>
      <c r="Z45">
        <v>0</v>
      </c>
      <c r="AA45">
        <v>0</v>
      </c>
      <c r="AB45" t="s">
        <v>41</v>
      </c>
      <c r="AC45">
        <v>44</v>
      </c>
      <c r="AD45">
        <v>172.53860972702381</v>
      </c>
      <c r="AE45">
        <v>1</v>
      </c>
      <c r="AF45">
        <v>-60</v>
      </c>
      <c r="AG45">
        <v>0</v>
      </c>
      <c r="AH45">
        <v>0</v>
      </c>
      <c r="AI45" t="s">
        <v>41</v>
      </c>
      <c r="AL45">
        <v>1</v>
      </c>
      <c r="AM45">
        <v>172.53860972702381</v>
      </c>
      <c r="AN45">
        <v>-60</v>
      </c>
      <c r="AO45" t="s">
        <v>41</v>
      </c>
      <c r="AX45">
        <v>1</v>
      </c>
      <c r="AY45">
        <v>172.53860972702381</v>
      </c>
      <c r="AZ45">
        <v>-60</v>
      </c>
      <c r="BA45">
        <v>0</v>
      </c>
      <c r="BB45">
        <f t="shared" si="0"/>
        <v>1.018</v>
      </c>
      <c r="BC45" t="s">
        <v>41</v>
      </c>
    </row>
    <row r="46" spans="4:55" x14ac:dyDescent="0.3">
      <c r="D46">
        <v>-20</v>
      </c>
      <c r="F46">
        <v>1.3624053680742401</v>
      </c>
      <c r="G46">
        <v>168190</v>
      </c>
      <c r="H46">
        <v>470.97274750056704</v>
      </c>
      <c r="I46">
        <v>1</v>
      </c>
      <c r="J46">
        <v>-20</v>
      </c>
      <c r="K46">
        <v>1.2559237616051198</v>
      </c>
      <c r="L46">
        <v>151855</v>
      </c>
      <c r="M46" t="s">
        <v>41</v>
      </c>
      <c r="P46">
        <v>1</v>
      </c>
      <c r="Q46">
        <v>91.055747088938872</v>
      </c>
      <c r="R46">
        <v>-60</v>
      </c>
      <c r="S46" t="s">
        <v>41</v>
      </c>
      <c r="V46">
        <v>6.3100000000000003E-2</v>
      </c>
      <c r="W46">
        <v>113.75995030078917</v>
      </c>
      <c r="X46">
        <v>1</v>
      </c>
      <c r="Y46">
        <v>-60</v>
      </c>
      <c r="Z46">
        <v>0</v>
      </c>
      <c r="AA46">
        <v>0</v>
      </c>
      <c r="AB46" t="s">
        <v>41</v>
      </c>
      <c r="AC46">
        <v>45</v>
      </c>
      <c r="AD46">
        <v>119.05759771688757</v>
      </c>
      <c r="AE46">
        <v>1</v>
      </c>
      <c r="AF46">
        <v>-60</v>
      </c>
      <c r="AG46">
        <v>0</v>
      </c>
      <c r="AH46">
        <v>0</v>
      </c>
      <c r="AI46" t="s">
        <v>41</v>
      </c>
      <c r="AL46">
        <v>1</v>
      </c>
      <c r="AM46">
        <v>119.05759771688757</v>
      </c>
      <c r="AN46">
        <v>-60</v>
      </c>
      <c r="AO46" t="s">
        <v>41</v>
      </c>
      <c r="AX46">
        <v>1</v>
      </c>
      <c r="AY46">
        <v>119.05759771688757</v>
      </c>
      <c r="AZ46">
        <v>-60</v>
      </c>
      <c r="BA46">
        <v>0</v>
      </c>
      <c r="BB46">
        <f t="shared" si="0"/>
        <v>1.018</v>
      </c>
      <c r="BC46" t="s">
        <v>41</v>
      </c>
    </row>
    <row r="47" spans="4:55" x14ac:dyDescent="0.3">
      <c r="D47">
        <v>-20</v>
      </c>
      <c r="F47">
        <v>1.2999316798873599</v>
      </c>
      <c r="G47">
        <v>158510</v>
      </c>
      <c r="H47">
        <v>474.58860208615806</v>
      </c>
      <c r="I47">
        <v>1</v>
      </c>
      <c r="J47">
        <v>-20</v>
      </c>
      <c r="K47">
        <v>1.2559237616051198</v>
      </c>
      <c r="L47">
        <v>151855</v>
      </c>
      <c r="M47" t="s">
        <v>41</v>
      </c>
      <c r="P47">
        <v>1</v>
      </c>
      <c r="Q47">
        <v>140.75272523043338</v>
      </c>
      <c r="R47">
        <v>-60</v>
      </c>
      <c r="S47" t="s">
        <v>41</v>
      </c>
      <c r="V47" t="s">
        <v>77</v>
      </c>
      <c r="W47">
        <v>146.97535870331089</v>
      </c>
      <c r="X47">
        <v>1</v>
      </c>
      <c r="Y47">
        <v>-40</v>
      </c>
      <c r="Z47">
        <v>4.7947809341440002E-2</v>
      </c>
      <c r="AA47">
        <v>4840</v>
      </c>
      <c r="AB47" t="s">
        <v>41</v>
      </c>
      <c r="AC47">
        <v>46</v>
      </c>
      <c r="AD47">
        <v>148.65715153381831</v>
      </c>
      <c r="AE47">
        <v>1</v>
      </c>
      <c r="AF47">
        <v>-60</v>
      </c>
      <c r="AG47">
        <v>0</v>
      </c>
      <c r="AH47">
        <v>0</v>
      </c>
      <c r="AI47" t="s">
        <v>41</v>
      </c>
      <c r="AL47">
        <v>1</v>
      </c>
      <c r="AM47">
        <v>148.65715153381831</v>
      </c>
      <c r="AN47">
        <v>-60</v>
      </c>
      <c r="AO47" t="s">
        <v>41</v>
      </c>
      <c r="AX47">
        <v>1</v>
      </c>
      <c r="AY47">
        <v>148.65715153381831</v>
      </c>
      <c r="AZ47">
        <v>-60</v>
      </c>
      <c r="BA47">
        <v>0</v>
      </c>
      <c r="BB47">
        <f t="shared" si="0"/>
        <v>1.018</v>
      </c>
      <c r="BC47" t="s">
        <v>41</v>
      </c>
    </row>
    <row r="48" spans="4:55" x14ac:dyDescent="0.3">
      <c r="D48">
        <v>-20</v>
      </c>
      <c r="F48">
        <v>1.2110454988800001</v>
      </c>
      <c r="G48">
        <v>145200</v>
      </c>
      <c r="H48">
        <v>478.96126344547736</v>
      </c>
      <c r="I48">
        <v>1</v>
      </c>
      <c r="J48">
        <v>-20</v>
      </c>
      <c r="K48">
        <v>1.3815578604774401</v>
      </c>
      <c r="L48">
        <v>171215</v>
      </c>
      <c r="M48" t="s">
        <v>41</v>
      </c>
      <c r="P48">
        <v>1</v>
      </c>
      <c r="Q48">
        <v>172.53860972702381</v>
      </c>
      <c r="R48">
        <v>-60</v>
      </c>
      <c r="S48" t="s">
        <v>41</v>
      </c>
      <c r="V48" t="s">
        <v>77</v>
      </c>
      <c r="W48">
        <v>481.98849054039073</v>
      </c>
      <c r="X48">
        <v>1</v>
      </c>
      <c r="Y48">
        <v>-40</v>
      </c>
      <c r="Z48">
        <v>1.06237214944</v>
      </c>
      <c r="AA48">
        <v>124024.99999999999</v>
      </c>
      <c r="AB48" t="s">
        <v>41</v>
      </c>
      <c r="AC48">
        <v>47</v>
      </c>
      <c r="AD48">
        <v>86.598996088094196</v>
      </c>
      <c r="AE48">
        <v>1</v>
      </c>
      <c r="AF48">
        <v>-60</v>
      </c>
      <c r="AG48">
        <v>0</v>
      </c>
      <c r="AH48">
        <v>0</v>
      </c>
      <c r="AI48" t="s">
        <v>41</v>
      </c>
      <c r="AL48">
        <v>1</v>
      </c>
      <c r="AM48">
        <v>86.598996088094196</v>
      </c>
      <c r="AN48">
        <v>-60</v>
      </c>
      <c r="AO48" t="s">
        <v>41</v>
      </c>
      <c r="AX48">
        <v>1</v>
      </c>
      <c r="AY48">
        <v>86.598996088094196</v>
      </c>
      <c r="AZ48">
        <v>-60</v>
      </c>
      <c r="BA48">
        <v>0</v>
      </c>
      <c r="BB48">
        <f t="shared" si="0"/>
        <v>1.018</v>
      </c>
      <c r="BC48" t="s">
        <v>41</v>
      </c>
    </row>
    <row r="49" spans="4:55" x14ac:dyDescent="0.3">
      <c r="D49">
        <v>-20</v>
      </c>
      <c r="F49">
        <v>1.3585537830169601</v>
      </c>
      <c r="G49">
        <v>167585</v>
      </c>
      <c r="H49">
        <v>482.57711803106838</v>
      </c>
      <c r="I49">
        <v>1</v>
      </c>
      <c r="J49">
        <v>-20</v>
      </c>
      <c r="K49">
        <v>1.2233717803238402</v>
      </c>
      <c r="L49">
        <v>147015</v>
      </c>
      <c r="M49" t="s">
        <v>41</v>
      </c>
      <c r="P49">
        <v>1</v>
      </c>
      <c r="Q49">
        <v>119.05759771688757</v>
      </c>
      <c r="R49">
        <v>-60</v>
      </c>
      <c r="S49" t="s">
        <v>41</v>
      </c>
      <c r="V49" t="s">
        <v>77</v>
      </c>
      <c r="W49">
        <v>145.62992443890494</v>
      </c>
      <c r="X49">
        <v>1</v>
      </c>
      <c r="Y49">
        <v>-40</v>
      </c>
      <c r="Z49">
        <v>7.7635499568640007E-2</v>
      </c>
      <c r="AA49">
        <v>7865</v>
      </c>
      <c r="AB49" t="s">
        <v>41</v>
      </c>
      <c r="AC49">
        <v>48</v>
      </c>
      <c r="AD49">
        <v>148.9935100999198</v>
      </c>
      <c r="AE49">
        <v>1</v>
      </c>
      <c r="AF49">
        <v>-60</v>
      </c>
      <c r="AG49">
        <v>0</v>
      </c>
      <c r="AH49">
        <v>0</v>
      </c>
      <c r="AI49" t="s">
        <v>41</v>
      </c>
      <c r="AL49">
        <v>1</v>
      </c>
      <c r="AM49">
        <v>148.9935100999198</v>
      </c>
      <c r="AN49">
        <v>-60</v>
      </c>
      <c r="AO49" t="s">
        <v>41</v>
      </c>
      <c r="AX49">
        <v>1</v>
      </c>
      <c r="AY49">
        <v>148.9935100999198</v>
      </c>
      <c r="AZ49">
        <v>-60</v>
      </c>
      <c r="BA49">
        <v>0</v>
      </c>
      <c r="BB49">
        <f t="shared" si="0"/>
        <v>1.018</v>
      </c>
      <c r="BC49" t="s">
        <v>41</v>
      </c>
    </row>
    <row r="50" spans="4:55" x14ac:dyDescent="0.3">
      <c r="D50">
        <v>-20</v>
      </c>
      <c r="F50">
        <v>1.28402901510144</v>
      </c>
      <c r="G50">
        <v>156090</v>
      </c>
      <c r="H50">
        <v>483.4180144463221</v>
      </c>
      <c r="I50">
        <v>1</v>
      </c>
      <c r="J50">
        <v>-20</v>
      </c>
      <c r="K50">
        <v>1.3038895085286399</v>
      </c>
      <c r="L50">
        <v>159115</v>
      </c>
      <c r="M50" t="s">
        <v>41</v>
      </c>
      <c r="P50">
        <v>1</v>
      </c>
      <c r="Q50">
        <v>148.65715153381831</v>
      </c>
      <c r="R50">
        <v>-60</v>
      </c>
      <c r="S50" t="s">
        <v>41</v>
      </c>
      <c r="V50" t="s">
        <v>77</v>
      </c>
      <c r="W50">
        <v>464.58193474463889</v>
      </c>
      <c r="X50">
        <v>1</v>
      </c>
      <c r="Y50">
        <v>-40</v>
      </c>
      <c r="Z50">
        <v>1.0093074258918397</v>
      </c>
      <c r="AA50">
        <v>116765</v>
      </c>
      <c r="AB50" t="s">
        <v>41</v>
      </c>
      <c r="AC50">
        <v>49</v>
      </c>
      <c r="AD50">
        <v>113.75995030078917</v>
      </c>
      <c r="AE50">
        <v>1</v>
      </c>
      <c r="AF50">
        <v>-60</v>
      </c>
      <c r="AG50">
        <v>0</v>
      </c>
      <c r="AH50">
        <v>0</v>
      </c>
      <c r="AI50" t="s">
        <v>41</v>
      </c>
      <c r="AL50">
        <v>1</v>
      </c>
      <c r="AM50">
        <v>113.75995030078917</v>
      </c>
      <c r="AN50">
        <v>-60</v>
      </c>
      <c r="AO50" t="s">
        <v>41</v>
      </c>
      <c r="AX50">
        <v>1</v>
      </c>
      <c r="AY50">
        <v>113.75995030078917</v>
      </c>
      <c r="AZ50">
        <v>-60</v>
      </c>
      <c r="BA50">
        <v>0</v>
      </c>
      <c r="BB50">
        <f t="shared" si="0"/>
        <v>1.018</v>
      </c>
      <c r="BC50" t="s">
        <v>41</v>
      </c>
    </row>
    <row r="51" spans="4:55" x14ac:dyDescent="0.3">
      <c r="D51">
        <v>-20</v>
      </c>
      <c r="F51">
        <v>1.2437708748390401</v>
      </c>
      <c r="G51">
        <v>150040</v>
      </c>
      <c r="H51">
        <v>330.96349436082363</v>
      </c>
      <c r="I51">
        <v>1</v>
      </c>
      <c r="J51">
        <v>-20</v>
      </c>
      <c r="K51">
        <v>0.42278924658688005</v>
      </c>
      <c r="L51">
        <v>44770</v>
      </c>
      <c r="M51" t="s">
        <v>41</v>
      </c>
      <c r="P51">
        <v>1</v>
      </c>
      <c r="Q51">
        <v>86.598996088094196</v>
      </c>
      <c r="R51">
        <v>-60</v>
      </c>
      <c r="S51" t="s">
        <v>41</v>
      </c>
      <c r="V51" t="s">
        <v>77</v>
      </c>
      <c r="W51">
        <v>448.77308213786898</v>
      </c>
      <c r="X51">
        <v>1</v>
      </c>
      <c r="Y51">
        <v>-40</v>
      </c>
      <c r="Z51">
        <v>0.89060128589055998</v>
      </c>
      <c r="AA51">
        <v>101035</v>
      </c>
      <c r="AB51" t="s">
        <v>41</v>
      </c>
      <c r="AC51">
        <v>50</v>
      </c>
      <c r="AD51">
        <v>146.97535870331089</v>
      </c>
      <c r="AE51">
        <v>1</v>
      </c>
      <c r="AF51">
        <v>-40</v>
      </c>
      <c r="AG51">
        <v>4.7947809341440002E-2</v>
      </c>
      <c r="AH51">
        <v>4840</v>
      </c>
      <c r="AI51" t="s">
        <v>41</v>
      </c>
      <c r="AL51">
        <v>1</v>
      </c>
      <c r="AM51">
        <v>146.97535870331089</v>
      </c>
      <c r="AN51">
        <v>-40</v>
      </c>
      <c r="AO51" t="s">
        <v>41</v>
      </c>
      <c r="AX51">
        <v>1</v>
      </c>
      <c r="AY51">
        <v>146.97535870331089</v>
      </c>
      <c r="AZ51">
        <v>-40</v>
      </c>
      <c r="BA51">
        <v>0.08</v>
      </c>
      <c r="BB51">
        <f t="shared" si="0"/>
        <v>1.0558719999999999</v>
      </c>
      <c r="BC51" t="s">
        <v>41</v>
      </c>
    </row>
    <row r="52" spans="4:55" x14ac:dyDescent="0.3">
      <c r="D52">
        <v>-20</v>
      </c>
      <c r="F52">
        <v>1.23970549970176</v>
      </c>
      <c r="G52">
        <v>149435</v>
      </c>
      <c r="H52">
        <v>413.45543269721298</v>
      </c>
      <c r="I52">
        <v>1</v>
      </c>
      <c r="J52">
        <v>-20</v>
      </c>
      <c r="K52">
        <v>0.71764724238592004</v>
      </c>
      <c r="L52">
        <v>79255</v>
      </c>
      <c r="M52" t="s">
        <v>41</v>
      </c>
      <c r="P52">
        <v>1</v>
      </c>
      <c r="Q52">
        <v>148.9935100999198</v>
      </c>
      <c r="R52">
        <v>-60</v>
      </c>
      <c r="S52" t="s">
        <v>41</v>
      </c>
      <c r="V52" t="s">
        <v>77</v>
      </c>
      <c r="W52">
        <v>271.00757995323374</v>
      </c>
      <c r="X52">
        <v>1</v>
      </c>
      <c r="Y52">
        <v>-40</v>
      </c>
      <c r="Z52">
        <v>0.21145016143872</v>
      </c>
      <c r="AA52">
        <v>21780</v>
      </c>
      <c r="AB52" t="s">
        <v>41</v>
      </c>
      <c r="AC52">
        <v>51</v>
      </c>
      <c r="AD52">
        <v>481.98849054039073</v>
      </c>
      <c r="AE52">
        <v>1</v>
      </c>
      <c r="AF52">
        <v>-40</v>
      </c>
      <c r="AG52">
        <v>1.06237214944</v>
      </c>
      <c r="AH52">
        <v>124024.99999999999</v>
      </c>
      <c r="AI52" t="s">
        <v>41</v>
      </c>
      <c r="AL52">
        <v>0</v>
      </c>
      <c r="AM52">
        <v>172.5386</v>
      </c>
      <c r="AN52">
        <v>-40</v>
      </c>
      <c r="AO52" t="s">
        <v>41</v>
      </c>
      <c r="AX52">
        <v>1</v>
      </c>
      <c r="AY52">
        <v>481.98849054039073</v>
      </c>
      <c r="AZ52">
        <v>-40</v>
      </c>
      <c r="BA52" s="25">
        <v>2.0499999999999998</v>
      </c>
      <c r="BB52">
        <f t="shared" si="0"/>
        <v>1.98847</v>
      </c>
      <c r="BC52" t="s">
        <v>41</v>
      </c>
    </row>
    <row r="53" spans="4:55" x14ac:dyDescent="0.3">
      <c r="D53">
        <v>-20</v>
      </c>
      <c r="F53">
        <v>1.2559237616051198</v>
      </c>
      <c r="G53">
        <v>151855</v>
      </c>
      <c r="H53">
        <v>371.74697050062878</v>
      </c>
      <c r="I53">
        <v>1</v>
      </c>
      <c r="J53">
        <v>-20</v>
      </c>
      <c r="K53">
        <v>0.59668199670016009</v>
      </c>
      <c r="L53">
        <v>64735.000000000007</v>
      </c>
      <c r="M53" t="s">
        <v>41</v>
      </c>
      <c r="P53">
        <v>1</v>
      </c>
      <c r="Q53">
        <v>113.75995030078917</v>
      </c>
      <c r="R53">
        <v>-60</v>
      </c>
      <c r="S53" t="s">
        <v>41</v>
      </c>
      <c r="V53" t="s">
        <v>77</v>
      </c>
      <c r="W53">
        <v>486.52933118276076</v>
      </c>
      <c r="X53">
        <v>1</v>
      </c>
      <c r="Y53">
        <v>-40</v>
      </c>
      <c r="Z53">
        <v>1.07111156956416</v>
      </c>
      <c r="AA53">
        <v>125234.99999999999</v>
      </c>
      <c r="AB53" t="s">
        <v>41</v>
      </c>
      <c r="AC53">
        <v>52</v>
      </c>
      <c r="AD53">
        <v>145.62992443890494</v>
      </c>
      <c r="AE53">
        <v>1</v>
      </c>
      <c r="AF53">
        <v>-40</v>
      </c>
      <c r="AG53">
        <v>7.7635499568640007E-2</v>
      </c>
      <c r="AH53">
        <v>7865</v>
      </c>
      <c r="AI53" t="s">
        <v>41</v>
      </c>
      <c r="AL53">
        <v>1</v>
      </c>
      <c r="AM53">
        <v>145.62992443890494</v>
      </c>
      <c r="AN53">
        <v>-40</v>
      </c>
      <c r="AO53" t="s">
        <v>41</v>
      </c>
      <c r="AX53">
        <v>1</v>
      </c>
      <c r="AY53">
        <v>145.62992443890494</v>
      </c>
      <c r="AZ53">
        <v>-40</v>
      </c>
      <c r="BA53">
        <v>0.13</v>
      </c>
      <c r="BB53">
        <f t="shared" si="0"/>
        <v>1.079542</v>
      </c>
      <c r="BC53" t="s">
        <v>41</v>
      </c>
    </row>
    <row r="54" spans="4:55" x14ac:dyDescent="0.3">
      <c r="D54">
        <v>-20</v>
      </c>
      <c r="F54">
        <v>1.2559237616051198</v>
      </c>
      <c r="G54">
        <v>151855</v>
      </c>
      <c r="H54">
        <v>483.67028337089818</v>
      </c>
      <c r="I54">
        <v>1</v>
      </c>
      <c r="J54">
        <v>-20</v>
      </c>
      <c r="K54">
        <v>1.3546951555891202</v>
      </c>
      <c r="L54">
        <v>166980</v>
      </c>
      <c r="M54" t="s">
        <v>41</v>
      </c>
      <c r="P54">
        <v>1</v>
      </c>
      <c r="Q54">
        <v>146.97535870331089</v>
      </c>
      <c r="R54">
        <v>-40</v>
      </c>
      <c r="S54" t="s">
        <v>41</v>
      </c>
      <c r="V54" t="s">
        <v>77</v>
      </c>
      <c r="W54">
        <v>306.57749831846593</v>
      </c>
      <c r="X54">
        <v>1</v>
      </c>
      <c r="Y54">
        <v>-40</v>
      </c>
      <c r="Z54">
        <v>0.39566629540608</v>
      </c>
      <c r="AA54">
        <v>41745</v>
      </c>
      <c r="AB54" t="s">
        <v>41</v>
      </c>
      <c r="AC54">
        <v>53</v>
      </c>
      <c r="AD54">
        <v>464.58193474463889</v>
      </c>
      <c r="AE54">
        <v>1</v>
      </c>
      <c r="AF54">
        <v>-40</v>
      </c>
      <c r="AG54">
        <v>1.0093074258918397</v>
      </c>
      <c r="AH54">
        <v>116765</v>
      </c>
      <c r="AI54" t="s">
        <v>41</v>
      </c>
      <c r="AL54">
        <v>0</v>
      </c>
      <c r="AM54">
        <v>172.5386</v>
      </c>
      <c r="AN54">
        <v>-40</v>
      </c>
      <c r="AO54" t="s">
        <v>41</v>
      </c>
      <c r="AX54">
        <v>1</v>
      </c>
      <c r="AY54">
        <v>464.58193474463889</v>
      </c>
      <c r="AZ54">
        <v>-40</v>
      </c>
      <c r="BA54" s="25">
        <v>1.93</v>
      </c>
      <c r="BB54">
        <f t="shared" si="0"/>
        <v>1.931662</v>
      </c>
      <c r="BC54" t="s">
        <v>41</v>
      </c>
    </row>
    <row r="55" spans="4:55" x14ac:dyDescent="0.3">
      <c r="D55">
        <v>-20</v>
      </c>
      <c r="F55">
        <v>1.3815578604774401</v>
      </c>
      <c r="G55">
        <v>171215</v>
      </c>
      <c r="H55">
        <v>474.67269172768346</v>
      </c>
      <c r="I55">
        <v>1</v>
      </c>
      <c r="J55">
        <v>-20</v>
      </c>
      <c r="K55">
        <v>1.21516150826752</v>
      </c>
      <c r="L55">
        <v>145805</v>
      </c>
      <c r="M55" t="s">
        <v>41</v>
      </c>
      <c r="P55">
        <v>0</v>
      </c>
      <c r="Q55">
        <v>175.56583682193718</v>
      </c>
      <c r="R55">
        <v>-40</v>
      </c>
      <c r="S55" t="s">
        <v>41</v>
      </c>
      <c r="V55" t="s">
        <v>77</v>
      </c>
      <c r="W55">
        <v>292.28225925915274</v>
      </c>
      <c r="X55">
        <v>1</v>
      </c>
      <c r="Y55">
        <v>-40</v>
      </c>
      <c r="Z55">
        <v>0.34632494592000002</v>
      </c>
      <c r="AA55">
        <v>36300</v>
      </c>
      <c r="AB55" t="s">
        <v>41</v>
      </c>
      <c r="AC55">
        <v>54</v>
      </c>
      <c r="AD55">
        <v>448.77308213786898</v>
      </c>
      <c r="AE55">
        <v>1</v>
      </c>
      <c r="AF55">
        <v>-40</v>
      </c>
      <c r="AG55">
        <v>0.89060128589055998</v>
      </c>
      <c r="AH55">
        <v>101035</v>
      </c>
      <c r="AI55" t="s">
        <v>41</v>
      </c>
      <c r="AL55">
        <v>0</v>
      </c>
      <c r="AM55">
        <v>172.5386</v>
      </c>
      <c r="AN55">
        <v>-40</v>
      </c>
      <c r="AO55" t="s">
        <v>41</v>
      </c>
      <c r="AX55">
        <v>1</v>
      </c>
      <c r="AY55">
        <v>448.77308213786898</v>
      </c>
      <c r="AZ55">
        <v>-40</v>
      </c>
      <c r="BA55" s="25">
        <v>1.67</v>
      </c>
      <c r="BB55">
        <f t="shared" si="0"/>
        <v>1.8085779999999998</v>
      </c>
      <c r="BC55" t="s">
        <v>41</v>
      </c>
    </row>
    <row r="56" spans="4:55" x14ac:dyDescent="0.3">
      <c r="D56">
        <v>-20</v>
      </c>
      <c r="F56">
        <v>1.2233717803238402</v>
      </c>
      <c r="G56">
        <v>147015</v>
      </c>
      <c r="H56">
        <v>475.00905029378492</v>
      </c>
      <c r="I56">
        <v>1</v>
      </c>
      <c r="J56">
        <v>-20</v>
      </c>
      <c r="K56">
        <v>1.3352961802163199</v>
      </c>
      <c r="L56">
        <v>163955</v>
      </c>
      <c r="M56" t="s">
        <v>41</v>
      </c>
      <c r="P56">
        <v>1</v>
      </c>
      <c r="Q56">
        <v>145.62992443890494</v>
      </c>
      <c r="R56">
        <v>-40</v>
      </c>
      <c r="S56" t="s">
        <v>41</v>
      </c>
      <c r="V56" t="s">
        <v>77</v>
      </c>
      <c r="W56">
        <v>201.4654464117516</v>
      </c>
      <c r="X56">
        <v>1</v>
      </c>
      <c r="Y56">
        <v>-40</v>
      </c>
      <c r="Z56">
        <v>0.15382247974912</v>
      </c>
      <c r="AA56">
        <v>15730</v>
      </c>
      <c r="AB56" t="s">
        <v>41</v>
      </c>
      <c r="AC56">
        <v>55</v>
      </c>
      <c r="AD56">
        <v>271.00757995323374</v>
      </c>
      <c r="AE56">
        <v>1</v>
      </c>
      <c r="AF56">
        <v>-40</v>
      </c>
      <c r="AG56">
        <v>0.21145016143872</v>
      </c>
      <c r="AH56">
        <v>21780</v>
      </c>
      <c r="AI56" t="s">
        <v>41</v>
      </c>
      <c r="AL56">
        <v>1</v>
      </c>
      <c r="AM56">
        <v>271.00757995323374</v>
      </c>
      <c r="AN56">
        <v>-40</v>
      </c>
      <c r="AO56" t="s">
        <v>41</v>
      </c>
      <c r="AX56">
        <v>1</v>
      </c>
      <c r="AY56">
        <v>271.00757995323374</v>
      </c>
      <c r="AZ56">
        <v>-40</v>
      </c>
      <c r="BA56">
        <v>0.36</v>
      </c>
      <c r="BB56">
        <f t="shared" si="0"/>
        <v>1.1884239999999999</v>
      </c>
      <c r="BC56" t="s">
        <v>41</v>
      </c>
    </row>
    <row r="57" spans="4:55" x14ac:dyDescent="0.3">
      <c r="D57">
        <v>-20</v>
      </c>
      <c r="F57">
        <v>1.3038895085286399</v>
      </c>
      <c r="G57">
        <v>159115</v>
      </c>
      <c r="H57">
        <v>486.78160010733694</v>
      </c>
      <c r="I57">
        <v>1</v>
      </c>
      <c r="J57">
        <v>-20</v>
      </c>
      <c r="K57">
        <v>1.3815578604774401</v>
      </c>
      <c r="L57">
        <v>171215</v>
      </c>
      <c r="M57" t="s">
        <v>41</v>
      </c>
      <c r="P57">
        <v>0</v>
      </c>
      <c r="Q57">
        <v>175.56583682193718</v>
      </c>
      <c r="R57">
        <v>-40</v>
      </c>
      <c r="S57" t="s">
        <v>41</v>
      </c>
      <c r="V57" t="s">
        <v>77</v>
      </c>
      <c r="W57">
        <v>448.77308213786898</v>
      </c>
      <c r="X57">
        <v>1</v>
      </c>
      <c r="Y57">
        <v>-40</v>
      </c>
      <c r="Z57">
        <v>0.94602763917568011</v>
      </c>
      <c r="AA57">
        <v>108295</v>
      </c>
      <c r="AB57" t="s">
        <v>41</v>
      </c>
      <c r="AC57">
        <v>56</v>
      </c>
      <c r="AD57">
        <v>486.52933118276076</v>
      </c>
      <c r="AE57">
        <v>1</v>
      </c>
      <c r="AF57">
        <v>-40</v>
      </c>
      <c r="AG57">
        <v>1.07111156956416</v>
      </c>
      <c r="AH57">
        <v>125234.99999999999</v>
      </c>
      <c r="AI57" t="s">
        <v>41</v>
      </c>
      <c r="AL57">
        <v>0</v>
      </c>
      <c r="AM57">
        <v>172.5386</v>
      </c>
      <c r="AN57">
        <v>-40</v>
      </c>
      <c r="AO57" t="s">
        <v>41</v>
      </c>
      <c r="AX57">
        <v>1</v>
      </c>
      <c r="AY57">
        <v>486.52933118276076</v>
      </c>
      <c r="AZ57">
        <v>-40</v>
      </c>
      <c r="BA57" s="25">
        <v>2.0699999999999998</v>
      </c>
      <c r="BB57">
        <f t="shared" si="0"/>
        <v>1.997938</v>
      </c>
      <c r="BC57" t="s">
        <v>41</v>
      </c>
    </row>
    <row r="58" spans="4:55" x14ac:dyDescent="0.3">
      <c r="D58">
        <v>-20</v>
      </c>
      <c r="F58">
        <v>0</v>
      </c>
      <c r="G58">
        <v>0</v>
      </c>
      <c r="H58">
        <v>471.98182319887155</v>
      </c>
      <c r="I58">
        <v>1</v>
      </c>
      <c r="J58">
        <v>-20</v>
      </c>
      <c r="K58">
        <v>1.3078402137292799</v>
      </c>
      <c r="L58">
        <v>159720</v>
      </c>
      <c r="M58" t="s">
        <v>41</v>
      </c>
      <c r="P58">
        <v>0</v>
      </c>
      <c r="Q58">
        <v>175.56583682193718</v>
      </c>
      <c r="R58">
        <v>-40</v>
      </c>
      <c r="S58" t="s">
        <v>41</v>
      </c>
      <c r="V58" t="s">
        <v>77</v>
      </c>
      <c r="W58">
        <v>420.68714186839497</v>
      </c>
      <c r="X58">
        <v>1</v>
      </c>
      <c r="Y58">
        <v>-40</v>
      </c>
      <c r="Z58">
        <v>0.78126795767807999</v>
      </c>
      <c r="AA58">
        <v>87120</v>
      </c>
      <c r="AB58" t="s">
        <v>41</v>
      </c>
      <c r="AC58">
        <v>57</v>
      </c>
      <c r="AD58">
        <v>306.57749831846593</v>
      </c>
      <c r="AE58">
        <v>1</v>
      </c>
      <c r="AF58">
        <v>-40</v>
      </c>
      <c r="AG58">
        <v>0.39566629540608</v>
      </c>
      <c r="AH58">
        <v>41745</v>
      </c>
      <c r="AI58" t="s">
        <v>41</v>
      </c>
      <c r="AL58">
        <v>0</v>
      </c>
      <c r="AM58">
        <v>172.5386</v>
      </c>
      <c r="AN58">
        <v>-40</v>
      </c>
      <c r="AO58" t="s">
        <v>41</v>
      </c>
      <c r="AX58">
        <v>1</v>
      </c>
      <c r="AY58">
        <v>306.57749831846593</v>
      </c>
      <c r="AZ58">
        <v>-40</v>
      </c>
      <c r="BA58" s="25">
        <v>0.69</v>
      </c>
      <c r="BB58">
        <f t="shared" si="0"/>
        <v>1.344646</v>
      </c>
      <c r="BC58" t="s">
        <v>41</v>
      </c>
    </row>
    <row r="59" spans="4:55" x14ac:dyDescent="0.3">
      <c r="D59">
        <v>-20</v>
      </c>
      <c r="F59">
        <v>0.42278924658688005</v>
      </c>
      <c r="G59">
        <v>44770</v>
      </c>
      <c r="H59">
        <v>484.59526942767724</v>
      </c>
      <c r="I59">
        <v>1</v>
      </c>
      <c r="J59">
        <v>-20</v>
      </c>
      <c r="K59">
        <v>1.3117838012800001</v>
      </c>
      <c r="L59">
        <v>160325</v>
      </c>
      <c r="M59" t="s">
        <v>41</v>
      </c>
      <c r="P59">
        <v>0</v>
      </c>
      <c r="Q59">
        <v>177.41580893549533</v>
      </c>
      <c r="R59">
        <v>-40</v>
      </c>
      <c r="S59" t="s">
        <v>41</v>
      </c>
      <c r="V59" t="s">
        <v>77</v>
      </c>
      <c r="W59">
        <v>507.71992084715441</v>
      </c>
      <c r="X59">
        <v>1</v>
      </c>
      <c r="Y59">
        <v>-40</v>
      </c>
      <c r="Z59">
        <v>1.0754701051494402</v>
      </c>
      <c r="AA59">
        <v>125840</v>
      </c>
      <c r="AB59" t="s">
        <v>41</v>
      </c>
      <c r="AC59">
        <v>58</v>
      </c>
      <c r="AD59">
        <v>292.28225925915274</v>
      </c>
      <c r="AE59">
        <v>1</v>
      </c>
      <c r="AF59">
        <v>-40</v>
      </c>
      <c r="AG59">
        <v>0.34632494592000002</v>
      </c>
      <c r="AH59">
        <v>36300</v>
      </c>
      <c r="AI59" t="s">
        <v>41</v>
      </c>
      <c r="AL59">
        <v>0</v>
      </c>
      <c r="AM59">
        <v>172.5386</v>
      </c>
      <c r="AN59">
        <v>-40</v>
      </c>
      <c r="AO59" t="s">
        <v>41</v>
      </c>
      <c r="AX59">
        <v>1</v>
      </c>
      <c r="AY59">
        <v>292.28225925915274</v>
      </c>
      <c r="AZ59">
        <v>-40</v>
      </c>
      <c r="BA59" s="25">
        <v>0.6</v>
      </c>
      <c r="BB59">
        <f t="shared" si="0"/>
        <v>1.3020399999999999</v>
      </c>
      <c r="BC59" t="s">
        <v>41</v>
      </c>
    </row>
    <row r="60" spans="4:55" x14ac:dyDescent="0.3">
      <c r="D60">
        <v>-20</v>
      </c>
      <c r="F60">
        <v>0.71764724238592004</v>
      </c>
      <c r="G60">
        <v>79255</v>
      </c>
      <c r="H60">
        <v>458.86383912091355</v>
      </c>
      <c r="I60">
        <v>1</v>
      </c>
      <c r="J60">
        <v>-1</v>
      </c>
      <c r="K60">
        <v>1.2559237616051198</v>
      </c>
      <c r="L60">
        <v>151855</v>
      </c>
      <c r="M60" t="s">
        <v>41</v>
      </c>
      <c r="P60">
        <v>0</v>
      </c>
      <c r="Q60">
        <v>175.56583682193718</v>
      </c>
      <c r="R60">
        <v>-40</v>
      </c>
      <c r="S60" t="s">
        <v>41</v>
      </c>
      <c r="V60" t="s">
        <v>77</v>
      </c>
      <c r="W60">
        <v>98.791994109273048</v>
      </c>
      <c r="X60">
        <v>1</v>
      </c>
      <c r="Y60">
        <v>-40</v>
      </c>
      <c r="Z60">
        <v>4.1984494236160005E-2</v>
      </c>
      <c r="AA60">
        <v>4235</v>
      </c>
      <c r="AB60" t="s">
        <v>41</v>
      </c>
      <c r="AC60">
        <v>59</v>
      </c>
      <c r="AD60">
        <v>201.4654464117516</v>
      </c>
      <c r="AE60">
        <v>1</v>
      </c>
      <c r="AF60">
        <v>-40</v>
      </c>
      <c r="AG60">
        <v>0.15382247974912</v>
      </c>
      <c r="AH60">
        <v>15730</v>
      </c>
      <c r="AI60" t="s">
        <v>41</v>
      </c>
      <c r="AL60">
        <v>1</v>
      </c>
      <c r="AM60">
        <v>201.4654464117516</v>
      </c>
      <c r="AN60">
        <v>-40</v>
      </c>
      <c r="AO60" t="s">
        <v>41</v>
      </c>
      <c r="AX60">
        <v>1</v>
      </c>
      <c r="AY60">
        <v>201.4654464117516</v>
      </c>
      <c r="AZ60">
        <v>-40</v>
      </c>
      <c r="BA60">
        <v>0.26</v>
      </c>
      <c r="BB60">
        <f t="shared" si="0"/>
        <v>1.141084</v>
      </c>
      <c r="BC60" t="s">
        <v>41</v>
      </c>
    </row>
    <row r="61" spans="4:55" x14ac:dyDescent="0.3">
      <c r="D61">
        <v>-20</v>
      </c>
      <c r="F61">
        <v>0.59668199670016009</v>
      </c>
      <c r="G61">
        <v>64735.000000000007</v>
      </c>
      <c r="H61">
        <v>463.15241083870757</v>
      </c>
      <c r="I61">
        <v>1</v>
      </c>
      <c r="J61">
        <v>-1</v>
      </c>
      <c r="K61">
        <v>1.23155309536</v>
      </c>
      <c r="L61">
        <v>148225</v>
      </c>
      <c r="M61" t="s">
        <v>41</v>
      </c>
      <c r="P61">
        <v>0</v>
      </c>
      <c r="Q61">
        <v>175.56583682193718</v>
      </c>
      <c r="R61">
        <v>-40</v>
      </c>
      <c r="S61" t="s">
        <v>41</v>
      </c>
      <c r="V61" t="s">
        <v>77</v>
      </c>
      <c r="W61">
        <v>196.25188863717855</v>
      </c>
      <c r="X61">
        <v>1</v>
      </c>
      <c r="Y61">
        <v>-40</v>
      </c>
      <c r="Z61">
        <v>0.12469040677632</v>
      </c>
      <c r="AA61">
        <v>12705</v>
      </c>
      <c r="AB61" t="s">
        <v>41</v>
      </c>
      <c r="AC61">
        <v>60</v>
      </c>
      <c r="AD61">
        <v>448.77308213786898</v>
      </c>
      <c r="AE61">
        <v>1</v>
      </c>
      <c r="AF61">
        <v>-40</v>
      </c>
      <c r="AG61">
        <v>0.94602763917568011</v>
      </c>
      <c r="AH61">
        <v>108295</v>
      </c>
      <c r="AI61" t="s">
        <v>41</v>
      </c>
      <c r="AL61">
        <v>0</v>
      </c>
      <c r="AM61">
        <v>172.5386</v>
      </c>
      <c r="AN61">
        <v>-40</v>
      </c>
      <c r="AO61" t="s">
        <v>41</v>
      </c>
      <c r="AX61">
        <v>1</v>
      </c>
      <c r="AY61">
        <v>448.77308213786898</v>
      </c>
      <c r="AZ61">
        <v>-40</v>
      </c>
      <c r="BA61" s="25">
        <v>1.79</v>
      </c>
      <c r="BB61">
        <f t="shared" si="0"/>
        <v>1.865386</v>
      </c>
      <c r="BC61" t="s">
        <v>41</v>
      </c>
    </row>
    <row r="62" spans="4:55" x14ac:dyDescent="0.3">
      <c r="D62">
        <v>-20</v>
      </c>
      <c r="F62">
        <v>1.3546951555891202</v>
      </c>
      <c r="G62">
        <v>166980</v>
      </c>
      <c r="H62">
        <v>456.17297059210176</v>
      </c>
      <c r="I62">
        <v>1</v>
      </c>
      <c r="J62">
        <v>-1</v>
      </c>
      <c r="K62">
        <v>1.2274660545740801</v>
      </c>
      <c r="L62">
        <v>147620</v>
      </c>
      <c r="M62" t="s">
        <v>41</v>
      </c>
      <c r="P62">
        <v>0</v>
      </c>
      <c r="Q62">
        <v>175.56583682193718</v>
      </c>
      <c r="R62">
        <v>-40</v>
      </c>
      <c r="S62" t="s">
        <v>41</v>
      </c>
      <c r="V62" t="s">
        <v>77</v>
      </c>
      <c r="W62">
        <v>132.84829892704846</v>
      </c>
      <c r="X62">
        <v>1</v>
      </c>
      <c r="Y62">
        <v>-40</v>
      </c>
      <c r="Z62">
        <v>5.3902524372479999E-2</v>
      </c>
      <c r="AA62">
        <v>5445</v>
      </c>
      <c r="AB62" t="s">
        <v>41</v>
      </c>
      <c r="AC62">
        <v>61</v>
      </c>
      <c r="AD62">
        <v>420.68714186839497</v>
      </c>
      <c r="AE62">
        <v>1</v>
      </c>
      <c r="AF62">
        <v>-40</v>
      </c>
      <c r="AG62">
        <v>0.78126795767807999</v>
      </c>
      <c r="AH62">
        <v>87120</v>
      </c>
      <c r="AI62" t="s">
        <v>41</v>
      </c>
      <c r="AL62">
        <v>0</v>
      </c>
      <c r="AM62">
        <v>172.5386</v>
      </c>
      <c r="AN62">
        <v>-40</v>
      </c>
      <c r="AO62" t="s">
        <v>41</v>
      </c>
      <c r="AX62">
        <v>1</v>
      </c>
      <c r="AY62">
        <v>420.68714186839497</v>
      </c>
      <c r="AZ62">
        <v>-40</v>
      </c>
      <c r="BA62" s="25">
        <v>1.44</v>
      </c>
      <c r="BB62">
        <f t="shared" si="0"/>
        <v>1.6996959999999999</v>
      </c>
      <c r="BC62" t="s">
        <v>41</v>
      </c>
    </row>
    <row r="63" spans="4:55" x14ac:dyDescent="0.3">
      <c r="D63">
        <v>-20</v>
      </c>
      <c r="F63">
        <v>1.21516150826752</v>
      </c>
      <c r="G63">
        <v>145805</v>
      </c>
      <c r="H63">
        <v>457.26613593193156</v>
      </c>
      <c r="I63">
        <v>1</v>
      </c>
      <c r="J63">
        <v>-1</v>
      </c>
      <c r="K63">
        <v>1.23970549970176</v>
      </c>
      <c r="L63">
        <v>149435</v>
      </c>
      <c r="M63" t="s">
        <v>41</v>
      </c>
      <c r="P63">
        <v>0</v>
      </c>
      <c r="Q63">
        <v>175.64992646346255</v>
      </c>
      <c r="R63">
        <v>-40</v>
      </c>
      <c r="S63" t="s">
        <v>41</v>
      </c>
      <c r="V63" t="s">
        <v>77</v>
      </c>
      <c r="W63">
        <v>189.27244839057275</v>
      </c>
      <c r="X63">
        <v>1</v>
      </c>
      <c r="Y63">
        <v>-40</v>
      </c>
      <c r="Z63">
        <v>0.14219517861887998</v>
      </c>
      <c r="AA63">
        <v>14520</v>
      </c>
      <c r="AB63" t="s">
        <v>41</v>
      </c>
      <c r="AC63">
        <v>62</v>
      </c>
      <c r="AD63">
        <v>507.71992084715441</v>
      </c>
      <c r="AE63">
        <v>1</v>
      </c>
      <c r="AF63">
        <v>-40</v>
      </c>
      <c r="AG63">
        <v>1.0754701051494402</v>
      </c>
      <c r="AH63">
        <v>125840</v>
      </c>
      <c r="AI63" t="s">
        <v>41</v>
      </c>
      <c r="AL63">
        <v>0</v>
      </c>
      <c r="AM63">
        <v>172.5386</v>
      </c>
      <c r="AN63">
        <v>-40</v>
      </c>
      <c r="AO63" t="s">
        <v>41</v>
      </c>
      <c r="AX63">
        <v>1</v>
      </c>
      <c r="AY63">
        <v>507.71992084715441</v>
      </c>
      <c r="AZ63">
        <v>-40</v>
      </c>
      <c r="BA63" s="25">
        <v>2.08</v>
      </c>
      <c r="BB63">
        <f t="shared" si="0"/>
        <v>2.002672</v>
      </c>
      <c r="BC63" t="s">
        <v>41</v>
      </c>
    </row>
    <row r="64" spans="4:55" x14ac:dyDescent="0.3">
      <c r="D64">
        <v>-20</v>
      </c>
      <c r="F64">
        <v>1.3352961802163199</v>
      </c>
      <c r="G64">
        <v>163955</v>
      </c>
      <c r="H64">
        <v>461.30243872514933</v>
      </c>
      <c r="I64">
        <v>1</v>
      </c>
      <c r="J64">
        <v>-1</v>
      </c>
      <c r="K64">
        <v>1.2720269366400001</v>
      </c>
      <c r="L64">
        <v>154275</v>
      </c>
      <c r="M64" t="s">
        <v>41</v>
      </c>
      <c r="P64">
        <v>0</v>
      </c>
      <c r="Q64">
        <v>175.56583682193718</v>
      </c>
      <c r="R64">
        <v>-40</v>
      </c>
      <c r="S64" t="s">
        <v>41</v>
      </c>
      <c r="V64" t="s">
        <v>77</v>
      </c>
      <c r="W64">
        <v>412.44635699890853</v>
      </c>
      <c r="X64">
        <v>1</v>
      </c>
      <c r="Y64">
        <v>-40</v>
      </c>
      <c r="Z64">
        <v>0.74717552340735993</v>
      </c>
      <c r="AA64">
        <v>82885</v>
      </c>
      <c r="AB64" t="s">
        <v>41</v>
      </c>
      <c r="AC64">
        <v>63</v>
      </c>
      <c r="AD64">
        <v>98.791994109273048</v>
      </c>
      <c r="AE64">
        <v>1</v>
      </c>
      <c r="AF64">
        <v>-40</v>
      </c>
      <c r="AG64">
        <v>4.1984494236160005E-2</v>
      </c>
      <c r="AH64">
        <v>4235</v>
      </c>
      <c r="AI64" t="s">
        <v>41</v>
      </c>
      <c r="AL64">
        <v>1</v>
      </c>
      <c r="AM64">
        <v>98.791994109273048</v>
      </c>
      <c r="AN64">
        <v>-40</v>
      </c>
      <c r="AO64" t="s">
        <v>41</v>
      </c>
      <c r="AX64">
        <v>1</v>
      </c>
      <c r="AY64">
        <v>98.791994109273048</v>
      </c>
      <c r="AZ64">
        <v>-40</v>
      </c>
      <c r="BA64">
        <v>7.0000000000000007E-2</v>
      </c>
      <c r="BB64">
        <f t="shared" si="0"/>
        <v>1.0511379999999999</v>
      </c>
      <c r="BC64" t="s">
        <v>41</v>
      </c>
    </row>
    <row r="65" spans="4:55" x14ac:dyDescent="0.3">
      <c r="D65">
        <v>-20</v>
      </c>
      <c r="F65">
        <v>1.3815578604774401</v>
      </c>
      <c r="G65">
        <v>171215</v>
      </c>
      <c r="H65">
        <v>452.89347457261221</v>
      </c>
      <c r="I65">
        <v>1</v>
      </c>
      <c r="J65">
        <v>-1</v>
      </c>
      <c r="K65">
        <v>1.2478290396748801</v>
      </c>
      <c r="L65">
        <v>150645</v>
      </c>
      <c r="M65" t="s">
        <v>41</v>
      </c>
      <c r="P65">
        <v>0</v>
      </c>
      <c r="Q65">
        <v>175.56583682193718</v>
      </c>
      <c r="R65">
        <v>-40</v>
      </c>
      <c r="S65" t="s">
        <v>41</v>
      </c>
      <c r="V65" t="s">
        <v>77</v>
      </c>
      <c r="W65">
        <v>208.1926177337813</v>
      </c>
      <c r="X65">
        <v>1</v>
      </c>
      <c r="Y65">
        <v>-40</v>
      </c>
      <c r="Z65">
        <v>0.14801307999999999</v>
      </c>
      <c r="AA65">
        <v>15125</v>
      </c>
      <c r="AB65" t="s">
        <v>41</v>
      </c>
      <c r="AC65">
        <v>64</v>
      </c>
      <c r="AD65">
        <v>196.25188863717855</v>
      </c>
      <c r="AE65">
        <v>1</v>
      </c>
      <c r="AF65">
        <v>-40</v>
      </c>
      <c r="AG65">
        <v>0.12469040677632</v>
      </c>
      <c r="AH65">
        <v>12705</v>
      </c>
      <c r="AI65" t="s">
        <v>41</v>
      </c>
      <c r="AL65">
        <v>1</v>
      </c>
      <c r="AM65">
        <v>196.25188863717855</v>
      </c>
      <c r="AN65">
        <v>-40</v>
      </c>
      <c r="AO65" t="s">
        <v>41</v>
      </c>
      <c r="AX65">
        <v>1</v>
      </c>
      <c r="AY65">
        <v>196.25188863717855</v>
      </c>
      <c r="AZ65">
        <v>-40</v>
      </c>
      <c r="BA65">
        <v>0.21</v>
      </c>
      <c r="BB65">
        <f t="shared" si="0"/>
        <v>1.1174139999999999</v>
      </c>
      <c r="BC65" t="s">
        <v>41</v>
      </c>
    </row>
    <row r="66" spans="4:55" x14ac:dyDescent="0.3">
      <c r="D66">
        <v>-20</v>
      </c>
      <c r="F66">
        <v>1.3078402137292799</v>
      </c>
      <c r="G66">
        <v>159720</v>
      </c>
      <c r="H66">
        <v>471.72955427429548</v>
      </c>
      <c r="I66">
        <v>1</v>
      </c>
      <c r="J66">
        <v>-1</v>
      </c>
      <c r="K66">
        <v>1.2639897118182399</v>
      </c>
      <c r="L66">
        <v>153065</v>
      </c>
      <c r="M66" t="s">
        <v>41</v>
      </c>
      <c r="P66">
        <v>0</v>
      </c>
      <c r="Q66">
        <v>175.56583682193718</v>
      </c>
      <c r="R66">
        <v>-40</v>
      </c>
      <c r="S66" t="s">
        <v>41</v>
      </c>
      <c r="V66" t="s">
        <v>77</v>
      </c>
      <c r="W66">
        <v>173.4635957838029</v>
      </c>
      <c r="X66">
        <v>1</v>
      </c>
      <c r="Y66">
        <v>-40</v>
      </c>
      <c r="Z66">
        <v>0.10123133683456001</v>
      </c>
      <c r="AA66">
        <v>10285</v>
      </c>
      <c r="AB66" t="s">
        <v>41</v>
      </c>
      <c r="AC66">
        <v>65</v>
      </c>
      <c r="AD66">
        <v>132.84829892704846</v>
      </c>
      <c r="AE66">
        <v>1</v>
      </c>
      <c r="AF66">
        <v>-40</v>
      </c>
      <c r="AG66">
        <v>5.3902524372479999E-2</v>
      </c>
      <c r="AH66">
        <v>5445</v>
      </c>
      <c r="AI66" t="s">
        <v>41</v>
      </c>
      <c r="AL66">
        <v>1</v>
      </c>
      <c r="AM66">
        <v>132.84829892704846</v>
      </c>
      <c r="AN66">
        <v>-40</v>
      </c>
      <c r="AO66" t="s">
        <v>41</v>
      </c>
      <c r="AX66">
        <v>1</v>
      </c>
      <c r="AY66">
        <v>132.84829892704846</v>
      </c>
      <c r="AZ66">
        <v>-40</v>
      </c>
      <c r="BA66">
        <v>0.09</v>
      </c>
      <c r="BB66">
        <f t="shared" si="0"/>
        <v>1.0606059999999999</v>
      </c>
      <c r="BC66" t="s">
        <v>41</v>
      </c>
    </row>
    <row r="67" spans="4:55" x14ac:dyDescent="0.3">
      <c r="D67">
        <v>-20</v>
      </c>
      <c r="F67">
        <v>1.3117838012800001</v>
      </c>
      <c r="G67">
        <v>160325</v>
      </c>
      <c r="H67">
        <v>461.47061800820012</v>
      </c>
      <c r="I67">
        <v>1</v>
      </c>
      <c r="J67">
        <v>-1</v>
      </c>
      <c r="K67">
        <v>1.2559237616051198</v>
      </c>
      <c r="L67">
        <v>151855</v>
      </c>
      <c r="M67" t="s">
        <v>41</v>
      </c>
      <c r="P67">
        <v>1</v>
      </c>
      <c r="Q67">
        <v>98.791994109273048</v>
      </c>
      <c r="R67">
        <v>-40</v>
      </c>
      <c r="S67" t="s">
        <v>41</v>
      </c>
      <c r="V67" t="s">
        <v>77</v>
      </c>
      <c r="W67">
        <v>155.04796428974655</v>
      </c>
      <c r="X67">
        <v>1</v>
      </c>
      <c r="Y67">
        <v>-40</v>
      </c>
      <c r="Z67">
        <v>0</v>
      </c>
      <c r="AA67">
        <v>0</v>
      </c>
      <c r="AB67" t="s">
        <v>41</v>
      </c>
      <c r="AC67">
        <v>66</v>
      </c>
      <c r="AD67">
        <v>189.27244839057275</v>
      </c>
      <c r="AE67">
        <v>1</v>
      </c>
      <c r="AF67">
        <v>-40</v>
      </c>
      <c r="AG67">
        <v>0.14219517861887998</v>
      </c>
      <c r="AH67">
        <v>14520</v>
      </c>
      <c r="AI67" t="s">
        <v>41</v>
      </c>
      <c r="AL67">
        <v>1</v>
      </c>
      <c r="AM67">
        <v>189.27244839057275</v>
      </c>
      <c r="AN67">
        <v>-40</v>
      </c>
      <c r="AO67" t="s">
        <v>41</v>
      </c>
      <c r="AX67">
        <v>1</v>
      </c>
      <c r="AY67">
        <v>189.27244839057275</v>
      </c>
      <c r="AZ67">
        <v>-40</v>
      </c>
      <c r="BA67">
        <v>0.24</v>
      </c>
      <c r="BB67">
        <f t="shared" ref="BB67:BB101" si="1">1.018+0.4734*BA67</f>
        <v>1.131616</v>
      </c>
      <c r="BC67" t="s">
        <v>41</v>
      </c>
    </row>
    <row r="68" spans="4:55" x14ac:dyDescent="0.3">
      <c r="D68">
        <v>0</v>
      </c>
      <c r="F68">
        <v>1.2559237616051198</v>
      </c>
      <c r="G68">
        <v>151855</v>
      </c>
      <c r="H68">
        <v>462.39560406497924</v>
      </c>
      <c r="I68">
        <v>1</v>
      </c>
      <c r="J68">
        <v>-1</v>
      </c>
      <c r="K68">
        <v>1.27603479150592</v>
      </c>
      <c r="L68">
        <v>154880</v>
      </c>
      <c r="M68" t="s">
        <v>41</v>
      </c>
      <c r="P68">
        <v>0</v>
      </c>
      <c r="Q68">
        <v>175.39765753888645</v>
      </c>
      <c r="R68">
        <v>-40</v>
      </c>
      <c r="S68" t="s">
        <v>41</v>
      </c>
      <c r="V68" t="s">
        <v>77</v>
      </c>
      <c r="W68">
        <v>159.9251634982181</v>
      </c>
      <c r="X68">
        <v>1</v>
      </c>
      <c r="Y68">
        <v>-40</v>
      </c>
      <c r="Z68">
        <v>0</v>
      </c>
      <c r="AA68">
        <v>0</v>
      </c>
      <c r="AB68" t="s">
        <v>41</v>
      </c>
      <c r="AC68">
        <v>67</v>
      </c>
      <c r="AD68">
        <v>412.44635699890853</v>
      </c>
      <c r="AE68">
        <v>1</v>
      </c>
      <c r="AF68">
        <v>-40</v>
      </c>
      <c r="AG68">
        <v>0.74717552340735993</v>
      </c>
      <c r="AH68">
        <v>82885</v>
      </c>
      <c r="AI68" t="s">
        <v>41</v>
      </c>
      <c r="AL68">
        <v>0</v>
      </c>
      <c r="AM68">
        <v>172.5386</v>
      </c>
      <c r="AN68">
        <v>-40</v>
      </c>
      <c r="AO68" t="s">
        <v>41</v>
      </c>
      <c r="AX68">
        <v>1</v>
      </c>
      <c r="AY68">
        <v>412.44635699890853</v>
      </c>
      <c r="AZ68">
        <v>-40</v>
      </c>
      <c r="BA68" s="25">
        <v>1.37</v>
      </c>
      <c r="BB68">
        <f t="shared" si="1"/>
        <v>1.6665580000000002</v>
      </c>
      <c r="BC68" t="s">
        <v>41</v>
      </c>
    </row>
    <row r="69" spans="4:55" x14ac:dyDescent="0.3">
      <c r="D69">
        <v>0</v>
      </c>
      <c r="F69">
        <v>1.23155309536</v>
      </c>
      <c r="G69">
        <v>148225</v>
      </c>
      <c r="H69">
        <v>465.00238295226575</v>
      </c>
      <c r="I69">
        <v>1</v>
      </c>
      <c r="J69">
        <v>-1</v>
      </c>
      <c r="K69">
        <v>1.2639897118182399</v>
      </c>
      <c r="L69">
        <v>153065</v>
      </c>
      <c r="M69" t="s">
        <v>41</v>
      </c>
      <c r="P69">
        <v>1</v>
      </c>
      <c r="Q69">
        <v>132.84829892704846</v>
      </c>
      <c r="R69">
        <v>-40</v>
      </c>
      <c r="S69" t="s">
        <v>41</v>
      </c>
      <c r="V69" t="s">
        <v>77</v>
      </c>
      <c r="W69">
        <v>218.28337471682588</v>
      </c>
      <c r="X69">
        <v>1</v>
      </c>
      <c r="Y69">
        <v>-40</v>
      </c>
      <c r="Z69">
        <v>0.10710891177984001</v>
      </c>
      <c r="AA69">
        <v>10890</v>
      </c>
      <c r="AB69" t="s">
        <v>41</v>
      </c>
      <c r="AC69">
        <v>68</v>
      </c>
      <c r="AD69">
        <v>208.1926177337813</v>
      </c>
      <c r="AE69">
        <v>1</v>
      </c>
      <c r="AF69">
        <v>-40</v>
      </c>
      <c r="AG69">
        <v>0.14801307999999999</v>
      </c>
      <c r="AH69">
        <v>15125</v>
      </c>
      <c r="AI69" t="s">
        <v>41</v>
      </c>
      <c r="AL69">
        <v>1</v>
      </c>
      <c r="AM69">
        <v>208.1926177337813</v>
      </c>
      <c r="AN69">
        <v>-40</v>
      </c>
      <c r="AO69" t="s">
        <v>41</v>
      </c>
      <c r="AX69">
        <v>1</v>
      </c>
      <c r="AY69">
        <v>208.1926177337813</v>
      </c>
      <c r="AZ69">
        <v>-40</v>
      </c>
      <c r="BA69">
        <v>0.25</v>
      </c>
      <c r="BB69">
        <f t="shared" si="1"/>
        <v>1.13635</v>
      </c>
      <c r="BC69" t="s">
        <v>41</v>
      </c>
    </row>
    <row r="70" spans="4:55" x14ac:dyDescent="0.3">
      <c r="D70">
        <v>0</v>
      </c>
      <c r="F70">
        <v>1.2274660545740801</v>
      </c>
      <c r="G70">
        <v>147620</v>
      </c>
      <c r="H70">
        <v>478.37263595479982</v>
      </c>
      <c r="I70">
        <v>1</v>
      </c>
      <c r="J70">
        <v>-1</v>
      </c>
      <c r="K70">
        <v>0.95059689984000018</v>
      </c>
      <c r="L70">
        <v>108900</v>
      </c>
      <c r="M70" t="s">
        <v>41</v>
      </c>
      <c r="P70">
        <v>0</v>
      </c>
      <c r="Q70">
        <v>176.57491252024164</v>
      </c>
      <c r="R70">
        <v>-40</v>
      </c>
      <c r="S70" t="s">
        <v>41</v>
      </c>
      <c r="V70" t="s">
        <v>77</v>
      </c>
      <c r="W70">
        <v>197.5973229015845</v>
      </c>
      <c r="X70">
        <v>1</v>
      </c>
      <c r="Y70">
        <v>-40</v>
      </c>
      <c r="Z70">
        <v>7.1715126927359998E-2</v>
      </c>
      <c r="AA70">
        <v>7260</v>
      </c>
      <c r="AB70" t="s">
        <v>41</v>
      </c>
      <c r="AC70">
        <v>69</v>
      </c>
      <c r="AD70">
        <v>173.4635957838029</v>
      </c>
      <c r="AE70">
        <v>1</v>
      </c>
      <c r="AF70">
        <v>-40</v>
      </c>
      <c r="AG70">
        <v>0.10123133683456001</v>
      </c>
      <c r="AH70">
        <v>10285</v>
      </c>
      <c r="AI70" t="s">
        <v>41</v>
      </c>
      <c r="AL70">
        <v>1</v>
      </c>
      <c r="AM70">
        <v>173.4635957838029</v>
      </c>
      <c r="AN70">
        <v>-40</v>
      </c>
      <c r="AO70" t="s">
        <v>41</v>
      </c>
      <c r="AX70">
        <v>1</v>
      </c>
      <c r="AY70">
        <v>173.4635957838029</v>
      </c>
      <c r="AZ70">
        <v>-40</v>
      </c>
      <c r="BA70">
        <v>0.17</v>
      </c>
      <c r="BB70">
        <f t="shared" si="1"/>
        <v>1.0984780000000001</v>
      </c>
      <c r="BC70" t="s">
        <v>41</v>
      </c>
    </row>
    <row r="71" spans="4:55" x14ac:dyDescent="0.3">
      <c r="D71">
        <v>0</v>
      </c>
      <c r="F71">
        <v>1.23970549970176</v>
      </c>
      <c r="G71">
        <v>149435</v>
      </c>
      <c r="H71">
        <v>483.83846265394897</v>
      </c>
      <c r="I71">
        <v>1</v>
      </c>
      <c r="J71">
        <v>-1</v>
      </c>
      <c r="K71">
        <v>1.2800354823961597</v>
      </c>
      <c r="L71">
        <v>155485</v>
      </c>
      <c r="M71" t="s">
        <v>41</v>
      </c>
      <c r="P71">
        <v>0</v>
      </c>
      <c r="Q71">
        <v>175.56583682193701</v>
      </c>
      <c r="R71">
        <v>-40</v>
      </c>
      <c r="S71" t="s">
        <v>41</v>
      </c>
      <c r="V71" t="s">
        <v>77</v>
      </c>
      <c r="W71">
        <v>288.58231503203638</v>
      </c>
      <c r="X71">
        <v>1</v>
      </c>
      <c r="Y71">
        <v>-40</v>
      </c>
      <c r="Z71">
        <v>0.25694449758207999</v>
      </c>
      <c r="AA71">
        <v>26620</v>
      </c>
      <c r="AB71" t="s">
        <v>41</v>
      </c>
      <c r="AC71">
        <v>70</v>
      </c>
      <c r="AD71">
        <v>155.04796428974655</v>
      </c>
      <c r="AE71">
        <v>1</v>
      </c>
      <c r="AF71">
        <v>-40</v>
      </c>
      <c r="AG71">
        <v>0</v>
      </c>
      <c r="AH71">
        <v>0</v>
      </c>
      <c r="AI71" t="s">
        <v>41</v>
      </c>
      <c r="AL71">
        <v>1</v>
      </c>
      <c r="AM71">
        <v>155.04796428974655</v>
      </c>
      <c r="AN71">
        <v>-40</v>
      </c>
      <c r="AO71" t="s">
        <v>41</v>
      </c>
      <c r="AX71">
        <v>1</v>
      </c>
      <c r="AY71">
        <v>155.04796428974655</v>
      </c>
      <c r="AZ71">
        <v>-40</v>
      </c>
      <c r="BA71">
        <v>0</v>
      </c>
      <c r="BB71">
        <f t="shared" si="1"/>
        <v>1.018</v>
      </c>
      <c r="BC71" t="s">
        <v>41</v>
      </c>
    </row>
    <row r="72" spans="4:55" x14ac:dyDescent="0.3">
      <c r="D72">
        <v>0</v>
      </c>
      <c r="F72">
        <v>1.2720269366400001</v>
      </c>
      <c r="G72">
        <v>154275</v>
      </c>
      <c r="H72">
        <v>468.53414789633132</v>
      </c>
      <c r="I72">
        <v>1</v>
      </c>
      <c r="J72">
        <v>-1</v>
      </c>
      <c r="K72">
        <v>1.3117838012800001</v>
      </c>
      <c r="L72">
        <v>160325</v>
      </c>
      <c r="M72" t="s">
        <v>41</v>
      </c>
      <c r="P72">
        <v>0</v>
      </c>
      <c r="Q72">
        <v>177.49989857702073</v>
      </c>
      <c r="R72">
        <v>-40</v>
      </c>
      <c r="S72" t="s">
        <v>41</v>
      </c>
      <c r="V72" t="s">
        <v>77</v>
      </c>
      <c r="W72">
        <v>342.14741668369805</v>
      </c>
      <c r="X72">
        <v>1</v>
      </c>
      <c r="Y72">
        <v>-40</v>
      </c>
      <c r="Z72">
        <v>0.47109331826944001</v>
      </c>
      <c r="AA72">
        <v>50215</v>
      </c>
      <c r="AB72" t="s">
        <v>41</v>
      </c>
      <c r="AC72">
        <v>71</v>
      </c>
      <c r="AD72">
        <v>174.30449219905663</v>
      </c>
      <c r="AE72">
        <v>0</v>
      </c>
      <c r="AF72">
        <v>-40</v>
      </c>
      <c r="AG72">
        <v>0</v>
      </c>
      <c r="AH72">
        <v>0</v>
      </c>
      <c r="AI72" t="s">
        <v>41</v>
      </c>
      <c r="AL72">
        <v>0</v>
      </c>
      <c r="AM72">
        <v>174.30449219905663</v>
      </c>
      <c r="AN72">
        <v>-40</v>
      </c>
      <c r="AO72" t="s">
        <v>41</v>
      </c>
      <c r="AX72">
        <v>1</v>
      </c>
      <c r="AY72">
        <v>176.9953607278685</v>
      </c>
      <c r="AZ72">
        <v>-40</v>
      </c>
      <c r="BA72">
        <v>0</v>
      </c>
      <c r="BB72">
        <f t="shared" si="1"/>
        <v>1.018</v>
      </c>
      <c r="BC72" t="s">
        <v>41</v>
      </c>
    </row>
    <row r="73" spans="4:55" x14ac:dyDescent="0.3">
      <c r="D73">
        <v>0</v>
      </c>
      <c r="F73">
        <v>1.2478290396748801</v>
      </c>
      <c r="G73">
        <v>150645</v>
      </c>
      <c r="H73">
        <v>249.73290064731478</v>
      </c>
      <c r="I73">
        <v>1</v>
      </c>
      <c r="J73">
        <v>-1</v>
      </c>
      <c r="K73">
        <v>0.16541579751424001</v>
      </c>
      <c r="L73">
        <v>16940</v>
      </c>
      <c r="M73" t="s">
        <v>41</v>
      </c>
      <c r="P73">
        <v>1</v>
      </c>
      <c r="Q73">
        <v>173.4635957838029</v>
      </c>
      <c r="R73">
        <v>-40</v>
      </c>
      <c r="S73" t="s">
        <v>41</v>
      </c>
      <c r="V73" t="s">
        <v>77</v>
      </c>
      <c r="W73">
        <v>338.86792066420855</v>
      </c>
      <c r="X73">
        <v>1</v>
      </c>
      <c r="Y73">
        <v>-40</v>
      </c>
      <c r="Z73">
        <v>0.47109331826944001</v>
      </c>
      <c r="AA73">
        <v>50215</v>
      </c>
      <c r="AB73" t="s">
        <v>41</v>
      </c>
      <c r="AC73">
        <v>72</v>
      </c>
      <c r="AD73">
        <v>169.84774119821191</v>
      </c>
      <c r="AE73">
        <v>0</v>
      </c>
      <c r="AF73">
        <v>-40</v>
      </c>
      <c r="AG73">
        <v>0</v>
      </c>
      <c r="AH73">
        <v>0</v>
      </c>
      <c r="AI73" t="s">
        <v>41</v>
      </c>
      <c r="AL73">
        <v>0</v>
      </c>
      <c r="AM73">
        <v>169.84774119821191</v>
      </c>
      <c r="AN73">
        <v>-40</v>
      </c>
      <c r="AO73" t="s">
        <v>41</v>
      </c>
      <c r="AX73">
        <v>1</v>
      </c>
      <c r="AY73">
        <v>205.5858388464948</v>
      </c>
      <c r="AZ73">
        <v>-40</v>
      </c>
      <c r="BA73">
        <v>0</v>
      </c>
      <c r="BB73">
        <f t="shared" si="1"/>
        <v>1.018</v>
      </c>
      <c r="BC73" t="s">
        <v>41</v>
      </c>
    </row>
    <row r="74" spans="4:55" x14ac:dyDescent="0.3">
      <c r="D74">
        <v>0</v>
      </c>
      <c r="F74">
        <v>1.2639897118182399</v>
      </c>
      <c r="G74">
        <v>153065</v>
      </c>
      <c r="H74">
        <v>460.71381123447179</v>
      </c>
      <c r="I74">
        <v>1</v>
      </c>
      <c r="J74">
        <v>-1</v>
      </c>
      <c r="K74">
        <v>1.1861968507084799</v>
      </c>
      <c r="L74">
        <v>141570</v>
      </c>
      <c r="M74" t="s">
        <v>41</v>
      </c>
      <c r="P74">
        <v>1</v>
      </c>
      <c r="Q74">
        <v>155.04796428974655</v>
      </c>
      <c r="R74">
        <v>-40</v>
      </c>
      <c r="S74" t="s">
        <v>41</v>
      </c>
      <c r="V74">
        <v>6.9500000000000006E-2</v>
      </c>
      <c r="W74">
        <v>111.40544033807876</v>
      </c>
      <c r="X74">
        <v>1</v>
      </c>
      <c r="Y74">
        <v>-20</v>
      </c>
      <c r="Z74">
        <v>0</v>
      </c>
      <c r="AA74">
        <v>0</v>
      </c>
      <c r="AB74" t="s">
        <v>41</v>
      </c>
      <c r="AC74">
        <v>73</v>
      </c>
      <c r="AD74">
        <v>171.02499617956713</v>
      </c>
      <c r="AE74">
        <v>0</v>
      </c>
      <c r="AF74">
        <v>-40</v>
      </c>
      <c r="AG74">
        <v>0</v>
      </c>
      <c r="AH74">
        <v>0</v>
      </c>
      <c r="AI74" t="s">
        <v>41</v>
      </c>
      <c r="AL74">
        <v>0</v>
      </c>
      <c r="AM74">
        <v>171.02499617956713</v>
      </c>
      <c r="AN74">
        <v>-40</v>
      </c>
      <c r="AO74" t="s">
        <v>41</v>
      </c>
      <c r="AX74">
        <v>1</v>
      </c>
      <c r="AY74">
        <v>230.89682094563162</v>
      </c>
      <c r="AZ74">
        <v>-40</v>
      </c>
      <c r="BA74">
        <v>0</v>
      </c>
      <c r="BB74">
        <f t="shared" si="1"/>
        <v>1.018</v>
      </c>
      <c r="BC74" t="s">
        <v>41</v>
      </c>
    </row>
    <row r="75" spans="4:55" x14ac:dyDescent="0.3">
      <c r="D75">
        <v>0</v>
      </c>
      <c r="F75">
        <v>1.2559237616051198</v>
      </c>
      <c r="G75">
        <v>151855</v>
      </c>
      <c r="H75">
        <v>467.52507219802692</v>
      </c>
      <c r="I75">
        <v>1</v>
      </c>
      <c r="J75">
        <v>-1</v>
      </c>
      <c r="K75">
        <v>1.2478290396748801</v>
      </c>
      <c r="L75">
        <v>150645</v>
      </c>
      <c r="M75" t="s">
        <v>41</v>
      </c>
      <c r="P75">
        <v>0</v>
      </c>
      <c r="Q75">
        <v>174.30449219905663</v>
      </c>
      <c r="R75">
        <v>-40</v>
      </c>
      <c r="S75" t="s">
        <v>41</v>
      </c>
      <c r="V75">
        <v>6.9500000000000006E-2</v>
      </c>
      <c r="W75">
        <v>126.70975509569638</v>
      </c>
      <c r="X75">
        <v>1</v>
      </c>
      <c r="Y75">
        <v>-20</v>
      </c>
      <c r="Z75">
        <v>0</v>
      </c>
      <c r="AA75">
        <v>0</v>
      </c>
      <c r="AB75" t="s">
        <v>41</v>
      </c>
      <c r="AC75">
        <v>74</v>
      </c>
      <c r="AD75">
        <v>159.9251634982181</v>
      </c>
      <c r="AE75">
        <v>1</v>
      </c>
      <c r="AF75">
        <v>-40</v>
      </c>
      <c r="AG75">
        <v>0</v>
      </c>
      <c r="AH75">
        <v>0</v>
      </c>
      <c r="AI75" t="s">
        <v>41</v>
      </c>
      <c r="AL75">
        <v>1</v>
      </c>
      <c r="AM75">
        <v>159.9251634982181</v>
      </c>
      <c r="AN75">
        <v>-40</v>
      </c>
      <c r="AO75" t="s">
        <v>41</v>
      </c>
      <c r="AX75">
        <v>1</v>
      </c>
      <c r="AY75">
        <v>159.9251634982181</v>
      </c>
      <c r="AZ75">
        <v>-40</v>
      </c>
      <c r="BA75">
        <v>0</v>
      </c>
      <c r="BB75">
        <f t="shared" si="1"/>
        <v>1.018</v>
      </c>
      <c r="BC75" t="s">
        <v>41</v>
      </c>
    </row>
    <row r="76" spans="4:55" x14ac:dyDescent="0.3">
      <c r="D76">
        <v>0</v>
      </c>
      <c r="F76">
        <v>1.27603479150592</v>
      </c>
      <c r="G76">
        <v>154880</v>
      </c>
      <c r="H76">
        <v>472.40227140649841</v>
      </c>
      <c r="I76">
        <v>1</v>
      </c>
      <c r="J76">
        <v>-1</v>
      </c>
      <c r="K76">
        <v>1.1186471103078399</v>
      </c>
      <c r="L76">
        <v>131890.00000000003</v>
      </c>
      <c r="M76" t="s">
        <v>41</v>
      </c>
      <c r="P76">
        <v>0</v>
      </c>
      <c r="Q76">
        <v>169.84774119821191</v>
      </c>
      <c r="R76">
        <v>-40</v>
      </c>
      <c r="S76" t="s">
        <v>41</v>
      </c>
      <c r="V76">
        <v>6.9500000000000006E-2</v>
      </c>
      <c r="W76">
        <v>341.89514775912193</v>
      </c>
      <c r="X76">
        <v>1</v>
      </c>
      <c r="Y76">
        <v>-20</v>
      </c>
      <c r="Z76">
        <v>0.42278924658688005</v>
      </c>
      <c r="AA76">
        <v>44770</v>
      </c>
      <c r="AB76" t="s">
        <v>41</v>
      </c>
      <c r="AC76">
        <v>75</v>
      </c>
      <c r="AD76">
        <v>218.28337471682588</v>
      </c>
      <c r="AE76">
        <v>1</v>
      </c>
      <c r="AF76">
        <v>-40</v>
      </c>
      <c r="AG76">
        <v>0.10710891177984001</v>
      </c>
      <c r="AH76">
        <v>10890</v>
      </c>
      <c r="AI76" t="s">
        <v>41</v>
      </c>
      <c r="AL76">
        <v>1</v>
      </c>
      <c r="AM76">
        <v>218.28337471682588</v>
      </c>
      <c r="AN76">
        <v>-40</v>
      </c>
      <c r="AO76" t="s">
        <v>41</v>
      </c>
      <c r="AX76">
        <v>1</v>
      </c>
      <c r="AY76">
        <v>218.28337471682588</v>
      </c>
      <c r="AZ76">
        <v>-40</v>
      </c>
      <c r="BA76">
        <v>0.18</v>
      </c>
      <c r="BB76">
        <f t="shared" si="1"/>
        <v>1.1032120000000001</v>
      </c>
      <c r="BC76" t="s">
        <v>41</v>
      </c>
    </row>
    <row r="77" spans="4:55" x14ac:dyDescent="0.3">
      <c r="D77">
        <v>0</v>
      </c>
      <c r="F77">
        <v>1.2639897118182399</v>
      </c>
      <c r="G77">
        <v>153065</v>
      </c>
      <c r="H77">
        <v>468.61823753785671</v>
      </c>
      <c r="I77">
        <v>1</v>
      </c>
      <c r="J77">
        <v>-1</v>
      </c>
      <c r="K77">
        <v>1.2639897118182399</v>
      </c>
      <c r="L77">
        <v>153065</v>
      </c>
      <c r="M77" t="s">
        <v>41</v>
      </c>
      <c r="P77">
        <v>0</v>
      </c>
      <c r="Q77">
        <v>171.02499617956713</v>
      </c>
      <c r="R77">
        <v>-40</v>
      </c>
      <c r="S77" t="s">
        <v>41</v>
      </c>
      <c r="V77">
        <v>6.9500000000000006E-2</v>
      </c>
      <c r="W77">
        <v>347.44506409979641</v>
      </c>
      <c r="X77">
        <v>1</v>
      </c>
      <c r="Y77">
        <v>-20</v>
      </c>
      <c r="Z77">
        <v>0.58639396704000013</v>
      </c>
      <c r="AA77">
        <v>63525</v>
      </c>
      <c r="AB77" t="s">
        <v>41</v>
      </c>
      <c r="AC77">
        <v>76</v>
      </c>
      <c r="AD77">
        <v>197.5973229015845</v>
      </c>
      <c r="AE77">
        <v>1</v>
      </c>
      <c r="AF77">
        <v>-40</v>
      </c>
      <c r="AG77">
        <v>7.1715126927359998E-2</v>
      </c>
      <c r="AH77">
        <v>7260</v>
      </c>
      <c r="AI77" t="s">
        <v>41</v>
      </c>
      <c r="AL77">
        <v>1</v>
      </c>
      <c r="AM77">
        <v>197.5973229015845</v>
      </c>
      <c r="AN77">
        <v>-40</v>
      </c>
      <c r="AO77" t="s">
        <v>41</v>
      </c>
      <c r="AX77">
        <v>1</v>
      </c>
      <c r="AY77">
        <v>197.5973229015845</v>
      </c>
      <c r="AZ77">
        <v>-40</v>
      </c>
      <c r="BA77">
        <v>0.12</v>
      </c>
      <c r="BB77">
        <f t="shared" si="1"/>
        <v>1.074808</v>
      </c>
      <c r="BC77" t="s">
        <v>41</v>
      </c>
    </row>
    <row r="78" spans="4:55" x14ac:dyDescent="0.3">
      <c r="D78">
        <v>0</v>
      </c>
      <c r="F78">
        <v>0.95059689984000018</v>
      </c>
      <c r="G78">
        <v>108900</v>
      </c>
      <c r="H78">
        <v>472.06591284039695</v>
      </c>
      <c r="I78">
        <v>1</v>
      </c>
      <c r="J78">
        <v>-1</v>
      </c>
      <c r="K78">
        <v>1.27603479150592</v>
      </c>
      <c r="L78">
        <v>154880</v>
      </c>
      <c r="M78" t="s">
        <v>41</v>
      </c>
      <c r="P78">
        <v>1</v>
      </c>
      <c r="Q78">
        <v>174.13631291600589</v>
      </c>
      <c r="R78">
        <v>-40</v>
      </c>
      <c r="S78" t="s">
        <v>41</v>
      </c>
      <c r="V78">
        <v>6.9500000000000006E-2</v>
      </c>
      <c r="W78">
        <v>449.27761998702124</v>
      </c>
      <c r="X78">
        <v>1</v>
      </c>
      <c r="Y78">
        <v>-20</v>
      </c>
      <c r="Z78">
        <v>1.2027917044326399</v>
      </c>
      <c r="AA78">
        <v>143990</v>
      </c>
      <c r="AB78" t="s">
        <v>41</v>
      </c>
      <c r="AC78">
        <v>77</v>
      </c>
      <c r="AD78">
        <v>288.58231503203638</v>
      </c>
      <c r="AE78">
        <v>1</v>
      </c>
      <c r="AF78">
        <v>-40</v>
      </c>
      <c r="AG78">
        <v>0.25694449758207999</v>
      </c>
      <c r="AH78">
        <v>26620</v>
      </c>
      <c r="AI78" t="s">
        <v>41</v>
      </c>
      <c r="AL78">
        <v>1</v>
      </c>
      <c r="AM78">
        <v>288.58231503203638</v>
      </c>
      <c r="AN78">
        <v>-40</v>
      </c>
      <c r="AO78" t="s">
        <v>41</v>
      </c>
      <c r="AX78">
        <v>1</v>
      </c>
      <c r="AY78">
        <v>288.58231503203638</v>
      </c>
      <c r="AZ78">
        <v>-40</v>
      </c>
      <c r="BA78">
        <v>0.44</v>
      </c>
      <c r="BB78">
        <f t="shared" si="1"/>
        <v>1.2262960000000001</v>
      </c>
      <c r="BC78" t="s">
        <v>41</v>
      </c>
    </row>
    <row r="79" spans="4:55" x14ac:dyDescent="0.3">
      <c r="D79">
        <v>0</v>
      </c>
      <c r="F79">
        <v>1.2800354823961597</v>
      </c>
      <c r="G79">
        <v>155485</v>
      </c>
      <c r="H79">
        <v>467.6932514810776</v>
      </c>
      <c r="I79">
        <v>1</v>
      </c>
      <c r="J79">
        <v>-1</v>
      </c>
      <c r="K79">
        <v>1.1484313200000003</v>
      </c>
      <c r="L79">
        <v>136125</v>
      </c>
      <c r="M79" t="s">
        <v>41</v>
      </c>
      <c r="P79">
        <v>0</v>
      </c>
      <c r="Q79">
        <v>170.85681689651639</v>
      </c>
      <c r="R79">
        <v>-40</v>
      </c>
      <c r="S79" t="s">
        <v>41</v>
      </c>
      <c r="V79">
        <v>6.9500000000000006E-2</v>
      </c>
      <c r="W79">
        <v>450.70714389295262</v>
      </c>
      <c r="X79">
        <v>1</v>
      </c>
      <c r="Y79">
        <v>-20</v>
      </c>
      <c r="Z79">
        <v>1.3078402137292799</v>
      </c>
      <c r="AA79">
        <v>159720</v>
      </c>
      <c r="AB79" t="s">
        <v>41</v>
      </c>
      <c r="AC79">
        <v>78</v>
      </c>
      <c r="AD79">
        <v>342.14741668369805</v>
      </c>
      <c r="AE79">
        <v>1</v>
      </c>
      <c r="AF79">
        <v>-40</v>
      </c>
      <c r="AG79">
        <v>0.47109331826944001</v>
      </c>
      <c r="AH79">
        <v>50215</v>
      </c>
      <c r="AI79" t="s">
        <v>41</v>
      </c>
      <c r="AL79">
        <v>0</v>
      </c>
      <c r="AM79">
        <v>172.5386</v>
      </c>
      <c r="AN79">
        <v>-40</v>
      </c>
      <c r="AO79" t="s">
        <v>41</v>
      </c>
      <c r="AX79">
        <v>1</v>
      </c>
      <c r="AY79">
        <v>342.14741668369805</v>
      </c>
      <c r="AZ79">
        <v>-40</v>
      </c>
      <c r="BA79" s="25">
        <v>0.83</v>
      </c>
      <c r="BB79">
        <f t="shared" si="1"/>
        <v>1.410922</v>
      </c>
      <c r="BC79" t="s">
        <v>41</v>
      </c>
    </row>
    <row r="80" spans="4:55" x14ac:dyDescent="0.3">
      <c r="D80">
        <v>0</v>
      </c>
      <c r="F80">
        <v>1.3117838012800001</v>
      </c>
      <c r="G80">
        <v>160325</v>
      </c>
      <c r="H80">
        <v>470.3841200098895</v>
      </c>
      <c r="I80">
        <v>1</v>
      </c>
      <c r="J80">
        <v>-1</v>
      </c>
      <c r="K80">
        <v>1.1861968507084799</v>
      </c>
      <c r="L80">
        <v>141570</v>
      </c>
      <c r="M80" t="s">
        <v>41</v>
      </c>
      <c r="P80">
        <v>0</v>
      </c>
      <c r="Q80">
        <v>175.06129897278495</v>
      </c>
      <c r="R80">
        <v>-40</v>
      </c>
      <c r="S80" t="s">
        <v>41</v>
      </c>
      <c r="V80">
        <v>6.9500000000000006E-2</v>
      </c>
      <c r="W80">
        <v>452.72529528956153</v>
      </c>
      <c r="X80">
        <v>1</v>
      </c>
      <c r="Y80">
        <v>-20</v>
      </c>
      <c r="Z80">
        <v>1.2356329084723201</v>
      </c>
      <c r="AA80">
        <v>148830</v>
      </c>
      <c r="AB80" t="s">
        <v>41</v>
      </c>
      <c r="AC80">
        <v>79</v>
      </c>
      <c r="AD80">
        <v>338.86792066420855</v>
      </c>
      <c r="AE80">
        <v>1</v>
      </c>
      <c r="AF80">
        <v>-40</v>
      </c>
      <c r="AG80">
        <v>0.47109331826944001</v>
      </c>
      <c r="AH80">
        <v>50215</v>
      </c>
      <c r="AI80" t="s">
        <v>41</v>
      </c>
      <c r="AL80">
        <v>0</v>
      </c>
      <c r="AM80">
        <v>172.5386</v>
      </c>
      <c r="AN80">
        <v>-40</v>
      </c>
      <c r="AO80" t="s">
        <v>41</v>
      </c>
      <c r="AX80">
        <v>1</v>
      </c>
      <c r="AY80">
        <v>338.86792066420855</v>
      </c>
      <c r="AZ80">
        <v>-40</v>
      </c>
      <c r="BA80" s="25">
        <v>0.83</v>
      </c>
      <c r="BB80">
        <f t="shared" si="1"/>
        <v>1.410922</v>
      </c>
      <c r="BC80" t="s">
        <v>41</v>
      </c>
    </row>
    <row r="81" spans="4:55" x14ac:dyDescent="0.3">
      <c r="D81">
        <v>0</v>
      </c>
      <c r="F81">
        <v>0.16541579751424001</v>
      </c>
      <c r="G81">
        <v>16940</v>
      </c>
      <c r="H81">
        <v>472.5704506895492</v>
      </c>
      <c r="I81">
        <v>1</v>
      </c>
      <c r="J81">
        <v>-1</v>
      </c>
      <c r="K81">
        <v>1.21927026681856</v>
      </c>
      <c r="L81">
        <v>146410</v>
      </c>
      <c r="M81" t="s">
        <v>41</v>
      </c>
      <c r="P81">
        <v>0</v>
      </c>
      <c r="Q81">
        <v>173.37950614227753</v>
      </c>
      <c r="R81">
        <v>-40</v>
      </c>
      <c r="S81" t="s">
        <v>41</v>
      </c>
      <c r="V81">
        <v>6.9500000000000006E-2</v>
      </c>
      <c r="W81">
        <v>453.98663991244206</v>
      </c>
      <c r="X81">
        <v>1</v>
      </c>
      <c r="Y81">
        <v>-20</v>
      </c>
      <c r="Z81">
        <v>1.28402901510144</v>
      </c>
      <c r="AA81">
        <v>156090</v>
      </c>
      <c r="AB81" t="s">
        <v>41</v>
      </c>
      <c r="AC81">
        <v>80</v>
      </c>
      <c r="AD81">
        <v>111.40544033807876</v>
      </c>
      <c r="AE81">
        <v>1</v>
      </c>
      <c r="AF81">
        <v>-20</v>
      </c>
      <c r="AG81">
        <v>0</v>
      </c>
      <c r="AH81">
        <v>0</v>
      </c>
      <c r="AI81" t="s">
        <v>41</v>
      </c>
      <c r="AL81">
        <v>1</v>
      </c>
      <c r="AM81">
        <v>111.40544033807876</v>
      </c>
      <c r="AN81">
        <v>-20</v>
      </c>
      <c r="AO81" t="s">
        <v>41</v>
      </c>
      <c r="AX81">
        <v>1</v>
      </c>
      <c r="AY81">
        <v>111.40544033807876</v>
      </c>
      <c r="AZ81">
        <v>-20</v>
      </c>
      <c r="BA81">
        <v>0</v>
      </c>
      <c r="BB81">
        <f t="shared" si="1"/>
        <v>1.018</v>
      </c>
      <c r="BC81" t="s">
        <v>41</v>
      </c>
    </row>
    <row r="82" spans="4:55" x14ac:dyDescent="0.3">
      <c r="D82">
        <v>0</v>
      </c>
      <c r="F82">
        <v>1.1861968507084799</v>
      </c>
      <c r="G82">
        <v>141570</v>
      </c>
      <c r="H82">
        <v>466.17963793362094</v>
      </c>
      <c r="I82">
        <v>1</v>
      </c>
      <c r="J82">
        <v>-1</v>
      </c>
      <c r="K82">
        <v>1.19450883715072</v>
      </c>
      <c r="L82">
        <v>142780</v>
      </c>
      <c r="M82" t="s">
        <v>41</v>
      </c>
      <c r="P82">
        <v>0</v>
      </c>
      <c r="Q82">
        <v>175.56583682193701</v>
      </c>
      <c r="R82">
        <v>-40</v>
      </c>
      <c r="S82" t="s">
        <v>41</v>
      </c>
      <c r="V82">
        <v>6.9500000000000006E-2</v>
      </c>
      <c r="W82">
        <v>453.98663991244206</v>
      </c>
      <c r="X82">
        <v>1</v>
      </c>
      <c r="Y82">
        <v>-20</v>
      </c>
      <c r="Z82">
        <v>1.1143627334425601</v>
      </c>
      <c r="AA82">
        <v>131285</v>
      </c>
      <c r="AB82" t="s">
        <v>41</v>
      </c>
      <c r="AC82">
        <v>81</v>
      </c>
      <c r="AD82">
        <v>126.70975509569638</v>
      </c>
      <c r="AE82">
        <v>1</v>
      </c>
      <c r="AF82">
        <v>-20</v>
      </c>
      <c r="AG82">
        <v>0</v>
      </c>
      <c r="AH82">
        <v>0</v>
      </c>
      <c r="AI82" t="s">
        <v>41</v>
      </c>
      <c r="AL82">
        <v>1</v>
      </c>
      <c r="AM82">
        <v>126.70975509569638</v>
      </c>
      <c r="AN82">
        <v>-20</v>
      </c>
      <c r="AO82" t="s">
        <v>41</v>
      </c>
      <c r="AX82">
        <v>1</v>
      </c>
      <c r="AY82">
        <v>126.70975509569638</v>
      </c>
      <c r="AZ82">
        <v>-20</v>
      </c>
      <c r="BA82">
        <v>0</v>
      </c>
      <c r="BB82">
        <f t="shared" si="1"/>
        <v>1.018</v>
      </c>
      <c r="BC82" t="s">
        <v>41</v>
      </c>
    </row>
    <row r="83" spans="4:55" x14ac:dyDescent="0.3">
      <c r="D83">
        <v>0</v>
      </c>
      <c r="F83">
        <v>1.2478290396748801</v>
      </c>
      <c r="G83">
        <v>150645</v>
      </c>
      <c r="H83">
        <v>474.75678136920874</v>
      </c>
      <c r="I83">
        <v>1</v>
      </c>
      <c r="J83">
        <v>-1</v>
      </c>
      <c r="K83">
        <v>0.98687772504063986</v>
      </c>
      <c r="L83">
        <v>113740</v>
      </c>
      <c r="M83" t="s">
        <v>41</v>
      </c>
      <c r="P83">
        <v>0</v>
      </c>
      <c r="Q83">
        <v>175.56583682193701</v>
      </c>
      <c r="R83">
        <v>-40</v>
      </c>
      <c r="S83" t="s">
        <v>41</v>
      </c>
      <c r="V83">
        <v>6.9500000000000006E-2</v>
      </c>
      <c r="W83">
        <v>454.40708812006892</v>
      </c>
      <c r="X83">
        <v>1</v>
      </c>
      <c r="Y83">
        <v>-20</v>
      </c>
      <c r="Z83">
        <v>1.3624053680742401</v>
      </c>
      <c r="AA83">
        <v>168190</v>
      </c>
      <c r="AB83" t="s">
        <v>41</v>
      </c>
      <c r="AC83">
        <v>82</v>
      </c>
      <c r="AD83">
        <v>341.89514775912193</v>
      </c>
      <c r="AE83">
        <v>1</v>
      </c>
      <c r="AF83">
        <v>-20</v>
      </c>
      <c r="AG83">
        <v>0.42278924658688005</v>
      </c>
      <c r="AH83">
        <v>44770</v>
      </c>
      <c r="AI83" t="s">
        <v>41</v>
      </c>
      <c r="AL83">
        <v>0</v>
      </c>
      <c r="AM83">
        <v>172.5386</v>
      </c>
      <c r="AN83">
        <v>-20</v>
      </c>
      <c r="AO83" t="s">
        <v>41</v>
      </c>
      <c r="AX83">
        <v>1</v>
      </c>
      <c r="AY83">
        <v>341.89514775912193</v>
      </c>
      <c r="AZ83">
        <v>-20</v>
      </c>
      <c r="BA83" s="25">
        <v>0.74</v>
      </c>
      <c r="BB83">
        <f t="shared" si="1"/>
        <v>1.3683160000000001</v>
      </c>
      <c r="BC83" t="s">
        <v>41</v>
      </c>
    </row>
    <row r="84" spans="4:55" x14ac:dyDescent="0.3">
      <c r="D84">
        <v>0</v>
      </c>
      <c r="F84">
        <v>1.1186471103078399</v>
      </c>
      <c r="G84">
        <v>131890.00000000003</v>
      </c>
      <c r="H84">
        <v>482.15666982344152</v>
      </c>
      <c r="I84">
        <v>1</v>
      </c>
      <c r="J84">
        <v>-1</v>
      </c>
      <c r="K84">
        <v>1.28801539541248</v>
      </c>
      <c r="L84">
        <v>156695</v>
      </c>
      <c r="M84" t="s">
        <v>41</v>
      </c>
      <c r="P84">
        <v>1</v>
      </c>
      <c r="Q84">
        <v>111.40544033807876</v>
      </c>
      <c r="R84">
        <v>-20</v>
      </c>
      <c r="S84" t="s">
        <v>41</v>
      </c>
      <c r="V84">
        <v>6.9500000000000006E-2</v>
      </c>
      <c r="W84">
        <v>456.08888095057637</v>
      </c>
      <c r="X84">
        <v>1</v>
      </c>
      <c r="Y84">
        <v>-20</v>
      </c>
      <c r="Z84">
        <v>1.2999316798873599</v>
      </c>
      <c r="AA84">
        <v>158510</v>
      </c>
      <c r="AB84" t="s">
        <v>41</v>
      </c>
      <c r="AC84">
        <v>83</v>
      </c>
      <c r="AD84">
        <v>347.44506409979641</v>
      </c>
      <c r="AE84">
        <v>1</v>
      </c>
      <c r="AF84">
        <v>-20</v>
      </c>
      <c r="AG84">
        <v>0.58639396704000013</v>
      </c>
      <c r="AH84">
        <v>63525</v>
      </c>
      <c r="AI84" t="s">
        <v>41</v>
      </c>
      <c r="AL84">
        <v>0</v>
      </c>
      <c r="AM84">
        <v>172.5386</v>
      </c>
      <c r="AN84">
        <v>-20</v>
      </c>
      <c r="AO84" t="s">
        <v>41</v>
      </c>
      <c r="AX84">
        <v>1</v>
      </c>
      <c r="AY84">
        <v>347.44506409979641</v>
      </c>
      <c r="AZ84">
        <v>-20</v>
      </c>
      <c r="BA84" s="25">
        <v>1.05</v>
      </c>
      <c r="BB84">
        <f t="shared" si="1"/>
        <v>1.5150700000000001</v>
      </c>
      <c r="BC84" t="s">
        <v>41</v>
      </c>
    </row>
    <row r="85" spans="4:55" x14ac:dyDescent="0.3">
      <c r="D85">
        <v>0</v>
      </c>
      <c r="F85">
        <v>1.2639897118182399</v>
      </c>
      <c r="G85">
        <v>153065</v>
      </c>
      <c r="H85">
        <v>467.77734112260299</v>
      </c>
      <c r="I85">
        <v>1</v>
      </c>
      <c r="J85">
        <v>-1</v>
      </c>
      <c r="K85">
        <v>1.2800354823961597</v>
      </c>
      <c r="L85">
        <v>155485</v>
      </c>
      <c r="M85" t="s">
        <v>41</v>
      </c>
      <c r="P85">
        <v>1</v>
      </c>
      <c r="Q85">
        <v>126.70975509569638</v>
      </c>
      <c r="R85">
        <v>-20</v>
      </c>
      <c r="S85" t="s">
        <v>41</v>
      </c>
      <c r="V85">
        <v>6.9500000000000006E-2</v>
      </c>
      <c r="W85">
        <v>457.68658413955842</v>
      </c>
      <c r="X85">
        <v>1</v>
      </c>
      <c r="Y85">
        <v>-20</v>
      </c>
      <c r="Z85">
        <v>1.2110454988800001</v>
      </c>
      <c r="AA85">
        <v>145200</v>
      </c>
      <c r="AB85" t="s">
        <v>41</v>
      </c>
      <c r="AC85">
        <v>84</v>
      </c>
      <c r="AD85">
        <v>449.27761998702124</v>
      </c>
      <c r="AE85">
        <v>1</v>
      </c>
      <c r="AF85">
        <v>-20</v>
      </c>
      <c r="AG85">
        <v>1.2027917044326399</v>
      </c>
      <c r="AH85">
        <v>143990</v>
      </c>
      <c r="AI85" t="s">
        <v>41</v>
      </c>
      <c r="AL85">
        <v>0</v>
      </c>
      <c r="AM85">
        <v>172.5386</v>
      </c>
      <c r="AN85">
        <v>-20</v>
      </c>
      <c r="AO85" t="s">
        <v>41</v>
      </c>
      <c r="AX85">
        <v>1</v>
      </c>
      <c r="AY85">
        <v>449.27761998702124</v>
      </c>
      <c r="AZ85">
        <v>-20</v>
      </c>
      <c r="BA85" s="25">
        <v>2.38</v>
      </c>
      <c r="BB85">
        <f t="shared" si="1"/>
        <v>2.144692</v>
      </c>
      <c r="BC85" t="s">
        <v>41</v>
      </c>
    </row>
    <row r="86" spans="4:55" x14ac:dyDescent="0.3">
      <c r="D86">
        <v>0</v>
      </c>
      <c r="F86">
        <v>1.27603479150592</v>
      </c>
      <c r="G86">
        <v>154880</v>
      </c>
      <c r="H86">
        <v>489.64064791919952</v>
      </c>
      <c r="I86">
        <v>1</v>
      </c>
      <c r="J86">
        <v>-1</v>
      </c>
      <c r="K86">
        <v>1.26801191200768</v>
      </c>
      <c r="L86">
        <v>153670</v>
      </c>
      <c r="M86" t="s">
        <v>41</v>
      </c>
      <c r="P86">
        <v>0</v>
      </c>
      <c r="Q86">
        <v>175.56583682193701</v>
      </c>
      <c r="R86">
        <v>-20</v>
      </c>
      <c r="S86" t="s">
        <v>41</v>
      </c>
      <c r="V86">
        <v>6.9500000000000006E-2</v>
      </c>
      <c r="W86">
        <v>460.46154230989561</v>
      </c>
      <c r="X86">
        <v>1</v>
      </c>
      <c r="Y86">
        <v>-20</v>
      </c>
      <c r="Z86">
        <v>1.3585537830169601</v>
      </c>
      <c r="AA86">
        <v>167585</v>
      </c>
      <c r="AB86" t="s">
        <v>41</v>
      </c>
      <c r="AC86">
        <v>85</v>
      </c>
      <c r="AD86">
        <v>450.70714389295262</v>
      </c>
      <c r="AE86">
        <v>1</v>
      </c>
      <c r="AF86">
        <v>-20</v>
      </c>
      <c r="AG86">
        <v>1.3078402137292799</v>
      </c>
      <c r="AH86">
        <v>159720</v>
      </c>
      <c r="AI86" t="s">
        <v>41</v>
      </c>
      <c r="AL86">
        <v>0</v>
      </c>
      <c r="AM86">
        <v>172.5386</v>
      </c>
      <c r="AN86">
        <v>-20</v>
      </c>
      <c r="AO86" t="s">
        <v>41</v>
      </c>
      <c r="AX86">
        <v>1</v>
      </c>
      <c r="AY86">
        <v>450.70714389295262</v>
      </c>
      <c r="AZ86">
        <v>-20</v>
      </c>
      <c r="BA86" s="25">
        <v>2.64</v>
      </c>
      <c r="BB86">
        <f t="shared" si="1"/>
        <v>2.267776</v>
      </c>
      <c r="BC86" t="s">
        <v>41</v>
      </c>
    </row>
    <row r="87" spans="4:55" x14ac:dyDescent="0.3">
      <c r="D87">
        <v>0</v>
      </c>
      <c r="F87">
        <v>1.1484313200000003</v>
      </c>
      <c r="G87">
        <v>136125</v>
      </c>
      <c r="H87">
        <v>470.72047857599097</v>
      </c>
      <c r="I87">
        <v>1</v>
      </c>
      <c r="J87">
        <v>-1</v>
      </c>
      <c r="K87">
        <v>1.29596672201472</v>
      </c>
      <c r="L87">
        <v>157905</v>
      </c>
      <c r="M87" t="s">
        <v>41</v>
      </c>
      <c r="P87">
        <v>0</v>
      </c>
      <c r="Q87">
        <v>175.56583682193701</v>
      </c>
      <c r="R87">
        <v>-20</v>
      </c>
      <c r="S87" t="s">
        <v>41</v>
      </c>
      <c r="V87">
        <v>6.9500000000000006E-2</v>
      </c>
      <c r="W87">
        <v>465.00238295226575</v>
      </c>
      <c r="X87">
        <v>1</v>
      </c>
      <c r="Y87">
        <v>-20</v>
      </c>
      <c r="Z87">
        <v>1.28402901510144</v>
      </c>
      <c r="AA87">
        <v>156090</v>
      </c>
      <c r="AB87" t="s">
        <v>41</v>
      </c>
      <c r="AC87">
        <v>86</v>
      </c>
      <c r="AD87">
        <v>452.72529528956153</v>
      </c>
      <c r="AE87">
        <v>1</v>
      </c>
      <c r="AF87">
        <v>-20</v>
      </c>
      <c r="AG87">
        <v>1.2356329084723201</v>
      </c>
      <c r="AH87">
        <v>148830</v>
      </c>
      <c r="AI87" t="s">
        <v>41</v>
      </c>
      <c r="AL87">
        <v>0</v>
      </c>
      <c r="AM87">
        <v>172.5386</v>
      </c>
      <c r="AN87">
        <v>-20</v>
      </c>
      <c r="AO87" t="s">
        <v>41</v>
      </c>
      <c r="AX87">
        <v>1</v>
      </c>
      <c r="AY87">
        <v>452.72529528956153</v>
      </c>
      <c r="AZ87">
        <v>-20</v>
      </c>
      <c r="BA87" s="25">
        <v>2.46</v>
      </c>
      <c r="BB87">
        <f t="shared" si="1"/>
        <v>2.1825640000000002</v>
      </c>
      <c r="BC87" t="s">
        <v>41</v>
      </c>
    </row>
    <row r="88" spans="4:55" x14ac:dyDescent="0.3">
      <c r="D88">
        <v>0</v>
      </c>
      <c r="F88">
        <v>1.1861968507084799</v>
      </c>
      <c r="G88">
        <v>141570</v>
      </c>
      <c r="H88">
        <v>460.46154230989561</v>
      </c>
      <c r="I88">
        <v>1</v>
      </c>
      <c r="J88">
        <v>-1</v>
      </c>
      <c r="K88">
        <v>1.29596672201472</v>
      </c>
      <c r="L88">
        <v>157905</v>
      </c>
      <c r="M88" t="s">
        <v>41</v>
      </c>
      <c r="P88">
        <v>0</v>
      </c>
      <c r="Q88">
        <v>175.56583682193701</v>
      </c>
      <c r="R88">
        <v>-20</v>
      </c>
      <c r="S88" t="s">
        <v>41</v>
      </c>
      <c r="V88">
        <v>6.9500000000000006E-2</v>
      </c>
      <c r="W88">
        <v>468.78641682090745</v>
      </c>
      <c r="X88">
        <v>1</v>
      </c>
      <c r="Y88">
        <v>-20</v>
      </c>
      <c r="Z88">
        <v>1.2437708748390401</v>
      </c>
      <c r="AA88">
        <v>150040</v>
      </c>
      <c r="AB88" t="s">
        <v>41</v>
      </c>
      <c r="AC88">
        <v>87</v>
      </c>
      <c r="AD88">
        <v>453.98663991244206</v>
      </c>
      <c r="AE88">
        <v>1</v>
      </c>
      <c r="AF88">
        <v>-20</v>
      </c>
      <c r="AG88">
        <v>1.28402901510144</v>
      </c>
      <c r="AH88">
        <v>156090</v>
      </c>
      <c r="AI88" t="s">
        <v>41</v>
      </c>
      <c r="AL88">
        <v>0</v>
      </c>
      <c r="AM88">
        <v>172.5386</v>
      </c>
      <c r="AN88">
        <v>-20</v>
      </c>
      <c r="AO88" t="s">
        <v>41</v>
      </c>
      <c r="AX88">
        <v>1</v>
      </c>
      <c r="AY88">
        <v>453.98663991244206</v>
      </c>
      <c r="AZ88">
        <v>-20</v>
      </c>
      <c r="BA88" s="25">
        <v>2.58</v>
      </c>
      <c r="BB88">
        <f t="shared" si="1"/>
        <v>2.2393719999999999</v>
      </c>
      <c r="BC88" t="s">
        <v>41</v>
      </c>
    </row>
    <row r="89" spans="4:55" x14ac:dyDescent="0.3">
      <c r="D89">
        <v>0</v>
      </c>
      <c r="F89">
        <v>1.21927026681856</v>
      </c>
      <c r="G89">
        <v>146410</v>
      </c>
      <c r="H89">
        <v>470.97274750056704</v>
      </c>
      <c r="I89">
        <v>1</v>
      </c>
      <c r="J89">
        <v>-1</v>
      </c>
      <c r="K89">
        <v>1.2478290396748801</v>
      </c>
      <c r="L89">
        <v>150645</v>
      </c>
      <c r="M89" t="s">
        <v>41</v>
      </c>
      <c r="P89">
        <v>0</v>
      </c>
      <c r="Q89">
        <v>175.56583682193701</v>
      </c>
      <c r="R89">
        <v>-20</v>
      </c>
      <c r="S89" t="s">
        <v>41</v>
      </c>
      <c r="V89">
        <v>6.9500000000000006E-2</v>
      </c>
      <c r="W89">
        <v>470.80456821751636</v>
      </c>
      <c r="X89">
        <v>1</v>
      </c>
      <c r="Y89">
        <v>-20</v>
      </c>
      <c r="Z89">
        <v>1.23970549970176</v>
      </c>
      <c r="AA89">
        <v>149435</v>
      </c>
      <c r="AB89" t="s">
        <v>41</v>
      </c>
      <c r="AC89">
        <v>88</v>
      </c>
      <c r="AD89">
        <v>453.98663991244206</v>
      </c>
      <c r="AE89">
        <v>1</v>
      </c>
      <c r="AF89">
        <v>-20</v>
      </c>
      <c r="AG89">
        <v>1.1143627334425601</v>
      </c>
      <c r="AH89">
        <v>131285</v>
      </c>
      <c r="AI89" t="s">
        <v>41</v>
      </c>
      <c r="AL89">
        <v>0</v>
      </c>
      <c r="AM89">
        <v>172.5386</v>
      </c>
      <c r="AN89">
        <v>-20</v>
      </c>
      <c r="AO89" t="s">
        <v>41</v>
      </c>
      <c r="AX89">
        <v>1</v>
      </c>
      <c r="AY89">
        <v>453.98663991244206</v>
      </c>
      <c r="AZ89">
        <v>-20</v>
      </c>
      <c r="BA89" s="25">
        <v>2.17</v>
      </c>
      <c r="BB89">
        <f t="shared" si="1"/>
        <v>2.0452779999999997</v>
      </c>
      <c r="BC89" t="s">
        <v>41</v>
      </c>
    </row>
    <row r="90" spans="4:55" x14ac:dyDescent="0.3">
      <c r="D90">
        <v>0</v>
      </c>
      <c r="F90">
        <v>1.19450883715072</v>
      </c>
      <c r="G90">
        <v>142780</v>
      </c>
      <c r="H90">
        <v>99.380621599950658</v>
      </c>
      <c r="I90">
        <v>1</v>
      </c>
      <c r="J90">
        <v>-60</v>
      </c>
      <c r="K90">
        <v>0</v>
      </c>
      <c r="L90">
        <v>0</v>
      </c>
      <c r="M90" t="s">
        <v>41</v>
      </c>
      <c r="P90">
        <v>0</v>
      </c>
      <c r="Q90">
        <v>175.56583682193701</v>
      </c>
      <c r="R90">
        <v>-20</v>
      </c>
      <c r="S90" t="s">
        <v>41</v>
      </c>
      <c r="V90">
        <v>6.9500000000000006E-2</v>
      </c>
      <c r="W90">
        <v>470.97274750056704</v>
      </c>
      <c r="X90">
        <v>1</v>
      </c>
      <c r="Y90">
        <v>-20</v>
      </c>
      <c r="Z90">
        <v>1.2559237616051198</v>
      </c>
      <c r="AA90">
        <v>151855</v>
      </c>
      <c r="AB90" t="s">
        <v>41</v>
      </c>
      <c r="AC90">
        <v>89</v>
      </c>
      <c r="AD90">
        <v>454.40708812006892</v>
      </c>
      <c r="AE90">
        <v>1</v>
      </c>
      <c r="AF90">
        <v>-20</v>
      </c>
      <c r="AG90">
        <v>1.3624053680742401</v>
      </c>
      <c r="AH90">
        <v>168190</v>
      </c>
      <c r="AI90" t="s">
        <v>41</v>
      </c>
      <c r="AL90">
        <v>0</v>
      </c>
      <c r="AM90">
        <v>172.5386</v>
      </c>
      <c r="AN90">
        <v>-20</v>
      </c>
      <c r="AO90" t="s">
        <v>41</v>
      </c>
      <c r="AX90">
        <v>1</v>
      </c>
      <c r="AY90">
        <v>454.40708812006892</v>
      </c>
      <c r="AZ90">
        <v>-20</v>
      </c>
      <c r="BA90" s="25">
        <v>2.78</v>
      </c>
      <c r="BB90">
        <f t="shared" si="1"/>
        <v>2.3340519999999998</v>
      </c>
      <c r="BC90" t="s">
        <v>41</v>
      </c>
    </row>
    <row r="91" spans="4:55" x14ac:dyDescent="0.3">
      <c r="H91">
        <v>113.08723316858618</v>
      </c>
      <c r="I91">
        <v>1</v>
      </c>
      <c r="J91">
        <v>-60</v>
      </c>
      <c r="K91">
        <v>0</v>
      </c>
      <c r="L91">
        <v>0</v>
      </c>
      <c r="M91" t="s">
        <v>41</v>
      </c>
      <c r="P91">
        <v>0</v>
      </c>
      <c r="Q91">
        <v>175.56583682193701</v>
      </c>
      <c r="R91">
        <v>-20</v>
      </c>
      <c r="S91" t="s">
        <v>41</v>
      </c>
      <c r="V91">
        <v>6.9500000000000006E-2</v>
      </c>
      <c r="W91">
        <v>474.58860208615806</v>
      </c>
      <c r="X91">
        <v>1</v>
      </c>
      <c r="Y91">
        <v>-20</v>
      </c>
      <c r="Z91">
        <v>1.2559237616051198</v>
      </c>
      <c r="AA91">
        <v>151855</v>
      </c>
      <c r="AB91" t="s">
        <v>41</v>
      </c>
      <c r="AC91">
        <v>90</v>
      </c>
      <c r="AD91">
        <v>456.08888095057637</v>
      </c>
      <c r="AE91">
        <v>1</v>
      </c>
      <c r="AF91">
        <v>-20</v>
      </c>
      <c r="AG91">
        <v>1.2999316798873599</v>
      </c>
      <c r="AH91">
        <v>158510</v>
      </c>
      <c r="AI91" t="s">
        <v>41</v>
      </c>
      <c r="AL91">
        <v>0</v>
      </c>
      <c r="AM91">
        <v>172.5386</v>
      </c>
      <c r="AN91">
        <v>-20</v>
      </c>
      <c r="AO91" t="s">
        <v>41</v>
      </c>
      <c r="AX91">
        <v>1</v>
      </c>
      <c r="AY91">
        <v>456.08888095057637</v>
      </c>
      <c r="AZ91">
        <v>-20</v>
      </c>
      <c r="BA91" s="25">
        <v>2.62</v>
      </c>
      <c r="BB91">
        <f t="shared" si="1"/>
        <v>2.258308</v>
      </c>
      <c r="BC91" t="s">
        <v>41</v>
      </c>
    </row>
    <row r="92" spans="4:55" x14ac:dyDescent="0.3">
      <c r="H92">
        <v>92.905719202497053</v>
      </c>
      <c r="I92">
        <v>1</v>
      </c>
      <c r="J92">
        <v>-60</v>
      </c>
      <c r="K92">
        <v>0</v>
      </c>
      <c r="L92">
        <v>0</v>
      </c>
      <c r="M92" t="s">
        <v>41</v>
      </c>
      <c r="P92">
        <v>0</v>
      </c>
      <c r="Q92">
        <v>175.56583682193701</v>
      </c>
      <c r="R92">
        <v>-20</v>
      </c>
      <c r="S92" t="s">
        <v>41</v>
      </c>
      <c r="V92">
        <v>6.9500000000000006E-2</v>
      </c>
      <c r="W92">
        <v>478.96126344547736</v>
      </c>
      <c r="X92">
        <v>1</v>
      </c>
      <c r="Y92">
        <v>-20</v>
      </c>
      <c r="Z92">
        <v>1.3815578604774401</v>
      </c>
      <c r="AA92">
        <v>171215</v>
      </c>
      <c r="AB92" t="s">
        <v>41</v>
      </c>
      <c r="AC92">
        <v>91</v>
      </c>
      <c r="AD92">
        <v>457.68658413955842</v>
      </c>
      <c r="AE92">
        <v>1</v>
      </c>
      <c r="AF92">
        <v>-20</v>
      </c>
      <c r="AG92">
        <v>1.2110454988800001</v>
      </c>
      <c r="AH92">
        <v>145200</v>
      </c>
      <c r="AI92" t="s">
        <v>41</v>
      </c>
      <c r="AL92">
        <v>0</v>
      </c>
      <c r="AM92">
        <v>172.5386</v>
      </c>
      <c r="AN92">
        <v>-20</v>
      </c>
      <c r="AO92" t="s">
        <v>41</v>
      </c>
      <c r="AX92">
        <v>1</v>
      </c>
      <c r="AY92">
        <v>457.68658413955842</v>
      </c>
      <c r="AZ92">
        <v>-20</v>
      </c>
      <c r="BA92" s="25">
        <v>2.4</v>
      </c>
      <c r="BB92">
        <f t="shared" si="1"/>
        <v>2.1541600000000001</v>
      </c>
      <c r="BC92" t="s">
        <v>41</v>
      </c>
    </row>
    <row r="93" spans="4:55" x14ac:dyDescent="0.3">
      <c r="H93">
        <v>138.56639455077374</v>
      </c>
      <c r="I93">
        <v>1</v>
      </c>
      <c r="J93">
        <v>-60</v>
      </c>
      <c r="K93">
        <v>0</v>
      </c>
      <c r="L93">
        <v>0</v>
      </c>
      <c r="M93" t="s">
        <v>41</v>
      </c>
      <c r="P93">
        <v>0</v>
      </c>
      <c r="Q93">
        <v>175.56583682193701</v>
      </c>
      <c r="R93">
        <v>-20</v>
      </c>
      <c r="S93" t="s">
        <v>41</v>
      </c>
      <c r="V93">
        <v>6.9500000000000006E-2</v>
      </c>
      <c r="W93">
        <v>482.57711803106838</v>
      </c>
      <c r="X93">
        <v>1</v>
      </c>
      <c r="Y93">
        <v>-20</v>
      </c>
      <c r="Z93">
        <v>1.2233717803238402</v>
      </c>
      <c r="AA93">
        <v>147015</v>
      </c>
      <c r="AB93" t="s">
        <v>41</v>
      </c>
      <c r="AC93">
        <v>92</v>
      </c>
      <c r="AD93">
        <v>460.46154230989561</v>
      </c>
      <c r="AE93">
        <v>1</v>
      </c>
      <c r="AF93">
        <v>-20</v>
      </c>
      <c r="AG93">
        <v>1.3585537830169601</v>
      </c>
      <c r="AH93">
        <v>167585</v>
      </c>
      <c r="AI93" t="s">
        <v>41</v>
      </c>
      <c r="AL93">
        <v>0</v>
      </c>
      <c r="AM93">
        <v>172.5386</v>
      </c>
      <c r="AN93">
        <v>-20</v>
      </c>
      <c r="AO93" t="s">
        <v>41</v>
      </c>
      <c r="AX93">
        <v>1</v>
      </c>
      <c r="AY93">
        <v>460.46154230989561</v>
      </c>
      <c r="AZ93">
        <v>-20</v>
      </c>
      <c r="BA93" s="25">
        <v>2.77</v>
      </c>
      <c r="BB93">
        <f t="shared" si="1"/>
        <v>2.3293179999999998</v>
      </c>
      <c r="BC93" t="s">
        <v>41</v>
      </c>
    </row>
    <row r="94" spans="4:55" x14ac:dyDescent="0.3">
      <c r="H94">
        <v>171.94998223634619</v>
      </c>
      <c r="I94">
        <v>1</v>
      </c>
      <c r="J94">
        <v>-60</v>
      </c>
      <c r="K94">
        <v>0</v>
      </c>
      <c r="L94">
        <v>0</v>
      </c>
      <c r="M94" t="s">
        <v>41</v>
      </c>
      <c r="P94">
        <v>0</v>
      </c>
      <c r="Q94">
        <v>175.56583682193701</v>
      </c>
      <c r="R94">
        <v>-20</v>
      </c>
      <c r="S94" t="s">
        <v>41</v>
      </c>
      <c r="V94">
        <v>6.9500000000000006E-2</v>
      </c>
      <c r="W94">
        <v>483.4180144463221</v>
      </c>
      <c r="X94">
        <v>1</v>
      </c>
      <c r="Y94">
        <v>-20</v>
      </c>
      <c r="Z94">
        <v>1.3038895085286399</v>
      </c>
      <c r="AA94">
        <v>159115</v>
      </c>
      <c r="AB94" t="s">
        <v>41</v>
      </c>
      <c r="AC94">
        <v>93</v>
      </c>
      <c r="AD94">
        <v>465.00238295226575</v>
      </c>
      <c r="AE94">
        <v>1</v>
      </c>
      <c r="AF94">
        <v>-20</v>
      </c>
      <c r="AG94">
        <v>1.28402901510144</v>
      </c>
      <c r="AH94">
        <v>156090</v>
      </c>
      <c r="AI94" t="s">
        <v>41</v>
      </c>
      <c r="AL94">
        <v>0</v>
      </c>
      <c r="AM94">
        <v>172.5386</v>
      </c>
      <c r="AN94">
        <v>-20</v>
      </c>
      <c r="AO94" t="s">
        <v>41</v>
      </c>
      <c r="AX94">
        <v>1</v>
      </c>
      <c r="AY94">
        <v>465.00238295226575</v>
      </c>
      <c r="AZ94">
        <v>-20</v>
      </c>
      <c r="BA94" s="25">
        <v>2.58</v>
      </c>
      <c r="BB94">
        <f t="shared" si="1"/>
        <v>2.2393719999999999</v>
      </c>
      <c r="BC94" t="s">
        <v>41</v>
      </c>
    </row>
    <row r="95" spans="4:55" x14ac:dyDescent="0.3">
      <c r="H95">
        <v>108.46230288469077</v>
      </c>
      <c r="I95">
        <v>1</v>
      </c>
      <c r="J95">
        <v>-60</v>
      </c>
      <c r="K95">
        <v>0</v>
      </c>
      <c r="L95">
        <v>0</v>
      </c>
      <c r="M95" t="s">
        <v>41</v>
      </c>
      <c r="P95">
        <v>0</v>
      </c>
      <c r="Q95">
        <v>175.56583682193701</v>
      </c>
      <c r="R95">
        <v>-20</v>
      </c>
      <c r="S95" t="s">
        <v>41</v>
      </c>
      <c r="AC95">
        <v>94</v>
      </c>
      <c r="AD95">
        <v>468.78641682090745</v>
      </c>
      <c r="AE95">
        <v>1</v>
      </c>
      <c r="AF95">
        <v>-20</v>
      </c>
      <c r="AG95">
        <v>1.2437708748390401</v>
      </c>
      <c r="AH95">
        <v>150040</v>
      </c>
      <c r="AI95" t="s">
        <v>41</v>
      </c>
      <c r="AL95">
        <v>0</v>
      </c>
      <c r="AM95">
        <v>172.5386</v>
      </c>
      <c r="AN95">
        <v>-20</v>
      </c>
      <c r="AO95" t="s">
        <v>41</v>
      </c>
      <c r="AX95">
        <v>1</v>
      </c>
      <c r="AY95">
        <v>468.78641682090745</v>
      </c>
      <c r="AZ95">
        <v>-20</v>
      </c>
      <c r="BA95" s="25">
        <v>2.48</v>
      </c>
      <c r="BB95">
        <f t="shared" si="1"/>
        <v>2.1920320000000002</v>
      </c>
      <c r="BC95" t="s">
        <v>41</v>
      </c>
    </row>
    <row r="96" spans="4:55" x14ac:dyDescent="0.3">
      <c r="H96">
        <v>125.19614154823968</v>
      </c>
      <c r="I96">
        <v>1</v>
      </c>
      <c r="J96">
        <v>-60</v>
      </c>
      <c r="K96">
        <v>0</v>
      </c>
      <c r="L96">
        <v>0</v>
      </c>
      <c r="M96" t="s">
        <v>41</v>
      </c>
      <c r="P96">
        <v>0</v>
      </c>
      <c r="Q96">
        <v>175.56583682193701</v>
      </c>
      <c r="R96">
        <v>-20</v>
      </c>
      <c r="S96" t="s">
        <v>41</v>
      </c>
      <c r="AC96">
        <v>95</v>
      </c>
      <c r="AD96">
        <v>470.80456821751636</v>
      </c>
      <c r="AE96">
        <v>1</v>
      </c>
      <c r="AF96">
        <v>-20</v>
      </c>
      <c r="AG96">
        <v>1.23970549970176</v>
      </c>
      <c r="AH96">
        <v>149435</v>
      </c>
      <c r="AI96" t="s">
        <v>41</v>
      </c>
      <c r="AL96">
        <v>0</v>
      </c>
      <c r="AM96">
        <v>172.5386</v>
      </c>
      <c r="AN96">
        <v>-20</v>
      </c>
      <c r="AO96" t="s">
        <v>41</v>
      </c>
      <c r="AX96">
        <v>1</v>
      </c>
      <c r="AY96">
        <v>470.80456821751636</v>
      </c>
      <c r="AZ96">
        <v>-20</v>
      </c>
      <c r="BA96" s="25">
        <v>2.4700000000000002</v>
      </c>
      <c r="BB96">
        <f t="shared" si="1"/>
        <v>2.1872980000000002</v>
      </c>
      <c r="BC96" t="s">
        <v>41</v>
      </c>
    </row>
    <row r="97" spans="8:55" x14ac:dyDescent="0.3">
      <c r="H97">
        <v>80.460452256742087</v>
      </c>
      <c r="I97">
        <v>1</v>
      </c>
      <c r="J97">
        <v>-60</v>
      </c>
      <c r="K97">
        <v>0</v>
      </c>
      <c r="L97">
        <v>0</v>
      </c>
      <c r="M97" t="s">
        <v>41</v>
      </c>
      <c r="P97">
        <v>0</v>
      </c>
      <c r="Q97">
        <v>175.56583682193701</v>
      </c>
      <c r="R97">
        <v>-20</v>
      </c>
      <c r="S97" t="s">
        <v>41</v>
      </c>
      <c r="AC97">
        <v>96</v>
      </c>
      <c r="AD97">
        <v>470.97274750056704</v>
      </c>
      <c r="AE97">
        <v>1</v>
      </c>
      <c r="AF97">
        <v>-20</v>
      </c>
      <c r="AG97">
        <v>1.2559237616051198</v>
      </c>
      <c r="AH97">
        <v>151855</v>
      </c>
      <c r="AI97" t="s">
        <v>41</v>
      </c>
      <c r="AL97">
        <v>0</v>
      </c>
      <c r="AM97">
        <v>172.5386</v>
      </c>
      <c r="AN97">
        <v>-20</v>
      </c>
      <c r="AO97" t="s">
        <v>41</v>
      </c>
      <c r="AX97">
        <v>1</v>
      </c>
      <c r="AY97">
        <v>470.97274750056704</v>
      </c>
      <c r="AZ97">
        <v>-20</v>
      </c>
      <c r="BA97" s="25">
        <v>2.5099999999999998</v>
      </c>
      <c r="BB97">
        <f t="shared" si="1"/>
        <v>2.2062339999999998</v>
      </c>
      <c r="BC97" t="s">
        <v>41</v>
      </c>
    </row>
    <row r="98" spans="8:55" x14ac:dyDescent="0.3">
      <c r="H98">
        <v>110.90090248892653</v>
      </c>
      <c r="I98">
        <v>1</v>
      </c>
      <c r="J98">
        <v>-60</v>
      </c>
      <c r="K98">
        <v>0</v>
      </c>
      <c r="L98">
        <v>0</v>
      </c>
      <c r="M98" t="s">
        <v>41</v>
      </c>
      <c r="P98">
        <v>0</v>
      </c>
      <c r="Q98">
        <v>175.56583682193701</v>
      </c>
      <c r="R98">
        <v>-20</v>
      </c>
      <c r="S98" t="s">
        <v>41</v>
      </c>
      <c r="AC98">
        <v>97</v>
      </c>
      <c r="AD98">
        <v>474.58860208615806</v>
      </c>
      <c r="AE98">
        <v>1</v>
      </c>
      <c r="AF98">
        <v>-20</v>
      </c>
      <c r="AG98">
        <v>1.2559237616051198</v>
      </c>
      <c r="AH98">
        <v>151855</v>
      </c>
      <c r="AI98" t="s">
        <v>41</v>
      </c>
      <c r="AL98">
        <v>0</v>
      </c>
      <c r="AM98">
        <v>172.5386</v>
      </c>
      <c r="AN98">
        <v>-20</v>
      </c>
      <c r="AO98" t="s">
        <v>41</v>
      </c>
      <c r="AX98">
        <v>1</v>
      </c>
      <c r="AY98">
        <v>474.58860208615806</v>
      </c>
      <c r="AZ98">
        <v>-20</v>
      </c>
      <c r="BA98" s="25">
        <v>2.5099999999999998</v>
      </c>
      <c r="BB98">
        <f t="shared" si="1"/>
        <v>2.2062339999999998</v>
      </c>
      <c r="BC98" t="s">
        <v>41</v>
      </c>
    </row>
    <row r="99" spans="8:55" x14ac:dyDescent="0.3">
      <c r="H99">
        <v>141.42544236263637</v>
      </c>
      <c r="I99">
        <v>1</v>
      </c>
      <c r="J99">
        <v>-60</v>
      </c>
      <c r="K99">
        <v>0</v>
      </c>
      <c r="L99">
        <v>0</v>
      </c>
      <c r="M99" t="s">
        <v>41</v>
      </c>
      <c r="P99">
        <v>0</v>
      </c>
      <c r="Q99">
        <v>175.56583682193701</v>
      </c>
      <c r="R99">
        <v>-20</v>
      </c>
      <c r="S99" t="s">
        <v>41</v>
      </c>
      <c r="AC99">
        <v>98</v>
      </c>
      <c r="AD99">
        <v>478.96126344547736</v>
      </c>
      <c r="AE99">
        <v>1</v>
      </c>
      <c r="AF99">
        <v>-20</v>
      </c>
      <c r="AG99">
        <v>1.3815578604774401</v>
      </c>
      <c r="AH99">
        <v>171215</v>
      </c>
      <c r="AI99" t="s">
        <v>41</v>
      </c>
      <c r="AL99">
        <v>0</v>
      </c>
      <c r="AM99">
        <v>172.5386</v>
      </c>
      <c r="AN99">
        <v>-20</v>
      </c>
      <c r="AO99" t="s">
        <v>41</v>
      </c>
      <c r="AX99">
        <v>1</v>
      </c>
      <c r="AY99">
        <v>478.96126344547736</v>
      </c>
      <c r="AZ99">
        <v>-20</v>
      </c>
      <c r="BA99" s="25">
        <v>2.83</v>
      </c>
      <c r="BB99">
        <f t="shared" si="1"/>
        <v>2.3577219999999999</v>
      </c>
      <c r="BC99" t="s">
        <v>41</v>
      </c>
    </row>
    <row r="100" spans="8:55" x14ac:dyDescent="0.3">
      <c r="H100">
        <v>164.80236270668962</v>
      </c>
      <c r="I100">
        <v>1</v>
      </c>
      <c r="J100">
        <v>-60</v>
      </c>
      <c r="K100">
        <v>0</v>
      </c>
      <c r="L100">
        <v>0</v>
      </c>
      <c r="M100" t="s">
        <v>41</v>
      </c>
      <c r="P100">
        <v>0</v>
      </c>
      <c r="Q100">
        <v>175.56583682193701</v>
      </c>
      <c r="R100">
        <v>-20</v>
      </c>
      <c r="S100" t="s">
        <v>41</v>
      </c>
      <c r="AC100">
        <v>99</v>
      </c>
      <c r="AD100">
        <v>482.57711803106838</v>
      </c>
      <c r="AE100">
        <v>1</v>
      </c>
      <c r="AF100">
        <v>-20</v>
      </c>
      <c r="AG100">
        <v>1.2233717803238402</v>
      </c>
      <c r="AH100">
        <v>147015</v>
      </c>
      <c r="AI100" t="s">
        <v>41</v>
      </c>
      <c r="AL100">
        <v>0</v>
      </c>
      <c r="AM100">
        <v>172.5386</v>
      </c>
      <c r="AN100">
        <v>-20</v>
      </c>
      <c r="AO100" t="s">
        <v>41</v>
      </c>
      <c r="AX100">
        <v>1</v>
      </c>
      <c r="AY100">
        <v>482.57711803106838</v>
      </c>
      <c r="AZ100">
        <v>-20</v>
      </c>
      <c r="BA100" s="25">
        <v>2.4300000000000002</v>
      </c>
      <c r="BB100">
        <f t="shared" si="1"/>
        <v>2.1683620000000001</v>
      </c>
      <c r="BC100" t="s">
        <v>41</v>
      </c>
    </row>
    <row r="101" spans="8:55" x14ac:dyDescent="0.3">
      <c r="H101">
        <v>143.02314555161843</v>
      </c>
      <c r="I101">
        <v>1</v>
      </c>
      <c r="J101">
        <v>-60</v>
      </c>
      <c r="K101">
        <v>0</v>
      </c>
      <c r="L101">
        <v>0</v>
      </c>
      <c r="M101" t="s">
        <v>41</v>
      </c>
      <c r="P101">
        <v>0</v>
      </c>
      <c r="Q101">
        <v>175.56583682193701</v>
      </c>
      <c r="R101">
        <v>-20</v>
      </c>
      <c r="S101" t="s">
        <v>41</v>
      </c>
      <c r="AC101">
        <v>100</v>
      </c>
      <c r="AD101">
        <v>483.4180144463221</v>
      </c>
      <c r="AE101">
        <v>1</v>
      </c>
      <c r="AF101">
        <v>-20</v>
      </c>
      <c r="AG101">
        <v>1.3038895085286399</v>
      </c>
      <c r="AH101">
        <v>159115</v>
      </c>
      <c r="AI101" t="s">
        <v>41</v>
      </c>
      <c r="AL101">
        <v>0</v>
      </c>
      <c r="AM101">
        <v>172.5386</v>
      </c>
      <c r="AN101">
        <v>-20</v>
      </c>
      <c r="AO101" t="s">
        <v>41</v>
      </c>
      <c r="AX101">
        <v>1</v>
      </c>
      <c r="AY101">
        <v>483.4180144463221</v>
      </c>
      <c r="AZ101">
        <v>-20</v>
      </c>
      <c r="BA101" s="25">
        <v>2.63</v>
      </c>
      <c r="BB101">
        <f t="shared" si="1"/>
        <v>2.263042</v>
      </c>
      <c r="BC101" t="s">
        <v>41</v>
      </c>
    </row>
    <row r="102" spans="8:55" x14ac:dyDescent="0.3">
      <c r="H102">
        <v>152.60936468551077</v>
      </c>
      <c r="I102">
        <v>1</v>
      </c>
      <c r="J102">
        <v>-60</v>
      </c>
      <c r="K102">
        <v>0</v>
      </c>
      <c r="L102">
        <v>0</v>
      </c>
      <c r="M102" t="s">
        <v>41</v>
      </c>
      <c r="P102">
        <v>0</v>
      </c>
      <c r="Q102">
        <v>175.56583682193701</v>
      </c>
      <c r="R102">
        <v>-20</v>
      </c>
      <c r="S102" t="s">
        <v>41</v>
      </c>
      <c r="AC102">
        <v>101</v>
      </c>
      <c r="AD102">
        <v>171.86589259482082</v>
      </c>
      <c r="AE102">
        <v>0</v>
      </c>
      <c r="AF102">
        <v>-20</v>
      </c>
      <c r="AG102">
        <v>0</v>
      </c>
      <c r="AH102">
        <v>0</v>
      </c>
      <c r="AI102" t="s">
        <v>41</v>
      </c>
      <c r="AL102">
        <v>0</v>
      </c>
      <c r="AM102">
        <v>171.86589259482082</v>
      </c>
      <c r="AN102">
        <v>-20</v>
      </c>
      <c r="AO102" t="s">
        <v>41</v>
      </c>
    </row>
    <row r="103" spans="8:55" x14ac:dyDescent="0.3">
      <c r="H103">
        <v>173.04314757617604</v>
      </c>
      <c r="I103">
        <v>0</v>
      </c>
      <c r="J103">
        <v>-60</v>
      </c>
      <c r="K103">
        <v>0</v>
      </c>
      <c r="L103">
        <v>0</v>
      </c>
      <c r="M103" t="s">
        <v>41</v>
      </c>
      <c r="P103">
        <v>0</v>
      </c>
      <c r="Q103">
        <v>175.56583682193701</v>
      </c>
      <c r="R103">
        <v>-20</v>
      </c>
      <c r="S103" t="s">
        <v>41</v>
      </c>
      <c r="AC103">
        <v>102</v>
      </c>
      <c r="AD103">
        <v>55.9</v>
      </c>
      <c r="AE103">
        <v>1</v>
      </c>
      <c r="AF103" s="7">
        <v>-91</v>
      </c>
      <c r="AG103">
        <v>0</v>
      </c>
      <c r="AH103">
        <v>0</v>
      </c>
      <c r="AI103" t="s">
        <v>41</v>
      </c>
    </row>
    <row r="104" spans="8:55" x14ac:dyDescent="0.3">
      <c r="H104">
        <v>100.7260558643566</v>
      </c>
      <c r="I104">
        <v>1</v>
      </c>
      <c r="J104">
        <v>-60</v>
      </c>
      <c r="K104">
        <v>0</v>
      </c>
      <c r="L104">
        <v>0</v>
      </c>
      <c r="M104" t="s">
        <v>41</v>
      </c>
      <c r="P104">
        <v>0</v>
      </c>
      <c r="Q104">
        <v>175.56583682193701</v>
      </c>
      <c r="R104">
        <v>-20</v>
      </c>
      <c r="S104" t="s">
        <v>41</v>
      </c>
      <c r="AC104">
        <v>103</v>
      </c>
      <c r="AD104">
        <v>98.8</v>
      </c>
      <c r="AE104">
        <v>1</v>
      </c>
      <c r="AF104" s="7">
        <v>-91</v>
      </c>
      <c r="AG104">
        <v>0</v>
      </c>
      <c r="AH104">
        <v>0</v>
      </c>
      <c r="AI104" t="s">
        <v>41</v>
      </c>
    </row>
    <row r="105" spans="8:55" x14ac:dyDescent="0.3">
      <c r="H105">
        <v>144.11631089144825</v>
      </c>
      <c r="I105">
        <v>1</v>
      </c>
      <c r="J105">
        <v>-60</v>
      </c>
      <c r="K105">
        <v>0</v>
      </c>
      <c r="L105">
        <v>0</v>
      </c>
      <c r="M105" t="s">
        <v>41</v>
      </c>
      <c r="P105">
        <v>0</v>
      </c>
      <c r="Q105">
        <v>171.86589259482082</v>
      </c>
      <c r="R105">
        <v>-20</v>
      </c>
      <c r="S105" t="s">
        <v>41</v>
      </c>
      <c r="AC105">
        <v>104</v>
      </c>
      <c r="AD105">
        <v>71.900000000000006</v>
      </c>
      <c r="AE105">
        <v>1</v>
      </c>
      <c r="AF105" s="7">
        <v>-91</v>
      </c>
      <c r="AG105">
        <v>0</v>
      </c>
      <c r="AH105">
        <v>0</v>
      </c>
      <c r="AI105" t="s">
        <v>41</v>
      </c>
    </row>
    <row r="106" spans="8:55" x14ac:dyDescent="0.3">
      <c r="H106">
        <v>78.694569784709273</v>
      </c>
      <c r="I106">
        <v>1</v>
      </c>
      <c r="J106">
        <v>-60</v>
      </c>
      <c r="K106">
        <v>0</v>
      </c>
      <c r="L106">
        <v>0</v>
      </c>
      <c r="M106" t="s">
        <v>41</v>
      </c>
      <c r="P106">
        <v>0</v>
      </c>
      <c r="Q106">
        <v>175.56583682193701</v>
      </c>
      <c r="R106">
        <v>-20</v>
      </c>
      <c r="S106" t="s">
        <v>41</v>
      </c>
      <c r="AC106">
        <v>105</v>
      </c>
      <c r="AD106">
        <v>111</v>
      </c>
      <c r="AE106">
        <v>1</v>
      </c>
      <c r="AF106" s="7">
        <v>-91</v>
      </c>
      <c r="AG106">
        <v>0</v>
      </c>
      <c r="AH106">
        <v>0</v>
      </c>
      <c r="AI106" t="s">
        <v>41</v>
      </c>
    </row>
    <row r="107" spans="8:55" x14ac:dyDescent="0.3">
      <c r="H107">
        <v>134.6141813990813</v>
      </c>
      <c r="I107">
        <v>1</v>
      </c>
      <c r="J107">
        <v>-60</v>
      </c>
      <c r="K107">
        <v>0</v>
      </c>
      <c r="L107">
        <v>0</v>
      </c>
      <c r="M107" t="s">
        <v>41</v>
      </c>
      <c r="P107">
        <v>0</v>
      </c>
      <c r="Q107">
        <v>175.56583682193701</v>
      </c>
      <c r="R107">
        <v>-20</v>
      </c>
      <c r="S107" t="s">
        <v>41</v>
      </c>
      <c r="AC107">
        <v>106</v>
      </c>
      <c r="AD107">
        <v>93.5</v>
      </c>
      <c r="AE107">
        <v>1</v>
      </c>
      <c r="AF107" s="7">
        <v>-91</v>
      </c>
      <c r="AG107">
        <v>0</v>
      </c>
      <c r="AH107">
        <v>0</v>
      </c>
      <c r="AI107" t="s">
        <v>41</v>
      </c>
    </row>
    <row r="108" spans="8:55" x14ac:dyDescent="0.3">
      <c r="H108">
        <v>160.26152206431959</v>
      </c>
      <c r="I108">
        <v>1</v>
      </c>
      <c r="J108">
        <v>-60</v>
      </c>
      <c r="K108">
        <v>0</v>
      </c>
      <c r="L108">
        <v>0</v>
      </c>
      <c r="M108" t="s">
        <v>41</v>
      </c>
      <c r="P108">
        <v>0</v>
      </c>
      <c r="Q108">
        <v>175.56583682193701</v>
      </c>
      <c r="R108">
        <v>-20</v>
      </c>
      <c r="S108" t="s">
        <v>41</v>
      </c>
      <c r="AC108">
        <v>107</v>
      </c>
      <c r="AD108">
        <v>79.900000000000006</v>
      </c>
      <c r="AE108">
        <v>1</v>
      </c>
      <c r="AF108" s="7">
        <v>-91</v>
      </c>
      <c r="AG108">
        <v>0</v>
      </c>
      <c r="AH108">
        <v>0</v>
      </c>
      <c r="AI108" t="s">
        <v>41</v>
      </c>
    </row>
    <row r="109" spans="8:55" x14ac:dyDescent="0.3">
      <c r="H109">
        <v>174.0522232744805</v>
      </c>
      <c r="I109">
        <v>0</v>
      </c>
      <c r="J109">
        <v>-60</v>
      </c>
      <c r="K109">
        <v>0</v>
      </c>
      <c r="L109">
        <v>0</v>
      </c>
      <c r="M109" t="s">
        <v>41</v>
      </c>
      <c r="P109">
        <v>0</v>
      </c>
      <c r="Q109">
        <v>175.56583682193701</v>
      </c>
      <c r="R109">
        <v>-20</v>
      </c>
      <c r="S109" t="s">
        <v>41</v>
      </c>
      <c r="AC109">
        <v>108</v>
      </c>
      <c r="AD109">
        <v>98.4</v>
      </c>
      <c r="AE109">
        <v>1</v>
      </c>
      <c r="AF109" s="7">
        <v>-91</v>
      </c>
      <c r="AG109">
        <v>0</v>
      </c>
      <c r="AH109">
        <v>0</v>
      </c>
      <c r="AI109" t="s">
        <v>41</v>
      </c>
    </row>
    <row r="110" spans="8:55" x14ac:dyDescent="0.3">
      <c r="H110">
        <v>174.38858184058199</v>
      </c>
      <c r="I110">
        <v>1</v>
      </c>
      <c r="J110">
        <v>-60</v>
      </c>
      <c r="K110">
        <v>0</v>
      </c>
      <c r="L110">
        <v>0</v>
      </c>
      <c r="M110" t="s">
        <v>41</v>
      </c>
      <c r="P110">
        <v>0</v>
      </c>
      <c r="Q110">
        <v>175.56583682193701</v>
      </c>
      <c r="R110">
        <v>-20</v>
      </c>
      <c r="S110" t="s">
        <v>41</v>
      </c>
      <c r="AC110">
        <v>109</v>
      </c>
      <c r="AD110">
        <v>101.1</v>
      </c>
      <c r="AE110">
        <v>1</v>
      </c>
      <c r="AF110" s="7">
        <v>-91</v>
      </c>
      <c r="AG110">
        <v>0</v>
      </c>
      <c r="AH110">
        <v>0</v>
      </c>
      <c r="AI110" t="s">
        <v>41</v>
      </c>
    </row>
    <row r="111" spans="8:55" x14ac:dyDescent="0.3">
      <c r="H111">
        <v>159.50471529059124</v>
      </c>
      <c r="I111">
        <v>1</v>
      </c>
      <c r="J111">
        <v>-60</v>
      </c>
      <c r="K111">
        <v>0</v>
      </c>
      <c r="L111">
        <v>0</v>
      </c>
      <c r="M111" t="s">
        <v>41</v>
      </c>
      <c r="P111">
        <v>0</v>
      </c>
      <c r="Q111">
        <v>175.56583682193701</v>
      </c>
      <c r="R111">
        <v>-20</v>
      </c>
      <c r="S111" t="s">
        <v>41</v>
      </c>
      <c r="AC111">
        <v>110</v>
      </c>
      <c r="AD111">
        <v>79.599999999999994</v>
      </c>
      <c r="AE111">
        <v>1</v>
      </c>
      <c r="AF111" s="7">
        <v>-91</v>
      </c>
      <c r="AG111">
        <v>0</v>
      </c>
      <c r="AH111">
        <v>0</v>
      </c>
      <c r="AI111" t="s">
        <v>41</v>
      </c>
    </row>
    <row r="112" spans="8:55" x14ac:dyDescent="0.3">
      <c r="H112">
        <v>110.56454392282505</v>
      </c>
      <c r="I112">
        <v>1</v>
      </c>
      <c r="J112">
        <v>-60</v>
      </c>
      <c r="K112">
        <v>0</v>
      </c>
      <c r="L112">
        <v>0</v>
      </c>
      <c r="M112" t="s">
        <v>41</v>
      </c>
      <c r="P112">
        <v>0</v>
      </c>
      <c r="Q112">
        <v>175.56583682193701</v>
      </c>
      <c r="R112">
        <v>-20</v>
      </c>
      <c r="S112" t="s">
        <v>41</v>
      </c>
      <c r="AC112">
        <v>111</v>
      </c>
      <c r="AD112">
        <v>99.7</v>
      </c>
      <c r="AE112">
        <v>1</v>
      </c>
      <c r="AF112" s="7">
        <v>-91</v>
      </c>
      <c r="AG112">
        <v>0</v>
      </c>
      <c r="AH112">
        <v>0</v>
      </c>
      <c r="AI112" t="s">
        <v>41</v>
      </c>
    </row>
    <row r="113" spans="8:35" x14ac:dyDescent="0.3">
      <c r="H113">
        <v>172.37043044397305</v>
      </c>
      <c r="I113">
        <v>0</v>
      </c>
      <c r="J113">
        <v>-60</v>
      </c>
      <c r="K113">
        <v>0</v>
      </c>
      <c r="L113">
        <v>0</v>
      </c>
      <c r="M113" t="s">
        <v>41</v>
      </c>
      <c r="P113">
        <v>0</v>
      </c>
      <c r="Q113">
        <v>175.56583682193701</v>
      </c>
      <c r="R113">
        <v>-20</v>
      </c>
      <c r="S113" t="s">
        <v>41</v>
      </c>
      <c r="AC113">
        <v>112</v>
      </c>
      <c r="AD113">
        <v>108.1</v>
      </c>
      <c r="AE113">
        <v>1</v>
      </c>
      <c r="AF113" s="7">
        <v>-91</v>
      </c>
      <c r="AG113">
        <v>0</v>
      </c>
      <c r="AH113">
        <v>0</v>
      </c>
      <c r="AI113" t="s">
        <v>41</v>
      </c>
    </row>
    <row r="114" spans="8:35" x14ac:dyDescent="0.3">
      <c r="H114">
        <v>100.3896972982551</v>
      </c>
      <c r="I114">
        <v>1</v>
      </c>
      <c r="J114">
        <v>-60</v>
      </c>
      <c r="K114">
        <v>0</v>
      </c>
      <c r="L114">
        <v>0</v>
      </c>
      <c r="M114" t="s">
        <v>41</v>
      </c>
      <c r="P114">
        <v>0</v>
      </c>
      <c r="Q114">
        <v>175.56583682193701</v>
      </c>
      <c r="R114">
        <v>-20</v>
      </c>
      <c r="S114" t="s">
        <v>41</v>
      </c>
      <c r="AC114">
        <v>113</v>
      </c>
      <c r="AD114">
        <v>93.4</v>
      </c>
      <c r="AE114">
        <v>1</v>
      </c>
      <c r="AF114" s="7">
        <v>-91</v>
      </c>
      <c r="AG114">
        <v>0</v>
      </c>
      <c r="AH114">
        <v>0</v>
      </c>
      <c r="AI114" t="s">
        <v>41</v>
      </c>
    </row>
    <row r="115" spans="8:35" x14ac:dyDescent="0.3">
      <c r="H115">
        <v>93.578436334700015</v>
      </c>
      <c r="I115">
        <v>1</v>
      </c>
      <c r="J115">
        <v>-60</v>
      </c>
      <c r="K115">
        <v>0</v>
      </c>
      <c r="L115">
        <v>0</v>
      </c>
      <c r="M115" t="s">
        <v>41</v>
      </c>
      <c r="P115">
        <v>0</v>
      </c>
      <c r="Q115">
        <v>175.56583682193701</v>
      </c>
      <c r="R115">
        <v>-1</v>
      </c>
      <c r="S115" t="s">
        <v>41</v>
      </c>
      <c r="AC115">
        <v>114</v>
      </c>
      <c r="AD115">
        <v>62</v>
      </c>
      <c r="AE115">
        <v>1</v>
      </c>
      <c r="AF115" s="7">
        <v>-91</v>
      </c>
      <c r="AG115">
        <v>0</v>
      </c>
      <c r="AH115">
        <v>0</v>
      </c>
      <c r="AI115" t="s">
        <v>41</v>
      </c>
    </row>
    <row r="116" spans="8:35" x14ac:dyDescent="0.3">
      <c r="H116">
        <v>141.59362164568711</v>
      </c>
      <c r="I116">
        <v>1</v>
      </c>
      <c r="J116">
        <v>-60</v>
      </c>
      <c r="K116">
        <v>0</v>
      </c>
      <c r="L116">
        <v>0</v>
      </c>
      <c r="M116" t="s">
        <v>41</v>
      </c>
      <c r="P116">
        <v>0</v>
      </c>
      <c r="Q116">
        <v>175.56583682193701</v>
      </c>
      <c r="R116">
        <v>-1</v>
      </c>
      <c r="S116" t="s">
        <v>41</v>
      </c>
      <c r="AC116">
        <v>115</v>
      </c>
      <c r="AD116">
        <v>107.1</v>
      </c>
      <c r="AE116">
        <v>1</v>
      </c>
      <c r="AF116" s="7">
        <v>-91</v>
      </c>
      <c r="AG116">
        <v>0</v>
      </c>
      <c r="AH116">
        <v>0</v>
      </c>
      <c r="AI116" t="s">
        <v>41</v>
      </c>
    </row>
    <row r="117" spans="8:35" x14ac:dyDescent="0.3">
      <c r="H117">
        <v>147.81625511856458</v>
      </c>
      <c r="I117">
        <v>1</v>
      </c>
      <c r="J117">
        <v>-60</v>
      </c>
      <c r="K117">
        <v>0</v>
      </c>
      <c r="L117">
        <v>0</v>
      </c>
      <c r="M117" t="s">
        <v>41</v>
      </c>
      <c r="P117">
        <v>0</v>
      </c>
      <c r="Q117">
        <v>175.56583682193701</v>
      </c>
      <c r="R117">
        <v>-1</v>
      </c>
      <c r="S117" t="s">
        <v>41</v>
      </c>
      <c r="AC117">
        <v>116</v>
      </c>
      <c r="AD117">
        <v>145.30000000000001</v>
      </c>
      <c r="AE117">
        <v>1</v>
      </c>
      <c r="AF117" s="7">
        <v>-91</v>
      </c>
      <c r="AG117">
        <v>1.8045117258239998E-2</v>
      </c>
      <c r="AH117">
        <v>3630</v>
      </c>
      <c r="AI117" t="s">
        <v>41</v>
      </c>
    </row>
    <row r="118" spans="8:35" x14ac:dyDescent="0.3">
      <c r="H118">
        <v>94.419332749953739</v>
      </c>
      <c r="I118">
        <v>1</v>
      </c>
      <c r="J118">
        <v>-60</v>
      </c>
      <c r="K118">
        <v>0</v>
      </c>
      <c r="L118">
        <v>0</v>
      </c>
      <c r="M118" t="s">
        <v>41</v>
      </c>
      <c r="P118">
        <v>0</v>
      </c>
      <c r="Q118">
        <v>175.56583682193701</v>
      </c>
      <c r="R118">
        <v>-1</v>
      </c>
      <c r="S118" t="s">
        <v>41</v>
      </c>
      <c r="AC118">
        <v>117</v>
      </c>
      <c r="AD118">
        <v>76.3</v>
      </c>
      <c r="AE118">
        <v>1</v>
      </c>
      <c r="AF118" s="7">
        <v>-91</v>
      </c>
      <c r="AG118">
        <v>0</v>
      </c>
      <c r="AH118">
        <v>0</v>
      </c>
      <c r="AI118" t="s">
        <v>41</v>
      </c>
    </row>
    <row r="119" spans="8:35" x14ac:dyDescent="0.3">
      <c r="H119">
        <v>103.24874511011774</v>
      </c>
      <c r="I119">
        <v>1</v>
      </c>
      <c r="J119">
        <v>-60</v>
      </c>
      <c r="K119">
        <v>0</v>
      </c>
      <c r="L119">
        <v>0</v>
      </c>
      <c r="M119" t="s">
        <v>41</v>
      </c>
      <c r="P119">
        <v>0</v>
      </c>
      <c r="Q119">
        <v>175.56583682193701</v>
      </c>
      <c r="R119">
        <v>-1</v>
      </c>
      <c r="S119" t="s">
        <v>41</v>
      </c>
      <c r="AC119">
        <v>118</v>
      </c>
      <c r="AD119">
        <v>126.5</v>
      </c>
      <c r="AE119">
        <v>1</v>
      </c>
      <c r="AF119" s="7">
        <v>-91</v>
      </c>
      <c r="AG119">
        <v>0</v>
      </c>
      <c r="AH119">
        <v>0</v>
      </c>
      <c r="AI119" t="s">
        <v>41</v>
      </c>
    </row>
    <row r="120" spans="8:35" x14ac:dyDescent="0.3">
      <c r="H120">
        <v>132.25967143637087</v>
      </c>
      <c r="I120">
        <v>1</v>
      </c>
      <c r="J120">
        <v>-60</v>
      </c>
      <c r="K120">
        <v>0</v>
      </c>
      <c r="L120">
        <v>0</v>
      </c>
      <c r="M120" t="s">
        <v>41</v>
      </c>
      <c r="P120">
        <v>0</v>
      </c>
      <c r="Q120">
        <v>175.56583682193701</v>
      </c>
      <c r="R120">
        <v>-1</v>
      </c>
      <c r="S120" t="s">
        <v>41</v>
      </c>
      <c r="AC120">
        <v>119</v>
      </c>
      <c r="AD120">
        <v>126.1</v>
      </c>
      <c r="AE120">
        <v>1</v>
      </c>
      <c r="AF120" s="7">
        <v>-91</v>
      </c>
      <c r="AG120">
        <v>1.203871492096E-2</v>
      </c>
      <c r="AH120">
        <v>2420</v>
      </c>
      <c r="AI120" t="s">
        <v>41</v>
      </c>
    </row>
    <row r="121" spans="8:35" x14ac:dyDescent="0.3">
      <c r="H121">
        <v>136.80051207874095</v>
      </c>
      <c r="I121">
        <v>1</v>
      </c>
      <c r="J121">
        <v>-60</v>
      </c>
      <c r="K121">
        <v>0</v>
      </c>
      <c r="L121">
        <v>0</v>
      </c>
      <c r="M121" t="s">
        <v>41</v>
      </c>
      <c r="P121">
        <v>0</v>
      </c>
      <c r="Q121">
        <v>175.56583682193701</v>
      </c>
      <c r="R121">
        <v>-1</v>
      </c>
      <c r="S121" t="s">
        <v>41</v>
      </c>
      <c r="AC121">
        <v>120</v>
      </c>
      <c r="AD121">
        <v>128.5</v>
      </c>
      <c r="AE121">
        <v>1</v>
      </c>
      <c r="AF121" s="7">
        <v>-91</v>
      </c>
      <c r="AG121">
        <v>1.504299508E-2</v>
      </c>
      <c r="AH121">
        <v>3025</v>
      </c>
      <c r="AI121" t="s">
        <v>41</v>
      </c>
    </row>
    <row r="122" spans="8:35" x14ac:dyDescent="0.3">
      <c r="H122">
        <v>118.80532879231146</v>
      </c>
      <c r="I122">
        <v>1</v>
      </c>
      <c r="J122">
        <v>-60</v>
      </c>
      <c r="K122">
        <v>0</v>
      </c>
      <c r="L122">
        <v>0</v>
      </c>
      <c r="M122" t="s">
        <v>41</v>
      </c>
      <c r="P122">
        <v>0</v>
      </c>
      <c r="Q122">
        <v>175.56583682193701</v>
      </c>
      <c r="R122">
        <v>-1</v>
      </c>
      <c r="S122" t="s">
        <v>41</v>
      </c>
      <c r="AC122">
        <v>121</v>
      </c>
      <c r="AD122">
        <v>111.4</v>
      </c>
      <c r="AE122">
        <v>1</v>
      </c>
      <c r="AF122" s="7">
        <v>-91</v>
      </c>
      <c r="AG122">
        <v>0</v>
      </c>
      <c r="AH122">
        <v>0</v>
      </c>
      <c r="AI122" t="s">
        <v>41</v>
      </c>
    </row>
    <row r="123" spans="8:35" x14ac:dyDescent="0.3">
      <c r="H123">
        <v>103.66919331774459</v>
      </c>
      <c r="I123">
        <v>1</v>
      </c>
      <c r="J123">
        <v>-60</v>
      </c>
      <c r="K123">
        <v>0</v>
      </c>
      <c r="L123">
        <v>0</v>
      </c>
      <c r="M123" t="s">
        <v>41</v>
      </c>
      <c r="P123">
        <v>0</v>
      </c>
      <c r="Q123">
        <v>175.56583682193701</v>
      </c>
      <c r="R123">
        <v>-1</v>
      </c>
      <c r="S123" t="s">
        <v>41</v>
      </c>
      <c r="AC123">
        <v>122</v>
      </c>
      <c r="AD123">
        <v>130.4</v>
      </c>
      <c r="AE123">
        <v>1</v>
      </c>
      <c r="AF123" s="7">
        <v>-91</v>
      </c>
      <c r="AG123">
        <v>0</v>
      </c>
      <c r="AH123">
        <v>0</v>
      </c>
      <c r="AI123" t="s">
        <v>41</v>
      </c>
    </row>
    <row r="124" spans="8:35" x14ac:dyDescent="0.3">
      <c r="H124">
        <v>113.08723316858618</v>
      </c>
      <c r="I124">
        <v>1</v>
      </c>
      <c r="J124">
        <v>-60</v>
      </c>
      <c r="K124">
        <v>0</v>
      </c>
      <c r="L124">
        <v>0</v>
      </c>
      <c r="M124" t="s">
        <v>41</v>
      </c>
      <c r="P124">
        <v>0</v>
      </c>
      <c r="Q124">
        <v>175.56583682193701</v>
      </c>
      <c r="R124">
        <v>-1</v>
      </c>
      <c r="S124" t="s">
        <v>41</v>
      </c>
      <c r="AC124">
        <v>123</v>
      </c>
      <c r="AD124">
        <v>134.80000000000001</v>
      </c>
      <c r="AE124">
        <v>1</v>
      </c>
      <c r="AF124" s="7">
        <v>-91</v>
      </c>
      <c r="AG124">
        <v>0</v>
      </c>
      <c r="AH124">
        <v>0</v>
      </c>
      <c r="AI124" t="s">
        <v>41</v>
      </c>
    </row>
    <row r="125" spans="8:35" x14ac:dyDescent="0.3">
      <c r="H125">
        <v>148.32079296771684</v>
      </c>
      <c r="I125">
        <v>1</v>
      </c>
      <c r="J125">
        <v>-60</v>
      </c>
      <c r="K125">
        <v>0</v>
      </c>
      <c r="L125">
        <v>0</v>
      </c>
      <c r="M125" t="s">
        <v>41</v>
      </c>
      <c r="P125">
        <v>0</v>
      </c>
      <c r="Q125">
        <v>175.56583682193701</v>
      </c>
      <c r="R125">
        <v>-1</v>
      </c>
      <c r="S125" t="s">
        <v>41</v>
      </c>
      <c r="AC125">
        <v>124</v>
      </c>
      <c r="AD125">
        <v>157.30000000000001</v>
      </c>
      <c r="AE125">
        <v>1</v>
      </c>
      <c r="AF125" s="7">
        <v>-91</v>
      </c>
      <c r="AG125">
        <v>0</v>
      </c>
      <c r="AH125">
        <v>0</v>
      </c>
      <c r="AI125" t="s">
        <v>41</v>
      </c>
    </row>
    <row r="126" spans="8:35" x14ac:dyDescent="0.3">
      <c r="H126">
        <v>74.237818783864583</v>
      </c>
      <c r="I126">
        <v>1</v>
      </c>
      <c r="J126">
        <v>-60</v>
      </c>
      <c r="K126">
        <v>0</v>
      </c>
      <c r="L126">
        <v>0</v>
      </c>
      <c r="M126" t="s">
        <v>41</v>
      </c>
      <c r="P126">
        <v>0</v>
      </c>
      <c r="Q126">
        <v>175.56583682193701</v>
      </c>
      <c r="R126">
        <v>-1</v>
      </c>
      <c r="S126" t="s">
        <v>41</v>
      </c>
      <c r="AC126">
        <v>125</v>
      </c>
      <c r="AD126">
        <v>105.2</v>
      </c>
      <c r="AE126">
        <v>1</v>
      </c>
      <c r="AF126" s="7">
        <v>-91</v>
      </c>
      <c r="AG126">
        <v>0</v>
      </c>
      <c r="AH126">
        <v>0</v>
      </c>
      <c r="AI126" t="s">
        <v>41</v>
      </c>
    </row>
    <row r="127" spans="8:35" x14ac:dyDescent="0.3">
      <c r="H127">
        <v>182.62936671006838</v>
      </c>
      <c r="I127">
        <v>0</v>
      </c>
      <c r="J127">
        <v>-60</v>
      </c>
      <c r="K127">
        <v>0</v>
      </c>
      <c r="L127">
        <v>0</v>
      </c>
      <c r="M127" t="s">
        <v>41</v>
      </c>
      <c r="P127">
        <v>0</v>
      </c>
      <c r="Q127">
        <v>175.56583682193701</v>
      </c>
      <c r="R127">
        <v>-1</v>
      </c>
      <c r="S127" t="s">
        <v>41</v>
      </c>
      <c r="AC127">
        <v>126</v>
      </c>
      <c r="AD127">
        <v>109.8</v>
      </c>
      <c r="AE127">
        <v>1</v>
      </c>
      <c r="AF127" s="7">
        <v>-91</v>
      </c>
      <c r="AG127">
        <v>0</v>
      </c>
      <c r="AH127">
        <v>0</v>
      </c>
      <c r="AI127" t="s">
        <v>41</v>
      </c>
    </row>
    <row r="128" spans="8:35" x14ac:dyDescent="0.3">
      <c r="H128">
        <v>104.42600009147294</v>
      </c>
      <c r="I128">
        <v>1</v>
      </c>
      <c r="J128">
        <v>-60</v>
      </c>
      <c r="K128">
        <v>0</v>
      </c>
      <c r="L128">
        <v>0</v>
      </c>
      <c r="M128" t="s">
        <v>41</v>
      </c>
      <c r="P128">
        <v>0</v>
      </c>
      <c r="Q128">
        <v>169.34320334905968</v>
      </c>
      <c r="R128">
        <v>-1</v>
      </c>
      <c r="S128" t="s">
        <v>41</v>
      </c>
      <c r="AC128">
        <v>127</v>
      </c>
      <c r="AD128">
        <v>84.9</v>
      </c>
      <c r="AE128">
        <v>1</v>
      </c>
      <c r="AF128" s="7">
        <v>-91</v>
      </c>
      <c r="AG128">
        <v>0</v>
      </c>
      <c r="AH128">
        <v>0</v>
      </c>
      <c r="AI128" t="s">
        <v>41</v>
      </c>
    </row>
    <row r="129" spans="8:35" x14ac:dyDescent="0.3">
      <c r="H129">
        <v>91.055747088938872</v>
      </c>
      <c r="I129">
        <v>1</v>
      </c>
      <c r="J129">
        <v>-60</v>
      </c>
      <c r="K129">
        <v>0</v>
      </c>
      <c r="L129">
        <v>0</v>
      </c>
      <c r="M129" t="s">
        <v>41</v>
      </c>
      <c r="P129">
        <v>0</v>
      </c>
      <c r="Q129">
        <v>175.56583682193701</v>
      </c>
      <c r="R129">
        <v>-1</v>
      </c>
      <c r="S129" t="s">
        <v>41</v>
      </c>
      <c r="AC129">
        <v>128</v>
      </c>
      <c r="AD129">
        <v>62.8</v>
      </c>
      <c r="AE129">
        <v>1</v>
      </c>
      <c r="AF129" s="7">
        <v>-91</v>
      </c>
      <c r="AG129">
        <v>0</v>
      </c>
      <c r="AH129">
        <v>0</v>
      </c>
      <c r="AI129" t="s">
        <v>41</v>
      </c>
    </row>
    <row r="130" spans="8:35" x14ac:dyDescent="0.3">
      <c r="H130">
        <v>140.75272523043338</v>
      </c>
      <c r="I130">
        <v>1</v>
      </c>
      <c r="J130">
        <v>-60</v>
      </c>
      <c r="K130">
        <v>0</v>
      </c>
      <c r="L130">
        <v>0</v>
      </c>
      <c r="M130" t="s">
        <v>41</v>
      </c>
      <c r="P130">
        <v>0</v>
      </c>
      <c r="Q130">
        <v>175.56583682193701</v>
      </c>
      <c r="R130">
        <v>-1</v>
      </c>
      <c r="S130" t="s">
        <v>41</v>
      </c>
      <c r="AC130">
        <v>129</v>
      </c>
      <c r="AD130">
        <v>97.5</v>
      </c>
      <c r="AE130">
        <v>1</v>
      </c>
      <c r="AF130" s="7">
        <v>-91</v>
      </c>
      <c r="AG130">
        <v>0</v>
      </c>
      <c r="AH130">
        <v>0</v>
      </c>
      <c r="AI130" t="s">
        <v>41</v>
      </c>
    </row>
    <row r="131" spans="8:35" x14ac:dyDescent="0.3">
      <c r="H131">
        <v>172.53860972702381</v>
      </c>
      <c r="I131">
        <v>1</v>
      </c>
      <c r="J131">
        <v>-60</v>
      </c>
      <c r="K131">
        <v>0</v>
      </c>
      <c r="L131">
        <v>0</v>
      </c>
      <c r="M131" t="s">
        <v>41</v>
      </c>
      <c r="P131">
        <v>0</v>
      </c>
      <c r="Q131">
        <v>175.56583682193701</v>
      </c>
      <c r="R131">
        <v>-1</v>
      </c>
      <c r="S131" t="s">
        <v>41</v>
      </c>
      <c r="AC131">
        <v>130</v>
      </c>
      <c r="AD131">
        <v>80.2</v>
      </c>
      <c r="AE131">
        <v>1</v>
      </c>
      <c r="AF131" s="7">
        <v>-91</v>
      </c>
      <c r="AG131">
        <v>0</v>
      </c>
      <c r="AH131">
        <v>0</v>
      </c>
      <c r="AI131" t="s">
        <v>41</v>
      </c>
    </row>
    <row r="132" spans="8:35" x14ac:dyDescent="0.3">
      <c r="H132">
        <v>119.05759771688757</v>
      </c>
      <c r="I132">
        <v>1</v>
      </c>
      <c r="J132">
        <v>-60</v>
      </c>
      <c r="K132">
        <v>0</v>
      </c>
      <c r="L132">
        <v>0</v>
      </c>
      <c r="M132" t="s">
        <v>41</v>
      </c>
      <c r="P132">
        <v>0</v>
      </c>
      <c r="Q132">
        <v>175.56583682193701</v>
      </c>
      <c r="R132">
        <v>-1</v>
      </c>
      <c r="S132" t="s">
        <v>41</v>
      </c>
      <c r="AC132">
        <v>131</v>
      </c>
      <c r="AD132">
        <v>134.4</v>
      </c>
      <c r="AE132">
        <v>1</v>
      </c>
      <c r="AF132" s="7">
        <v>-91</v>
      </c>
      <c r="AG132">
        <v>1.504299508E-2</v>
      </c>
      <c r="AH132">
        <v>3025</v>
      </c>
      <c r="AI132" t="s">
        <v>41</v>
      </c>
    </row>
    <row r="133" spans="8:35" x14ac:dyDescent="0.3">
      <c r="H133">
        <v>148.65715153381831</v>
      </c>
      <c r="I133">
        <v>1</v>
      </c>
      <c r="J133">
        <v>-60</v>
      </c>
      <c r="K133">
        <v>0</v>
      </c>
      <c r="L133">
        <v>0</v>
      </c>
      <c r="M133" t="s">
        <v>41</v>
      </c>
      <c r="P133">
        <v>0</v>
      </c>
      <c r="Q133">
        <v>175.56583682193701</v>
      </c>
      <c r="R133">
        <v>-1</v>
      </c>
      <c r="S133" t="s">
        <v>41</v>
      </c>
      <c r="AC133">
        <v>132</v>
      </c>
      <c r="AD133">
        <v>65.099999999999994</v>
      </c>
      <c r="AE133">
        <v>1</v>
      </c>
      <c r="AF133" s="7">
        <v>-91</v>
      </c>
      <c r="AG133">
        <v>0</v>
      </c>
      <c r="AH133">
        <v>0</v>
      </c>
      <c r="AI133" t="s">
        <v>41</v>
      </c>
    </row>
    <row r="134" spans="8:35" x14ac:dyDescent="0.3">
      <c r="H134">
        <v>86.598996088094196</v>
      </c>
      <c r="I134">
        <v>1</v>
      </c>
      <c r="J134">
        <v>-60</v>
      </c>
      <c r="K134">
        <v>0</v>
      </c>
      <c r="L134">
        <v>0</v>
      </c>
      <c r="M134" t="s">
        <v>41</v>
      </c>
      <c r="P134">
        <v>0</v>
      </c>
      <c r="Q134">
        <v>175.56583682193701</v>
      </c>
      <c r="R134">
        <v>-1</v>
      </c>
      <c r="S134" t="s">
        <v>41</v>
      </c>
      <c r="AC134">
        <v>133</v>
      </c>
      <c r="AD134">
        <v>118.6</v>
      </c>
      <c r="AE134">
        <v>1</v>
      </c>
      <c r="AF134" s="7">
        <v>-91</v>
      </c>
      <c r="AG134">
        <v>0</v>
      </c>
      <c r="AH134">
        <v>0</v>
      </c>
      <c r="AI134" t="s">
        <v>41</v>
      </c>
    </row>
    <row r="135" spans="8:35" x14ac:dyDescent="0.3">
      <c r="H135">
        <v>148.9935100999198</v>
      </c>
      <c r="I135">
        <v>1</v>
      </c>
      <c r="J135">
        <v>-60</v>
      </c>
      <c r="K135">
        <v>0</v>
      </c>
      <c r="L135">
        <v>0</v>
      </c>
      <c r="M135" t="s">
        <v>41</v>
      </c>
      <c r="P135">
        <v>0</v>
      </c>
      <c r="Q135">
        <v>175.56583682193701</v>
      </c>
      <c r="R135">
        <v>-1</v>
      </c>
      <c r="S135" t="s">
        <v>41</v>
      </c>
      <c r="AC135">
        <v>134</v>
      </c>
      <c r="AD135">
        <v>186</v>
      </c>
      <c r="AE135">
        <v>1</v>
      </c>
      <c r="AF135" s="7">
        <v>-60</v>
      </c>
      <c r="AG135">
        <v>0</v>
      </c>
      <c r="AH135">
        <v>0</v>
      </c>
      <c r="AI135" t="s">
        <v>41</v>
      </c>
    </row>
    <row r="136" spans="8:35" x14ac:dyDescent="0.3">
      <c r="H136">
        <v>113.75995030078917</v>
      </c>
      <c r="I136">
        <v>1</v>
      </c>
      <c r="J136">
        <v>-60</v>
      </c>
      <c r="K136">
        <v>0</v>
      </c>
      <c r="L136">
        <v>0</v>
      </c>
      <c r="M136" t="s">
        <v>41</v>
      </c>
      <c r="P136">
        <v>0</v>
      </c>
      <c r="Q136">
        <v>175.56583682193701</v>
      </c>
      <c r="R136">
        <v>-1</v>
      </c>
      <c r="S136" t="s">
        <v>41</v>
      </c>
      <c r="AC136">
        <v>135</v>
      </c>
      <c r="AD136">
        <v>151.80000000000001</v>
      </c>
      <c r="AE136">
        <v>1</v>
      </c>
      <c r="AF136" s="7">
        <v>-60</v>
      </c>
      <c r="AG136">
        <v>0</v>
      </c>
      <c r="AH136">
        <v>0</v>
      </c>
      <c r="AI136" t="s">
        <v>41</v>
      </c>
    </row>
    <row r="137" spans="8:35" x14ac:dyDescent="0.3">
      <c r="H137">
        <v>155.04796428974655</v>
      </c>
      <c r="I137">
        <v>1</v>
      </c>
      <c r="J137">
        <v>-40</v>
      </c>
      <c r="K137">
        <v>0</v>
      </c>
      <c r="L137">
        <v>0</v>
      </c>
      <c r="M137" t="s">
        <v>41</v>
      </c>
      <c r="P137">
        <v>0</v>
      </c>
      <c r="Q137">
        <v>175.56583682193701</v>
      </c>
      <c r="R137">
        <v>-1</v>
      </c>
      <c r="S137" t="s">
        <v>41</v>
      </c>
      <c r="AC137">
        <v>136</v>
      </c>
      <c r="AD137">
        <v>111.7</v>
      </c>
      <c r="AE137">
        <v>1</v>
      </c>
      <c r="AF137" s="7">
        <v>-60</v>
      </c>
      <c r="AG137">
        <v>0</v>
      </c>
      <c r="AH137">
        <v>0</v>
      </c>
      <c r="AI137" t="s">
        <v>41</v>
      </c>
    </row>
    <row r="138" spans="8:35" x14ac:dyDescent="0.3">
      <c r="H138">
        <v>174.30449219905663</v>
      </c>
      <c r="I138">
        <v>0</v>
      </c>
      <c r="J138">
        <v>-40</v>
      </c>
      <c r="K138">
        <v>0</v>
      </c>
      <c r="L138">
        <v>0</v>
      </c>
      <c r="M138" t="s">
        <v>41</v>
      </c>
      <c r="P138">
        <v>0</v>
      </c>
      <c r="Q138">
        <v>175.56583682193701</v>
      </c>
      <c r="R138">
        <v>-1</v>
      </c>
      <c r="S138" t="s">
        <v>41</v>
      </c>
      <c r="AC138">
        <v>137</v>
      </c>
      <c r="AD138">
        <v>143.9</v>
      </c>
      <c r="AE138">
        <v>1</v>
      </c>
      <c r="AF138" s="7">
        <v>-60</v>
      </c>
      <c r="AG138">
        <v>0</v>
      </c>
      <c r="AH138">
        <v>0</v>
      </c>
      <c r="AI138" t="s">
        <v>41</v>
      </c>
    </row>
    <row r="139" spans="8:35" x14ac:dyDescent="0.3">
      <c r="H139">
        <v>169.84774119821191</v>
      </c>
      <c r="I139">
        <v>0</v>
      </c>
      <c r="J139">
        <v>-40</v>
      </c>
      <c r="K139">
        <v>0</v>
      </c>
      <c r="L139">
        <v>0</v>
      </c>
      <c r="M139" t="s">
        <v>41</v>
      </c>
      <c r="P139">
        <v>0</v>
      </c>
      <c r="Q139">
        <v>175.56583682193701</v>
      </c>
      <c r="R139">
        <v>-1</v>
      </c>
      <c r="S139" t="s">
        <v>41</v>
      </c>
      <c r="AC139">
        <v>138</v>
      </c>
      <c r="AD139">
        <v>105.4</v>
      </c>
      <c r="AE139">
        <v>1</v>
      </c>
      <c r="AF139" s="7">
        <v>-60</v>
      </c>
      <c r="AG139">
        <v>0</v>
      </c>
      <c r="AH139">
        <v>0</v>
      </c>
      <c r="AI139" t="s">
        <v>41</v>
      </c>
    </row>
    <row r="140" spans="8:35" x14ac:dyDescent="0.3">
      <c r="H140">
        <v>171.02499617956713</v>
      </c>
      <c r="I140">
        <v>0</v>
      </c>
      <c r="J140">
        <v>-40</v>
      </c>
      <c r="K140">
        <v>0</v>
      </c>
      <c r="L140">
        <v>0</v>
      </c>
      <c r="M140" t="s">
        <v>41</v>
      </c>
      <c r="P140">
        <v>0</v>
      </c>
      <c r="Q140">
        <v>175.56583682193701</v>
      </c>
      <c r="R140">
        <v>-1</v>
      </c>
      <c r="S140" t="s">
        <v>41</v>
      </c>
      <c r="AC140">
        <v>139</v>
      </c>
      <c r="AD140">
        <v>154</v>
      </c>
      <c r="AE140">
        <v>1</v>
      </c>
      <c r="AF140" s="7">
        <v>-60</v>
      </c>
      <c r="AG140">
        <v>0</v>
      </c>
      <c r="AH140">
        <v>0</v>
      </c>
      <c r="AI140" t="s">
        <v>41</v>
      </c>
    </row>
    <row r="141" spans="8:35" x14ac:dyDescent="0.3">
      <c r="H141">
        <v>174.13631291600589</v>
      </c>
      <c r="I141">
        <v>1</v>
      </c>
      <c r="J141">
        <v>-40</v>
      </c>
      <c r="K141">
        <v>0</v>
      </c>
      <c r="L141">
        <v>0</v>
      </c>
      <c r="M141" t="s">
        <v>41</v>
      </c>
      <c r="P141">
        <v>0</v>
      </c>
      <c r="Q141">
        <v>175.56583682193701</v>
      </c>
      <c r="R141">
        <v>-1</v>
      </c>
      <c r="S141" t="s">
        <v>41</v>
      </c>
      <c r="AC141">
        <v>140</v>
      </c>
      <c r="AD141">
        <v>176.2</v>
      </c>
      <c r="AE141">
        <v>1</v>
      </c>
      <c r="AF141" s="7">
        <v>-60</v>
      </c>
      <c r="AG141">
        <v>0</v>
      </c>
      <c r="AH141">
        <v>0</v>
      </c>
      <c r="AI141" t="s">
        <v>41</v>
      </c>
    </row>
    <row r="142" spans="8:35" x14ac:dyDescent="0.3">
      <c r="H142">
        <v>111.40544033807876</v>
      </c>
      <c r="I142">
        <v>1</v>
      </c>
      <c r="J142">
        <v>-20</v>
      </c>
      <c r="K142">
        <v>0</v>
      </c>
      <c r="L142">
        <v>0</v>
      </c>
      <c r="M142" t="s">
        <v>41</v>
      </c>
      <c r="P142">
        <v>0</v>
      </c>
      <c r="Q142">
        <v>175.56583682193701</v>
      </c>
      <c r="R142">
        <v>-1</v>
      </c>
      <c r="S142" t="s">
        <v>41</v>
      </c>
      <c r="AC142">
        <v>141</v>
      </c>
      <c r="AD142">
        <v>131.9</v>
      </c>
      <c r="AE142">
        <v>1</v>
      </c>
      <c r="AF142" s="7">
        <v>-60</v>
      </c>
      <c r="AG142">
        <v>0</v>
      </c>
      <c r="AH142">
        <v>0</v>
      </c>
      <c r="AI142" t="s">
        <v>41</v>
      </c>
    </row>
    <row r="143" spans="8:35" x14ac:dyDescent="0.3">
      <c r="H143">
        <v>126.70975509569638</v>
      </c>
      <c r="I143">
        <v>1</v>
      </c>
      <c r="J143">
        <v>-20</v>
      </c>
      <c r="K143">
        <v>0</v>
      </c>
      <c r="L143">
        <v>0</v>
      </c>
      <c r="M143" t="s">
        <v>41</v>
      </c>
      <c r="P143">
        <v>0</v>
      </c>
      <c r="Q143">
        <v>175.56583682193701</v>
      </c>
      <c r="R143">
        <v>-1</v>
      </c>
      <c r="S143" t="s">
        <v>41</v>
      </c>
      <c r="AC143">
        <v>142</v>
      </c>
      <c r="AD143">
        <v>203.9</v>
      </c>
      <c r="AE143">
        <v>1</v>
      </c>
      <c r="AF143" s="7">
        <v>-60</v>
      </c>
      <c r="AG143">
        <v>0</v>
      </c>
      <c r="AH143">
        <v>0</v>
      </c>
      <c r="AI143" t="s">
        <v>41</v>
      </c>
    </row>
    <row r="144" spans="8:35" x14ac:dyDescent="0.3">
      <c r="H144">
        <v>171.86589259482082</v>
      </c>
      <c r="I144">
        <v>0</v>
      </c>
      <c r="J144">
        <v>-20</v>
      </c>
      <c r="K144">
        <v>0</v>
      </c>
      <c r="L144">
        <v>0</v>
      </c>
      <c r="M144" t="s">
        <v>41</v>
      </c>
      <c r="P144">
        <v>0</v>
      </c>
      <c r="Q144">
        <v>175.56583682193701</v>
      </c>
      <c r="R144">
        <v>-1</v>
      </c>
      <c r="S144" t="s">
        <v>41</v>
      </c>
      <c r="AC144">
        <v>143</v>
      </c>
      <c r="AD144">
        <v>142.69999999999999</v>
      </c>
      <c r="AE144">
        <v>1</v>
      </c>
      <c r="AF144" s="7">
        <v>-60</v>
      </c>
      <c r="AG144">
        <v>0</v>
      </c>
      <c r="AH144">
        <v>0</v>
      </c>
      <c r="AI144" t="s">
        <v>41</v>
      </c>
    </row>
    <row r="145" spans="29:35" x14ac:dyDescent="0.3">
      <c r="AC145">
        <v>144</v>
      </c>
      <c r="AD145">
        <v>134.5</v>
      </c>
      <c r="AE145">
        <v>1</v>
      </c>
      <c r="AF145" s="7">
        <v>-60</v>
      </c>
      <c r="AG145">
        <v>1.8045117258239998E-2</v>
      </c>
      <c r="AH145">
        <v>3630</v>
      </c>
      <c r="AI145" t="s">
        <v>41</v>
      </c>
    </row>
    <row r="146" spans="29:35" x14ac:dyDescent="0.3">
      <c r="AC146">
        <v>145</v>
      </c>
      <c r="AD146">
        <v>130.1</v>
      </c>
      <c r="AE146">
        <v>1</v>
      </c>
      <c r="AF146" s="7">
        <v>-60</v>
      </c>
      <c r="AG146">
        <v>0</v>
      </c>
      <c r="AH146">
        <v>0</v>
      </c>
      <c r="AI146" t="s">
        <v>41</v>
      </c>
    </row>
    <row r="147" spans="29:35" x14ac:dyDescent="0.3">
      <c r="AC147">
        <v>146</v>
      </c>
      <c r="AD147">
        <v>142.6</v>
      </c>
      <c r="AE147">
        <v>1</v>
      </c>
      <c r="AF147" s="7">
        <v>-60</v>
      </c>
      <c r="AG147">
        <v>2.1045082179520003E-2</v>
      </c>
      <c r="AH147">
        <v>4235</v>
      </c>
      <c r="AI147" t="s">
        <v>41</v>
      </c>
    </row>
    <row r="148" spans="29:35" x14ac:dyDescent="0.3">
      <c r="AC148">
        <v>147</v>
      </c>
      <c r="AD148">
        <v>119.7</v>
      </c>
      <c r="AE148">
        <v>1</v>
      </c>
      <c r="AF148" s="7">
        <v>-60</v>
      </c>
      <c r="AG148">
        <v>1.504299508E-2</v>
      </c>
      <c r="AH148">
        <v>3025</v>
      </c>
      <c r="AI148" t="s">
        <v>41</v>
      </c>
    </row>
    <row r="149" spans="29:35" x14ac:dyDescent="0.3">
      <c r="AC149">
        <v>148</v>
      </c>
      <c r="AD149">
        <v>141.30000000000001</v>
      </c>
      <c r="AE149">
        <v>1</v>
      </c>
      <c r="AF149" s="7">
        <v>-60</v>
      </c>
      <c r="AG149">
        <v>2.1045082179520003E-2</v>
      </c>
      <c r="AH149">
        <v>4235</v>
      </c>
      <c r="AI149" t="s">
        <v>41</v>
      </c>
    </row>
    <row r="150" spans="29:35" x14ac:dyDescent="0.3">
      <c r="AC150">
        <v>149</v>
      </c>
      <c r="AD150">
        <v>175.9</v>
      </c>
      <c r="AE150">
        <v>1</v>
      </c>
      <c r="AF150" s="7">
        <v>-60</v>
      </c>
      <c r="AG150">
        <v>3.003204064E-2</v>
      </c>
      <c r="AH150">
        <v>6050</v>
      </c>
      <c r="AI150" t="s">
        <v>41</v>
      </c>
    </row>
    <row r="151" spans="29:35" x14ac:dyDescent="0.3">
      <c r="AC151">
        <v>150</v>
      </c>
      <c r="AD151">
        <v>119.6</v>
      </c>
      <c r="AE151">
        <v>1</v>
      </c>
      <c r="AF151" s="7">
        <v>-60</v>
      </c>
      <c r="AG151">
        <v>0</v>
      </c>
      <c r="AH151">
        <v>0</v>
      </c>
      <c r="AI151" t="s">
        <v>41</v>
      </c>
    </row>
    <row r="152" spans="29:35" x14ac:dyDescent="0.3">
      <c r="AC152">
        <v>151</v>
      </c>
      <c r="AD152">
        <v>102.4</v>
      </c>
      <c r="AE152">
        <v>1</v>
      </c>
      <c r="AF152" s="7">
        <v>-60</v>
      </c>
      <c r="AG152">
        <v>0</v>
      </c>
      <c r="AH152">
        <v>0</v>
      </c>
      <c r="AI152" t="s">
        <v>41</v>
      </c>
    </row>
    <row r="153" spans="29:35" x14ac:dyDescent="0.3">
      <c r="AC153">
        <v>152</v>
      </c>
      <c r="AD153">
        <v>99</v>
      </c>
      <c r="AE153">
        <v>1</v>
      </c>
      <c r="AF153" s="7">
        <v>-60</v>
      </c>
      <c r="AG153">
        <v>0</v>
      </c>
      <c r="AH153">
        <v>0</v>
      </c>
      <c r="AI153" t="s">
        <v>41</v>
      </c>
    </row>
    <row r="154" spans="29:35" x14ac:dyDescent="0.3">
      <c r="AC154">
        <v>153</v>
      </c>
      <c r="AD154">
        <v>115.1</v>
      </c>
      <c r="AE154">
        <v>1</v>
      </c>
      <c r="AF154" s="7">
        <v>-60</v>
      </c>
      <c r="AG154">
        <v>1.504299508E-2</v>
      </c>
      <c r="AH154">
        <v>3025</v>
      </c>
      <c r="AI154" t="s">
        <v>41</v>
      </c>
    </row>
    <row r="155" spans="29:35" x14ac:dyDescent="0.3">
      <c r="AC155">
        <v>154</v>
      </c>
      <c r="AD155">
        <v>172.9</v>
      </c>
      <c r="AE155">
        <v>1</v>
      </c>
      <c r="AF155" s="7">
        <v>-60</v>
      </c>
      <c r="AG155">
        <v>3.3023383771839998E-2</v>
      </c>
      <c r="AH155">
        <v>6655</v>
      </c>
      <c r="AI155" t="s">
        <v>41</v>
      </c>
    </row>
    <row r="156" spans="29:35" x14ac:dyDescent="0.3">
      <c r="AC156">
        <v>155</v>
      </c>
      <c r="AD156">
        <v>120.5</v>
      </c>
      <c r="AE156">
        <v>1</v>
      </c>
      <c r="AF156" s="7">
        <v>-60</v>
      </c>
      <c r="AG156">
        <v>9.032276057279999E-3</v>
      </c>
      <c r="AH156">
        <v>1815</v>
      </c>
      <c r="AI156" t="s">
        <v>41</v>
      </c>
    </row>
    <row r="157" spans="29:35" x14ac:dyDescent="0.3">
      <c r="AC157">
        <v>156</v>
      </c>
      <c r="AD157">
        <v>165.2</v>
      </c>
      <c r="AE157">
        <v>1</v>
      </c>
      <c r="AF157" s="7">
        <v>-60</v>
      </c>
      <c r="AG157">
        <v>0</v>
      </c>
      <c r="AH157">
        <v>0</v>
      </c>
      <c r="AI157" t="s">
        <v>41</v>
      </c>
    </row>
    <row r="158" spans="29:35" x14ac:dyDescent="0.3">
      <c r="AC158">
        <v>157</v>
      </c>
      <c r="AD158">
        <v>125.6</v>
      </c>
      <c r="AE158">
        <v>1</v>
      </c>
      <c r="AF158" s="7">
        <v>-60</v>
      </c>
      <c r="AG158">
        <v>0</v>
      </c>
      <c r="AH158">
        <v>0</v>
      </c>
      <c r="AI158" t="s">
        <v>41</v>
      </c>
    </row>
    <row r="159" spans="29:35" x14ac:dyDescent="0.3">
      <c r="AC159">
        <v>158</v>
      </c>
      <c r="AD159">
        <v>126.7</v>
      </c>
      <c r="AE159">
        <v>1</v>
      </c>
      <c r="AF159" s="7">
        <v>-60</v>
      </c>
      <c r="AG159">
        <v>1.504299508E-2</v>
      </c>
      <c r="AH159">
        <v>3025</v>
      </c>
      <c r="AI159" t="s">
        <v>41</v>
      </c>
    </row>
    <row r="160" spans="29:35" x14ac:dyDescent="0.3">
      <c r="AC160">
        <v>159</v>
      </c>
      <c r="AD160">
        <v>100.4</v>
      </c>
      <c r="AE160">
        <v>1</v>
      </c>
      <c r="AF160" s="7">
        <v>-60</v>
      </c>
      <c r="AG160">
        <v>0</v>
      </c>
      <c r="AH160">
        <v>0</v>
      </c>
      <c r="AI160" t="s">
        <v>41</v>
      </c>
    </row>
    <row r="161" spans="29:35" x14ac:dyDescent="0.3">
      <c r="AC161">
        <v>160</v>
      </c>
      <c r="AD161">
        <v>131.1</v>
      </c>
      <c r="AE161">
        <v>1</v>
      </c>
      <c r="AF161" s="7">
        <v>-60</v>
      </c>
      <c r="AG161">
        <v>1.504299508E-2</v>
      </c>
      <c r="AH161">
        <v>3025</v>
      </c>
      <c r="AI161" t="s">
        <v>41</v>
      </c>
    </row>
    <row r="162" spans="29:35" x14ac:dyDescent="0.3">
      <c r="AC162">
        <v>161</v>
      </c>
      <c r="AD162">
        <v>185.1</v>
      </c>
      <c r="AE162">
        <v>1</v>
      </c>
      <c r="AF162" s="7">
        <v>-60</v>
      </c>
      <c r="AG162">
        <v>1.8045117258239998E-2</v>
      </c>
      <c r="AH162">
        <v>3630</v>
      </c>
      <c r="AI162" t="s">
        <v>41</v>
      </c>
    </row>
    <row r="163" spans="29:35" x14ac:dyDescent="0.3">
      <c r="AC163">
        <v>162</v>
      </c>
      <c r="AD163">
        <v>163.6</v>
      </c>
      <c r="AE163">
        <v>1</v>
      </c>
      <c r="AF163" s="7">
        <v>-60</v>
      </c>
      <c r="AG163">
        <v>2.7038543146560002E-2</v>
      </c>
      <c r="AH163">
        <v>5445</v>
      </c>
      <c r="AI163" t="s">
        <v>41</v>
      </c>
    </row>
    <row r="164" spans="29:35" x14ac:dyDescent="0.3">
      <c r="AC164">
        <v>163</v>
      </c>
      <c r="AD164">
        <v>126.5</v>
      </c>
      <c r="AE164">
        <v>1</v>
      </c>
      <c r="AF164" s="7">
        <v>-60</v>
      </c>
      <c r="AG164">
        <v>2.7038543146560002E-2</v>
      </c>
      <c r="AH164">
        <v>5445</v>
      </c>
      <c r="AI164" t="s">
        <v>41</v>
      </c>
    </row>
    <row r="165" spans="29:35" x14ac:dyDescent="0.3">
      <c r="AC165">
        <v>164</v>
      </c>
      <c r="AD165">
        <v>164.7</v>
      </c>
      <c r="AE165">
        <v>1</v>
      </c>
      <c r="AF165" s="7">
        <v>-60</v>
      </c>
      <c r="AG165">
        <v>3.003204064E-2</v>
      </c>
      <c r="AH165">
        <v>6050</v>
      </c>
      <c r="AI165" t="s">
        <v>41</v>
      </c>
    </row>
    <row r="166" spans="29:35" x14ac:dyDescent="0.3">
      <c r="AC166">
        <v>165</v>
      </c>
      <c r="AD166">
        <v>192.7</v>
      </c>
      <c r="AE166">
        <v>1</v>
      </c>
      <c r="AF166" s="7">
        <v>-60</v>
      </c>
      <c r="AG166">
        <v>4.7947809341440002E-2</v>
      </c>
      <c r="AH166">
        <v>9680</v>
      </c>
      <c r="AI166" t="s">
        <v>41</v>
      </c>
    </row>
    <row r="167" spans="29:35" x14ac:dyDescent="0.3">
      <c r="AC167">
        <v>166</v>
      </c>
      <c r="AD167">
        <v>134.5</v>
      </c>
      <c r="AE167">
        <v>1</v>
      </c>
      <c r="AF167" s="7">
        <v>-60</v>
      </c>
      <c r="AG167">
        <v>1.504299508E-2</v>
      </c>
      <c r="AH167">
        <v>3025</v>
      </c>
      <c r="AI167" t="s">
        <v>41</v>
      </c>
    </row>
    <row r="168" spans="29:35" x14ac:dyDescent="0.3">
      <c r="AC168">
        <v>167</v>
      </c>
      <c r="AD168">
        <v>140.80000000000001</v>
      </c>
      <c r="AE168">
        <v>1</v>
      </c>
      <c r="AF168" s="7">
        <v>-60</v>
      </c>
      <c r="AG168">
        <v>1.504299508E-2</v>
      </c>
      <c r="AH168">
        <v>3025</v>
      </c>
      <c r="AI168" t="s">
        <v>41</v>
      </c>
    </row>
    <row r="169" spans="29:35" x14ac:dyDescent="0.3">
      <c r="AC169">
        <v>168</v>
      </c>
      <c r="AD169">
        <v>187.3</v>
      </c>
      <c r="AE169">
        <v>1</v>
      </c>
      <c r="AF169" s="7">
        <v>-40</v>
      </c>
      <c r="AG169">
        <v>2.7038543146560002E-2</v>
      </c>
      <c r="AH169">
        <v>5445</v>
      </c>
      <c r="AI169" t="s">
        <v>41</v>
      </c>
    </row>
    <row r="170" spans="29:35" x14ac:dyDescent="0.3">
      <c r="AC170">
        <v>169</v>
      </c>
      <c r="AD170">
        <v>101.5</v>
      </c>
      <c r="AE170">
        <v>1</v>
      </c>
      <c r="AF170" s="7">
        <v>-40</v>
      </c>
      <c r="AG170">
        <v>1.504299508E-2</v>
      </c>
      <c r="AH170">
        <v>3025</v>
      </c>
      <c r="AI170" t="s">
        <v>41</v>
      </c>
    </row>
    <row r="171" spans="29:35" x14ac:dyDescent="0.3">
      <c r="AC171">
        <v>170</v>
      </c>
      <c r="AD171">
        <v>140.30000000000001</v>
      </c>
      <c r="AE171">
        <v>1</v>
      </c>
      <c r="AF171" s="7">
        <v>-40</v>
      </c>
      <c r="AG171">
        <v>1.8045117258239998E-2</v>
      </c>
      <c r="AH171">
        <v>3630</v>
      </c>
      <c r="AI171" t="s">
        <v>41</v>
      </c>
    </row>
    <row r="172" spans="29:35" x14ac:dyDescent="0.3">
      <c r="AC172">
        <v>171</v>
      </c>
      <c r="AD172">
        <v>150.19999999999999</v>
      </c>
      <c r="AE172">
        <v>1</v>
      </c>
      <c r="AF172" s="7">
        <v>-40</v>
      </c>
      <c r="AG172">
        <v>2.4042890567680001E-2</v>
      </c>
      <c r="AH172">
        <v>4840</v>
      </c>
      <c r="AI172" t="s">
        <v>41</v>
      </c>
    </row>
    <row r="173" spans="29:35" x14ac:dyDescent="0.3">
      <c r="AC173">
        <v>172</v>
      </c>
      <c r="AD173">
        <v>187.3</v>
      </c>
      <c r="AE173">
        <v>1</v>
      </c>
      <c r="AF173" s="7">
        <v>-40</v>
      </c>
      <c r="AG173">
        <v>2.7038543146560002E-2</v>
      </c>
      <c r="AH173">
        <v>5445</v>
      </c>
      <c r="AI173" t="s">
        <v>41</v>
      </c>
    </row>
    <row r="174" spans="29:35" x14ac:dyDescent="0.3">
      <c r="AC174">
        <v>173</v>
      </c>
      <c r="AD174">
        <v>211.4</v>
      </c>
      <c r="AE174">
        <v>1</v>
      </c>
      <c r="AF174" s="7">
        <v>-40</v>
      </c>
      <c r="AG174">
        <v>5.3902524372479999E-2</v>
      </c>
      <c r="AH174">
        <v>10890</v>
      </c>
      <c r="AI174" t="s">
        <v>41</v>
      </c>
    </row>
    <row r="175" spans="29:35" x14ac:dyDescent="0.3">
      <c r="AC175">
        <v>174</v>
      </c>
      <c r="AD175">
        <v>160.5</v>
      </c>
      <c r="AE175">
        <v>1</v>
      </c>
      <c r="AF175" s="7">
        <v>-40</v>
      </c>
      <c r="AG175">
        <v>3.601257326592E-2</v>
      </c>
      <c r="AH175">
        <v>7260</v>
      </c>
      <c r="AI175" t="s">
        <v>41</v>
      </c>
    </row>
    <row r="176" spans="29:35" x14ac:dyDescent="0.3">
      <c r="AC176">
        <v>175</v>
      </c>
      <c r="AD176">
        <v>214.6</v>
      </c>
      <c r="AE176">
        <v>1</v>
      </c>
      <c r="AF176" s="7">
        <v>-40</v>
      </c>
      <c r="AG176">
        <v>3.3023383771839998E-2</v>
      </c>
      <c r="AH176">
        <v>6655</v>
      </c>
      <c r="AI176" t="s">
        <v>41</v>
      </c>
    </row>
    <row r="177" spans="29:35" x14ac:dyDescent="0.3">
      <c r="AC177">
        <v>176</v>
      </c>
      <c r="AD177">
        <v>188.3</v>
      </c>
      <c r="AE177">
        <v>1</v>
      </c>
      <c r="AF177" s="7">
        <v>-40</v>
      </c>
      <c r="AG177">
        <v>4.4967227159999998E-2</v>
      </c>
      <c r="AH177">
        <v>9075</v>
      </c>
      <c r="AI177" t="s">
        <v>41</v>
      </c>
    </row>
    <row r="178" spans="29:35" x14ac:dyDescent="0.3">
      <c r="AC178">
        <v>177</v>
      </c>
      <c r="AD178">
        <v>239.3</v>
      </c>
      <c r="AE178">
        <v>1</v>
      </c>
      <c r="AF178" s="7">
        <v>-40</v>
      </c>
      <c r="AG178">
        <v>6.8751724626879993E-2</v>
      </c>
      <c r="AH178">
        <v>13915</v>
      </c>
      <c r="AI178" t="s">
        <v>41</v>
      </c>
    </row>
    <row r="179" spans="29:35" x14ac:dyDescent="0.3">
      <c r="AC179">
        <v>178</v>
      </c>
      <c r="AD179">
        <v>112.8</v>
      </c>
      <c r="AE179">
        <v>1</v>
      </c>
      <c r="AF179" s="7">
        <v>-40</v>
      </c>
      <c r="AG179">
        <v>1.504299508E-2</v>
      </c>
      <c r="AH179">
        <v>3025</v>
      </c>
      <c r="AI179" t="s">
        <v>41</v>
      </c>
    </row>
    <row r="180" spans="29:35" x14ac:dyDescent="0.3">
      <c r="AC180">
        <v>179</v>
      </c>
      <c r="AD180">
        <v>239</v>
      </c>
      <c r="AE180">
        <v>1</v>
      </c>
      <c r="AF180" s="7">
        <v>-40</v>
      </c>
      <c r="AG180">
        <v>6.8751724626879993E-2</v>
      </c>
      <c r="AH180">
        <v>13915</v>
      </c>
      <c r="AI180" t="s">
        <v>41</v>
      </c>
    </row>
    <row r="181" spans="29:35" x14ac:dyDescent="0.3">
      <c r="AC181">
        <v>180</v>
      </c>
      <c r="AD181">
        <v>284.89999999999998</v>
      </c>
      <c r="AE181">
        <v>1</v>
      </c>
      <c r="AF181" s="7">
        <v>-40</v>
      </c>
      <c r="AG181">
        <v>0.11297794455808001</v>
      </c>
      <c r="AH181">
        <v>22990</v>
      </c>
      <c r="AI181" t="s">
        <v>41</v>
      </c>
    </row>
    <row r="182" spans="29:35" x14ac:dyDescent="0.3">
      <c r="AC182">
        <v>181</v>
      </c>
      <c r="AD182">
        <v>254.7</v>
      </c>
      <c r="AE182">
        <v>1</v>
      </c>
      <c r="AF182" s="7">
        <v>-40</v>
      </c>
      <c r="AG182">
        <v>9.2398945186240006E-2</v>
      </c>
      <c r="AH182">
        <v>18755</v>
      </c>
      <c r="AI182" t="s">
        <v>41</v>
      </c>
    </row>
    <row r="183" spans="29:35" x14ac:dyDescent="0.3">
      <c r="AC183">
        <v>182</v>
      </c>
      <c r="AD183">
        <v>270.89999999999998</v>
      </c>
      <c r="AE183">
        <v>1</v>
      </c>
      <c r="AF183" s="7">
        <v>-40</v>
      </c>
      <c r="AG183">
        <v>6.8751724626879993E-2</v>
      </c>
      <c r="AH183">
        <v>13915</v>
      </c>
      <c r="AI183" t="s">
        <v>41</v>
      </c>
    </row>
    <row r="184" spans="29:35" x14ac:dyDescent="0.3">
      <c r="AC184">
        <v>183</v>
      </c>
      <c r="AD184">
        <v>187</v>
      </c>
      <c r="AE184">
        <v>1</v>
      </c>
      <c r="AF184" s="7">
        <v>-40</v>
      </c>
      <c r="AG184">
        <v>4.1984494236160005E-2</v>
      </c>
      <c r="AH184">
        <v>8470</v>
      </c>
      <c r="AI184" t="s">
        <v>41</v>
      </c>
    </row>
    <row r="185" spans="29:35" x14ac:dyDescent="0.3">
      <c r="AC185">
        <v>184</v>
      </c>
      <c r="AD185">
        <v>170.1</v>
      </c>
      <c r="AE185">
        <v>1</v>
      </c>
      <c r="AF185" s="7">
        <v>-40</v>
      </c>
      <c r="AG185">
        <v>3.8999609846080002E-2</v>
      </c>
      <c r="AH185">
        <v>7865</v>
      </c>
      <c r="AI185" t="s">
        <v>41</v>
      </c>
    </row>
    <row r="186" spans="29:35" x14ac:dyDescent="0.3">
      <c r="AC186">
        <v>185</v>
      </c>
      <c r="AD186">
        <v>256.39999999999998</v>
      </c>
      <c r="AE186">
        <v>1</v>
      </c>
      <c r="AF186" s="7">
        <v>-40</v>
      </c>
      <c r="AG186">
        <v>7.4676384999999998E-2</v>
      </c>
      <c r="AH186">
        <v>15125</v>
      </c>
      <c r="AI186" t="s">
        <v>41</v>
      </c>
    </row>
    <row r="187" spans="29:35" x14ac:dyDescent="0.3">
      <c r="AC187">
        <v>186</v>
      </c>
      <c r="AD187">
        <v>171.4</v>
      </c>
      <c r="AE187">
        <v>1</v>
      </c>
      <c r="AF187" s="7">
        <v>-40</v>
      </c>
      <c r="AG187">
        <v>3.3023383771839998E-2</v>
      </c>
      <c r="AH187">
        <v>6655</v>
      </c>
      <c r="AI187" t="s">
        <v>41</v>
      </c>
    </row>
    <row r="188" spans="29:35" x14ac:dyDescent="0.3">
      <c r="AC188">
        <v>187</v>
      </c>
      <c r="AD188">
        <v>103.1</v>
      </c>
      <c r="AE188">
        <v>1</v>
      </c>
      <c r="AF188" s="7">
        <v>-40</v>
      </c>
      <c r="AG188">
        <v>1.504299508E-2</v>
      </c>
      <c r="AH188">
        <v>3025</v>
      </c>
      <c r="AI188" t="s">
        <v>41</v>
      </c>
    </row>
    <row r="189" spans="29:35" x14ac:dyDescent="0.3">
      <c r="AC189">
        <v>188</v>
      </c>
      <c r="AD189">
        <v>230</v>
      </c>
      <c r="AE189">
        <v>1</v>
      </c>
      <c r="AF189" s="7">
        <v>-40</v>
      </c>
      <c r="AG189">
        <v>6.8751724626879993E-2</v>
      </c>
      <c r="AH189">
        <v>13915</v>
      </c>
      <c r="AI189" t="s">
        <v>41</v>
      </c>
    </row>
    <row r="190" spans="29:35" x14ac:dyDescent="0.3">
      <c r="AC190">
        <v>189</v>
      </c>
      <c r="AD190">
        <v>210</v>
      </c>
      <c r="AE190">
        <v>1</v>
      </c>
      <c r="AF190" s="7">
        <v>-40</v>
      </c>
      <c r="AG190">
        <v>5.9848645120000002E-2</v>
      </c>
      <c r="AH190">
        <v>12100</v>
      </c>
      <c r="AI190" t="s">
        <v>41</v>
      </c>
    </row>
    <row r="191" spans="29:35" x14ac:dyDescent="0.3">
      <c r="AC191">
        <v>190</v>
      </c>
      <c r="AD191">
        <v>198.2</v>
      </c>
      <c r="AE191">
        <v>1</v>
      </c>
      <c r="AF191" s="7">
        <v>-40</v>
      </c>
      <c r="AG191">
        <v>0</v>
      </c>
      <c r="AH191">
        <v>0</v>
      </c>
      <c r="AI191" t="s">
        <v>41</v>
      </c>
    </row>
    <row r="192" spans="29:35" x14ac:dyDescent="0.3">
      <c r="AC192">
        <v>191</v>
      </c>
      <c r="AD192">
        <v>150.19999999999999</v>
      </c>
      <c r="AE192">
        <v>1</v>
      </c>
      <c r="AF192" s="7">
        <v>-40</v>
      </c>
      <c r="AG192">
        <v>0</v>
      </c>
      <c r="AH192">
        <v>0</v>
      </c>
      <c r="AI192" t="s">
        <v>41</v>
      </c>
    </row>
    <row r="193" spans="29:35" x14ac:dyDescent="0.3">
      <c r="AC193">
        <v>192</v>
      </c>
      <c r="AD193">
        <v>226.8</v>
      </c>
      <c r="AE193">
        <v>1</v>
      </c>
      <c r="AF193" s="7">
        <v>-40</v>
      </c>
      <c r="AG193">
        <v>0</v>
      </c>
      <c r="AH193">
        <v>0</v>
      </c>
      <c r="AI193" t="s">
        <v>41</v>
      </c>
    </row>
    <row r="194" spans="29:35" x14ac:dyDescent="0.3">
      <c r="AC194">
        <v>193</v>
      </c>
      <c r="AD194">
        <v>158.1</v>
      </c>
      <c r="AE194">
        <v>1</v>
      </c>
      <c r="AF194" s="7">
        <v>-40</v>
      </c>
      <c r="AG194">
        <v>0</v>
      </c>
      <c r="AH194">
        <v>0</v>
      </c>
      <c r="AI194" t="s">
        <v>41</v>
      </c>
    </row>
    <row r="195" spans="29:35" x14ac:dyDescent="0.3">
      <c r="AC195">
        <v>194</v>
      </c>
      <c r="AD195">
        <v>256.39999999999998</v>
      </c>
      <c r="AE195">
        <v>1</v>
      </c>
      <c r="AF195" s="7">
        <v>-40</v>
      </c>
      <c r="AG195">
        <v>0</v>
      </c>
      <c r="AH195">
        <v>0</v>
      </c>
      <c r="AI195" t="s">
        <v>41</v>
      </c>
    </row>
    <row r="196" spans="29:35" x14ac:dyDescent="0.3">
      <c r="AC196">
        <v>195</v>
      </c>
      <c r="AD196">
        <v>207.6</v>
      </c>
      <c r="AE196">
        <v>1</v>
      </c>
      <c r="AF196" s="7">
        <v>-40</v>
      </c>
      <c r="AG196">
        <v>0</v>
      </c>
      <c r="AH196">
        <v>0</v>
      </c>
      <c r="AI196" t="s">
        <v>41</v>
      </c>
    </row>
    <row r="197" spans="29:35" x14ac:dyDescent="0.3">
      <c r="AC197">
        <v>196</v>
      </c>
      <c r="AD197">
        <v>213.5</v>
      </c>
      <c r="AE197">
        <v>1</v>
      </c>
      <c r="AF197" s="7">
        <v>-40</v>
      </c>
      <c r="AG197">
        <v>5.6876658669760001E-2</v>
      </c>
      <c r="AH197">
        <v>11495</v>
      </c>
      <c r="AI197" t="s">
        <v>41</v>
      </c>
    </row>
    <row r="198" spans="29:35" x14ac:dyDescent="0.3">
      <c r="AC198">
        <v>197</v>
      </c>
      <c r="AD198">
        <v>254.6</v>
      </c>
      <c r="AE198">
        <v>1</v>
      </c>
      <c r="AF198" s="7">
        <v>-40</v>
      </c>
      <c r="AG198">
        <v>7.4676384999999998E-2</v>
      </c>
      <c r="AH198">
        <v>15125</v>
      </c>
      <c r="AI198" t="s">
        <v>41</v>
      </c>
    </row>
    <row r="199" spans="29:35" x14ac:dyDescent="0.3">
      <c r="AC199">
        <v>198</v>
      </c>
      <c r="AD199">
        <v>240</v>
      </c>
      <c r="AE199">
        <v>1</v>
      </c>
      <c r="AF199" s="7">
        <v>-40</v>
      </c>
      <c r="AG199">
        <v>7.1715126927359998E-2</v>
      </c>
      <c r="AH199">
        <v>14520</v>
      </c>
      <c r="AI199" t="s">
        <v>41</v>
      </c>
    </row>
    <row r="200" spans="29:35" x14ac:dyDescent="0.3">
      <c r="AC200">
        <v>199</v>
      </c>
      <c r="AD200">
        <v>279</v>
      </c>
      <c r="AE200">
        <v>0</v>
      </c>
      <c r="AF200" s="7">
        <v>-40</v>
      </c>
      <c r="AG200">
        <v>0.12176548982943998</v>
      </c>
      <c r="AH200">
        <v>24805</v>
      </c>
      <c r="AI200" t="s">
        <v>41</v>
      </c>
    </row>
    <row r="201" spans="29:35" x14ac:dyDescent="0.3">
      <c r="AC201">
        <v>200</v>
      </c>
      <c r="AD201">
        <v>202.5</v>
      </c>
      <c r="AE201">
        <v>1</v>
      </c>
      <c r="AF201">
        <v>-20</v>
      </c>
      <c r="AG201">
        <v>0</v>
      </c>
      <c r="AH201">
        <v>0</v>
      </c>
      <c r="AI201" t="s">
        <v>41</v>
      </c>
    </row>
    <row r="202" spans="29:35" x14ac:dyDescent="0.3">
      <c r="AC202">
        <v>201</v>
      </c>
      <c r="AD202">
        <v>194.7</v>
      </c>
      <c r="AE202">
        <v>1</v>
      </c>
      <c r="AF202">
        <v>-20</v>
      </c>
      <c r="AG202">
        <v>0</v>
      </c>
      <c r="AH202">
        <v>0</v>
      </c>
      <c r="AI202" t="s">
        <v>41</v>
      </c>
    </row>
    <row r="203" spans="29:35" x14ac:dyDescent="0.3">
      <c r="AC203">
        <v>202</v>
      </c>
      <c r="AD203">
        <v>262.8</v>
      </c>
      <c r="AE203">
        <v>1</v>
      </c>
      <c r="AF203">
        <v>-20</v>
      </c>
      <c r="AG203">
        <v>0</v>
      </c>
      <c r="AH203">
        <v>0</v>
      </c>
      <c r="AI203" t="s">
        <v>41</v>
      </c>
    </row>
    <row r="204" spans="29:35" x14ac:dyDescent="0.3">
      <c r="AC204">
        <v>203</v>
      </c>
      <c r="AD204">
        <v>187.9</v>
      </c>
      <c r="AE204">
        <v>1</v>
      </c>
      <c r="AF204">
        <v>-20</v>
      </c>
      <c r="AG204">
        <v>0</v>
      </c>
      <c r="AH204">
        <v>0</v>
      </c>
      <c r="AI204" t="s">
        <v>41</v>
      </c>
    </row>
    <row r="205" spans="29:35" x14ac:dyDescent="0.3">
      <c r="AC205">
        <v>204</v>
      </c>
      <c r="AD205">
        <v>275.8</v>
      </c>
      <c r="AE205">
        <v>1</v>
      </c>
      <c r="AF205" s="1">
        <v>-20</v>
      </c>
      <c r="AG205">
        <v>9.2398945186240006E-2</v>
      </c>
      <c r="AH205">
        <v>18755</v>
      </c>
      <c r="AI205" t="s">
        <v>41</v>
      </c>
    </row>
    <row r="206" spans="29:35" x14ac:dyDescent="0.3">
      <c r="AC206">
        <v>205</v>
      </c>
      <c r="AD206">
        <v>261.8</v>
      </c>
      <c r="AE206">
        <v>1</v>
      </c>
      <c r="AF206" s="1">
        <v>-20</v>
      </c>
      <c r="AG206">
        <v>6.2818484447039996E-2</v>
      </c>
      <c r="AH206">
        <v>12705</v>
      </c>
      <c r="AI206" t="s">
        <v>41</v>
      </c>
    </row>
    <row r="207" spans="29:35" x14ac:dyDescent="0.3">
      <c r="AC207">
        <v>206</v>
      </c>
      <c r="AD207">
        <v>283.2</v>
      </c>
      <c r="AE207">
        <v>0</v>
      </c>
      <c r="AF207" s="1">
        <v>-20</v>
      </c>
      <c r="AG207">
        <v>0.19999231387648003</v>
      </c>
      <c r="AH207">
        <v>41140</v>
      </c>
      <c r="AI207" t="s">
        <v>41</v>
      </c>
    </row>
    <row r="208" spans="29:35" x14ac:dyDescent="0.3">
      <c r="AC208">
        <v>207</v>
      </c>
      <c r="AD208">
        <v>283.10000000000002</v>
      </c>
      <c r="AE208">
        <v>0</v>
      </c>
      <c r="AF208" s="1">
        <v>-20</v>
      </c>
      <c r="AG208">
        <v>0.19137675076000002</v>
      </c>
      <c r="AH208">
        <v>39325</v>
      </c>
      <c r="AI208" t="s">
        <v>41</v>
      </c>
    </row>
    <row r="209" spans="29:35" x14ac:dyDescent="0.3">
      <c r="AC209">
        <v>208</v>
      </c>
      <c r="AD209">
        <v>462.1</v>
      </c>
      <c r="AE209">
        <v>0</v>
      </c>
      <c r="AF209" s="1">
        <v>-20</v>
      </c>
      <c r="AG209">
        <v>0.32695533589407999</v>
      </c>
      <c r="AH209">
        <v>68365</v>
      </c>
      <c r="AI209" t="s">
        <v>41</v>
      </c>
    </row>
    <row r="210" spans="29:35" x14ac:dyDescent="0.3">
      <c r="AC210">
        <v>209</v>
      </c>
      <c r="AD210">
        <v>284.2</v>
      </c>
      <c r="AE210">
        <v>1</v>
      </c>
      <c r="AF210" s="1">
        <v>-20</v>
      </c>
      <c r="AG210">
        <v>0.13928303800671996</v>
      </c>
      <c r="AH210">
        <v>28435</v>
      </c>
      <c r="AI210" t="s">
        <v>41</v>
      </c>
    </row>
    <row r="211" spans="29:35" x14ac:dyDescent="0.3">
      <c r="AC211">
        <v>210</v>
      </c>
      <c r="AD211">
        <v>284.89999999999998</v>
      </c>
      <c r="AE211">
        <v>0</v>
      </c>
      <c r="AF211" s="1">
        <v>-20</v>
      </c>
      <c r="AG211">
        <v>0.50820565248000005</v>
      </c>
      <c r="AH211">
        <v>108900</v>
      </c>
      <c r="AI211" t="s">
        <v>41</v>
      </c>
    </row>
    <row r="212" spans="29:35" x14ac:dyDescent="0.3">
      <c r="AC212">
        <v>211</v>
      </c>
      <c r="AD212">
        <v>280.10000000000002</v>
      </c>
      <c r="AE212">
        <v>1</v>
      </c>
      <c r="AF212">
        <v>-20</v>
      </c>
      <c r="AG212">
        <v>5.3902524372479999E-2</v>
      </c>
      <c r="AH212">
        <v>10890</v>
      </c>
      <c r="AI212" t="s">
        <v>41</v>
      </c>
    </row>
    <row r="213" spans="29:35" x14ac:dyDescent="0.3">
      <c r="AC213">
        <v>212</v>
      </c>
      <c r="AD213">
        <v>279.39999999999998</v>
      </c>
      <c r="AE213">
        <v>0</v>
      </c>
      <c r="AF213" s="1">
        <v>-20</v>
      </c>
      <c r="AG213">
        <v>0.22572501294111999</v>
      </c>
      <c r="AH213">
        <v>46585</v>
      </c>
      <c r="AI213" t="s">
        <v>41</v>
      </c>
    </row>
    <row r="214" spans="29:35" x14ac:dyDescent="0.3">
      <c r="AC214">
        <v>213</v>
      </c>
      <c r="AD214">
        <v>280.3</v>
      </c>
      <c r="AE214">
        <v>0</v>
      </c>
      <c r="AF214" s="1">
        <v>-20</v>
      </c>
      <c r="AG214">
        <v>0.10417119243999999</v>
      </c>
      <c r="AH214">
        <v>21175</v>
      </c>
      <c r="AI214" t="s">
        <v>41</v>
      </c>
    </row>
    <row r="215" spans="29:35" x14ac:dyDescent="0.3">
      <c r="AC215">
        <v>214</v>
      </c>
      <c r="AD215">
        <v>576.4</v>
      </c>
      <c r="AE215">
        <v>1</v>
      </c>
      <c r="AF215" s="1">
        <v>-20</v>
      </c>
      <c r="AG215">
        <v>0.59668199670016009</v>
      </c>
      <c r="AH215">
        <v>129470.00000000001</v>
      </c>
      <c r="AI215" t="s">
        <v>41</v>
      </c>
    </row>
    <row r="216" spans="29:35" x14ac:dyDescent="0.3">
      <c r="AC216">
        <v>215</v>
      </c>
      <c r="AD216">
        <v>278.60000000000002</v>
      </c>
      <c r="AE216">
        <v>0</v>
      </c>
      <c r="AF216" s="1">
        <v>-20</v>
      </c>
      <c r="AG216">
        <v>0.25977003066016002</v>
      </c>
      <c r="AH216">
        <v>53845</v>
      </c>
      <c r="AI216" t="s">
        <v>41</v>
      </c>
    </row>
    <row r="217" spans="29:35" x14ac:dyDescent="0.3">
      <c r="AC217">
        <v>216</v>
      </c>
      <c r="AD217">
        <v>281.89999999999998</v>
      </c>
      <c r="AE217">
        <v>0</v>
      </c>
      <c r="AF217" s="1">
        <v>-20</v>
      </c>
      <c r="AG217">
        <v>8.9450537280000006E-2</v>
      </c>
      <c r="AH217">
        <v>18150</v>
      </c>
      <c r="AI217" t="s">
        <v>41</v>
      </c>
    </row>
    <row r="218" spans="29:35" x14ac:dyDescent="0.3">
      <c r="AC218">
        <v>217</v>
      </c>
      <c r="AD218">
        <v>279.39999999999998</v>
      </c>
      <c r="AE218">
        <v>0</v>
      </c>
      <c r="AF218" s="1">
        <v>-20</v>
      </c>
      <c r="AG218">
        <v>0.13636876981503998</v>
      </c>
      <c r="AH218">
        <v>27830</v>
      </c>
      <c r="AI218" t="s">
        <v>41</v>
      </c>
    </row>
    <row r="219" spans="29:35" x14ac:dyDescent="0.3">
      <c r="AC219">
        <v>218</v>
      </c>
      <c r="AD219">
        <v>282.5</v>
      </c>
      <c r="AE219">
        <v>1</v>
      </c>
      <c r="AF219" s="1">
        <v>-20</v>
      </c>
      <c r="AG219">
        <v>9.2398945186240006E-2</v>
      </c>
      <c r="AH219">
        <v>18755</v>
      </c>
      <c r="AI219" t="s">
        <v>41</v>
      </c>
    </row>
    <row r="220" spans="29:35" x14ac:dyDescent="0.3">
      <c r="AC220">
        <v>219</v>
      </c>
      <c r="AD220">
        <v>247.2</v>
      </c>
      <c r="AE220">
        <v>1</v>
      </c>
      <c r="AF220" s="1">
        <v>-20</v>
      </c>
      <c r="AG220">
        <v>6.8751724626879993E-2</v>
      </c>
      <c r="AH220">
        <v>13915</v>
      </c>
      <c r="AI220" t="s">
        <v>41</v>
      </c>
    </row>
    <row r="221" spans="29:35" x14ac:dyDescent="0.3">
      <c r="AC221">
        <v>220</v>
      </c>
      <c r="AD221">
        <v>233.2</v>
      </c>
      <c r="AE221">
        <v>1</v>
      </c>
      <c r="AF221">
        <v>-20</v>
      </c>
      <c r="AG221">
        <v>4.7947809341440002E-2</v>
      </c>
      <c r="AH221">
        <v>9680</v>
      </c>
      <c r="AI221" t="s">
        <v>41</v>
      </c>
    </row>
    <row r="222" spans="29:35" x14ac:dyDescent="0.3">
      <c r="AC222">
        <v>221</v>
      </c>
      <c r="AD222">
        <v>283.2</v>
      </c>
      <c r="AE222">
        <v>0</v>
      </c>
      <c r="AF222" s="1">
        <v>-20</v>
      </c>
      <c r="AG222">
        <v>0.13928303800671996</v>
      </c>
      <c r="AH222">
        <v>28435</v>
      </c>
      <c r="AI222" t="s">
        <v>41</v>
      </c>
    </row>
    <row r="223" spans="29:35" x14ac:dyDescent="0.3">
      <c r="AC223">
        <v>222</v>
      </c>
      <c r="AD223">
        <v>284.89999999999998</v>
      </c>
      <c r="AE223">
        <v>0</v>
      </c>
      <c r="AF223" s="1">
        <v>-20</v>
      </c>
      <c r="AG223">
        <v>0.43896435632896003</v>
      </c>
      <c r="AH223">
        <v>93170</v>
      </c>
      <c r="AI223" t="s">
        <v>41</v>
      </c>
    </row>
    <row r="224" spans="29:35" x14ac:dyDescent="0.3">
      <c r="AC224">
        <v>223</v>
      </c>
      <c r="AD224">
        <v>263.2</v>
      </c>
      <c r="AE224">
        <v>1</v>
      </c>
      <c r="AF224" s="1">
        <v>-20</v>
      </c>
      <c r="AG224">
        <v>7.7635499568640007E-2</v>
      </c>
      <c r="AH224">
        <v>15730</v>
      </c>
      <c r="AI224" t="s">
        <v>41</v>
      </c>
    </row>
    <row r="225" spans="29:35" x14ac:dyDescent="0.3">
      <c r="AC225">
        <v>224</v>
      </c>
      <c r="AD225">
        <v>184.4</v>
      </c>
      <c r="AE225">
        <v>1</v>
      </c>
      <c r="AF225">
        <v>-20</v>
      </c>
      <c r="AG225">
        <v>1.504299508E-2</v>
      </c>
      <c r="AH225">
        <v>3025</v>
      </c>
      <c r="AI225" t="s">
        <v>41</v>
      </c>
    </row>
    <row r="226" spans="29:35" x14ac:dyDescent="0.3">
      <c r="AC226">
        <v>225</v>
      </c>
      <c r="AD226">
        <v>286.89999999999998</v>
      </c>
      <c r="AE226">
        <v>0</v>
      </c>
      <c r="AF226" s="1">
        <v>-20</v>
      </c>
      <c r="AG226">
        <v>0.11297794455808001</v>
      </c>
      <c r="AH226">
        <v>22990</v>
      </c>
      <c r="AI226" t="s">
        <v>41</v>
      </c>
    </row>
    <row r="227" spans="29:35" x14ac:dyDescent="0.3">
      <c r="AC227">
        <v>226</v>
      </c>
      <c r="AD227">
        <v>341.4</v>
      </c>
      <c r="AE227">
        <v>0</v>
      </c>
      <c r="AF227" s="1">
        <v>-20</v>
      </c>
      <c r="AG227">
        <v>0.18274215668992</v>
      </c>
      <c r="AH227">
        <v>37510</v>
      </c>
      <c r="AI227" t="s">
        <v>41</v>
      </c>
    </row>
    <row r="228" spans="29:35" x14ac:dyDescent="0.3">
      <c r="AC228">
        <v>227</v>
      </c>
      <c r="AD228">
        <v>415</v>
      </c>
      <c r="AE228">
        <v>0</v>
      </c>
      <c r="AF228" s="1">
        <v>-20</v>
      </c>
      <c r="AG228">
        <v>0.23142020742496003</v>
      </c>
      <c r="AH228">
        <v>47795</v>
      </c>
      <c r="AI228" t="s">
        <v>41</v>
      </c>
    </row>
    <row r="229" spans="29:35" x14ac:dyDescent="0.3">
      <c r="AC229">
        <v>228</v>
      </c>
      <c r="AD229">
        <v>327.9</v>
      </c>
      <c r="AE229">
        <v>0</v>
      </c>
      <c r="AF229" s="1">
        <v>-20</v>
      </c>
      <c r="AG229">
        <v>0.13053384779776003</v>
      </c>
      <c r="AH229">
        <v>26620</v>
      </c>
      <c r="AI229" t="s">
        <v>41</v>
      </c>
    </row>
    <row r="230" spans="29:35" x14ac:dyDescent="0.3">
      <c r="AC230">
        <v>229</v>
      </c>
      <c r="AD230">
        <v>170.9</v>
      </c>
      <c r="AE230">
        <v>1</v>
      </c>
      <c r="AF230">
        <v>-20</v>
      </c>
      <c r="AG230">
        <v>1.8045117258239998E-2</v>
      </c>
      <c r="AH230">
        <v>3630</v>
      </c>
      <c r="AI230" t="s">
        <v>41</v>
      </c>
    </row>
    <row r="231" spans="29:35" x14ac:dyDescent="0.3">
      <c r="AC231">
        <v>230</v>
      </c>
      <c r="AD231">
        <v>282.89999999999998</v>
      </c>
      <c r="AE231">
        <v>0</v>
      </c>
      <c r="AF231" s="1">
        <v>-20</v>
      </c>
      <c r="AG231">
        <v>0.13636876981503998</v>
      </c>
      <c r="AH231">
        <v>27830</v>
      </c>
      <c r="AI231" t="s">
        <v>41</v>
      </c>
    </row>
    <row r="232" spans="29:35" x14ac:dyDescent="0.3">
      <c r="AC232">
        <v>231</v>
      </c>
      <c r="AD232">
        <v>275.7</v>
      </c>
      <c r="AE232">
        <v>0</v>
      </c>
      <c r="AF232" s="1">
        <v>-20</v>
      </c>
      <c r="AG232">
        <v>0.18850066825216003</v>
      </c>
      <c r="AH232">
        <v>38720</v>
      </c>
      <c r="AI232" t="s">
        <v>41</v>
      </c>
    </row>
    <row r="233" spans="29:35" x14ac:dyDescent="0.3">
      <c r="AC233">
        <v>232</v>
      </c>
      <c r="AD233">
        <v>282.8</v>
      </c>
      <c r="AE233">
        <v>1</v>
      </c>
      <c r="AF233">
        <v>-20</v>
      </c>
      <c r="AG233">
        <v>4.7947809341440002E-2</v>
      </c>
      <c r="AH233">
        <v>9680</v>
      </c>
      <c r="AI233" t="s">
        <v>41</v>
      </c>
    </row>
    <row r="234" spans="29:35" x14ac:dyDescent="0.3">
      <c r="AC234">
        <v>233</v>
      </c>
      <c r="AD234">
        <v>282</v>
      </c>
      <c r="AE234">
        <v>0</v>
      </c>
      <c r="AF234" s="1">
        <v>-20</v>
      </c>
      <c r="AG234">
        <v>0.23710698424224003</v>
      </c>
      <c r="AH234">
        <v>49005</v>
      </c>
      <c r="AI234" t="s">
        <v>41</v>
      </c>
    </row>
    <row r="235" spans="29:35" x14ac:dyDescent="0.3">
      <c r="AC235">
        <v>234</v>
      </c>
      <c r="AD235">
        <v>280.89999999999998</v>
      </c>
      <c r="AE235">
        <v>0</v>
      </c>
      <c r="AF235" s="1">
        <v>-20</v>
      </c>
      <c r="AG235">
        <v>0.11004449557792</v>
      </c>
      <c r="AH235">
        <v>22385</v>
      </c>
      <c r="AI235" t="s">
        <v>41</v>
      </c>
    </row>
    <row r="236" spans="29:35" x14ac:dyDescent="0.3">
      <c r="AC236">
        <v>235</v>
      </c>
      <c r="AD236">
        <v>281.8</v>
      </c>
      <c r="AE236">
        <v>0</v>
      </c>
      <c r="AF236" s="1">
        <v>-20</v>
      </c>
      <c r="AG236">
        <v>0.14801307999999999</v>
      </c>
      <c r="AH236">
        <v>30250</v>
      </c>
      <c r="AI236" t="s">
        <v>41</v>
      </c>
    </row>
    <row r="237" spans="29:35" x14ac:dyDescent="0.3">
      <c r="AC237">
        <v>236</v>
      </c>
      <c r="AD237">
        <v>281.39999999999998</v>
      </c>
      <c r="AE237">
        <v>0</v>
      </c>
      <c r="AF237" s="1">
        <v>-20</v>
      </c>
      <c r="AG237">
        <v>0.23994721783551998</v>
      </c>
      <c r="AH237">
        <v>49610</v>
      </c>
      <c r="AI237" t="s">
        <v>41</v>
      </c>
    </row>
    <row r="238" spans="29:35" x14ac:dyDescent="0.3">
      <c r="AC238">
        <v>237</v>
      </c>
      <c r="AD238">
        <v>280.7</v>
      </c>
      <c r="AE238">
        <v>1</v>
      </c>
      <c r="AF238">
        <v>-20</v>
      </c>
      <c r="AG238">
        <v>3.601257326592E-2</v>
      </c>
      <c r="AH238">
        <v>7260</v>
      </c>
      <c r="AI238" t="s">
        <v>41</v>
      </c>
    </row>
    <row r="239" spans="29:35" x14ac:dyDescent="0.3">
      <c r="AC239">
        <v>238</v>
      </c>
      <c r="AD239">
        <v>283.3</v>
      </c>
      <c r="AE239">
        <v>1</v>
      </c>
      <c r="AF239">
        <v>-20</v>
      </c>
      <c r="AG239">
        <v>3.8999609846080002E-2</v>
      </c>
      <c r="AH239">
        <v>7865</v>
      </c>
      <c r="AI239" t="s">
        <v>41</v>
      </c>
    </row>
    <row r="240" spans="29:35" x14ac:dyDescent="0.3">
      <c r="AC240">
        <v>239</v>
      </c>
      <c r="AD240">
        <v>284.8</v>
      </c>
      <c r="AE240">
        <v>1</v>
      </c>
      <c r="AF240">
        <v>-20</v>
      </c>
      <c r="AG240">
        <v>4.4967227159999998E-2</v>
      </c>
      <c r="AH240">
        <v>9075</v>
      </c>
      <c r="AI240" t="s">
        <v>41</v>
      </c>
    </row>
    <row r="241" spans="29:35" x14ac:dyDescent="0.3">
      <c r="AC241">
        <v>240</v>
      </c>
      <c r="AD241">
        <v>256.5</v>
      </c>
      <c r="AE241">
        <v>0</v>
      </c>
      <c r="AF241" s="1">
        <v>-20</v>
      </c>
      <c r="AG241">
        <v>0.10710891177984001</v>
      </c>
      <c r="AH241">
        <v>21780</v>
      </c>
      <c r="AI241" t="s">
        <v>41</v>
      </c>
    </row>
    <row r="242" spans="29:35" x14ac:dyDescent="0.3">
      <c r="AC242">
        <v>241</v>
      </c>
      <c r="AD242">
        <v>479.1</v>
      </c>
      <c r="AE242">
        <v>1</v>
      </c>
      <c r="AF242" s="1">
        <v>-20</v>
      </c>
      <c r="AG242">
        <v>0.4604163891379201</v>
      </c>
      <c r="AH242">
        <v>98010</v>
      </c>
      <c r="AI242" t="s">
        <v>41</v>
      </c>
    </row>
    <row r="243" spans="29:35" x14ac:dyDescent="0.3">
      <c r="AC243">
        <v>242</v>
      </c>
      <c r="AD243">
        <v>282.3</v>
      </c>
      <c r="AE243">
        <v>0</v>
      </c>
      <c r="AF243" s="1">
        <v>-20</v>
      </c>
      <c r="AG243">
        <v>0.27667921371999998</v>
      </c>
      <c r="AH243">
        <v>57475</v>
      </c>
      <c r="AI243" t="s">
        <v>41</v>
      </c>
    </row>
    <row r="244" spans="29:35" x14ac:dyDescent="0.3">
      <c r="AC244">
        <v>243</v>
      </c>
      <c r="AD244">
        <v>269.60000000000002</v>
      </c>
      <c r="AE244">
        <v>1</v>
      </c>
      <c r="AF244" s="1">
        <v>-20</v>
      </c>
      <c r="AG244">
        <v>0.10417119243999999</v>
      </c>
      <c r="AH244">
        <v>21175</v>
      </c>
      <c r="AI244" t="s">
        <v>41</v>
      </c>
    </row>
    <row r="245" spans="29:35" x14ac:dyDescent="0.3">
      <c r="AC245">
        <v>244</v>
      </c>
      <c r="AD245">
        <v>184.4</v>
      </c>
      <c r="AE245">
        <v>1</v>
      </c>
      <c r="AF245">
        <v>-20</v>
      </c>
      <c r="AG245">
        <v>2.7038543146560002E-2</v>
      </c>
      <c r="AH245">
        <v>5445</v>
      </c>
      <c r="AI245" t="s">
        <v>41</v>
      </c>
    </row>
    <row r="246" spans="29:35" x14ac:dyDescent="0.3">
      <c r="AC246">
        <v>245</v>
      </c>
      <c r="AD246">
        <v>241.6</v>
      </c>
      <c r="AE246">
        <v>1</v>
      </c>
      <c r="AF246" s="1">
        <v>-20</v>
      </c>
      <c r="AG246">
        <v>7.4676384999999998E-2</v>
      </c>
      <c r="AH246">
        <v>15125</v>
      </c>
      <c r="AI246" t="s">
        <v>41</v>
      </c>
    </row>
    <row r="247" spans="29:35" x14ac:dyDescent="0.3">
      <c r="AC247">
        <v>246</v>
      </c>
      <c r="AD247">
        <v>146.4</v>
      </c>
      <c r="AE247">
        <v>1</v>
      </c>
      <c r="AF247">
        <v>-20</v>
      </c>
      <c r="AG247">
        <v>0</v>
      </c>
      <c r="AH247">
        <v>0</v>
      </c>
      <c r="AI247" t="s">
        <v>41</v>
      </c>
    </row>
    <row r="248" spans="29:35" x14ac:dyDescent="0.3">
      <c r="AC248">
        <v>247</v>
      </c>
      <c r="AD248">
        <v>280</v>
      </c>
      <c r="AE248">
        <v>0</v>
      </c>
      <c r="AF248" s="1">
        <v>-20</v>
      </c>
      <c r="AG248">
        <v>0.12176548982943998</v>
      </c>
      <c r="AH248">
        <v>24805</v>
      </c>
      <c r="AI248" t="s">
        <v>41</v>
      </c>
    </row>
    <row r="249" spans="29:35" x14ac:dyDescent="0.3">
      <c r="AC249">
        <v>248</v>
      </c>
      <c r="AD249">
        <v>156.69999999999999</v>
      </c>
      <c r="AE249">
        <v>1</v>
      </c>
      <c r="AF249">
        <v>-20</v>
      </c>
      <c r="AG249">
        <v>0</v>
      </c>
      <c r="AH249">
        <v>0</v>
      </c>
      <c r="AI249" t="s">
        <v>41</v>
      </c>
    </row>
    <row r="250" spans="29:35" x14ac:dyDescent="0.3">
      <c r="AC250">
        <v>249</v>
      </c>
      <c r="AD250">
        <v>76.249496539628694</v>
      </c>
      <c r="AE250">
        <v>1</v>
      </c>
      <c r="AF250" s="7">
        <v>-91</v>
      </c>
      <c r="AG250">
        <v>0</v>
      </c>
      <c r="AH250">
        <v>0</v>
      </c>
      <c r="AI250" s="7" t="s">
        <v>41</v>
      </c>
    </row>
    <row r="251" spans="29:35" x14ac:dyDescent="0.3">
      <c r="AC251">
        <v>250</v>
      </c>
      <c r="AD251">
        <v>189.93769673388883</v>
      </c>
      <c r="AE251">
        <v>1</v>
      </c>
      <c r="AF251" s="7">
        <v>-91</v>
      </c>
      <c r="AG251">
        <v>0</v>
      </c>
      <c r="AH251">
        <v>0</v>
      </c>
      <c r="AI251" s="7" t="s">
        <v>41</v>
      </c>
    </row>
    <row r="252" spans="29:35" x14ac:dyDescent="0.3">
      <c r="AC252">
        <v>251</v>
      </c>
      <c r="AD252">
        <v>115.13656920021768</v>
      </c>
      <c r="AE252">
        <v>1</v>
      </c>
      <c r="AF252" s="7">
        <v>-91</v>
      </c>
      <c r="AG252">
        <v>0</v>
      </c>
      <c r="AH252">
        <v>0</v>
      </c>
      <c r="AI252" s="7" t="s">
        <v>41</v>
      </c>
    </row>
    <row r="253" spans="29:35" x14ac:dyDescent="0.3">
      <c r="AC253">
        <v>252</v>
      </c>
      <c r="AD253">
        <v>104.67154658819373</v>
      </c>
      <c r="AE253">
        <v>1</v>
      </c>
      <c r="AF253" s="7">
        <v>-91</v>
      </c>
      <c r="AG253">
        <v>0</v>
      </c>
      <c r="AH253">
        <v>0</v>
      </c>
      <c r="AI253" s="7" t="s">
        <v>41</v>
      </c>
    </row>
    <row r="254" spans="29:35" x14ac:dyDescent="0.3">
      <c r="AC254">
        <v>253</v>
      </c>
      <c r="AD254">
        <v>122.50965331323455</v>
      </c>
      <c r="AE254">
        <v>1</v>
      </c>
      <c r="AF254" s="7">
        <v>-91</v>
      </c>
      <c r="AG254">
        <v>0</v>
      </c>
      <c r="AH254">
        <v>0</v>
      </c>
      <c r="AI254" s="7" t="s">
        <v>41</v>
      </c>
    </row>
    <row r="255" spans="29:35" x14ac:dyDescent="0.3">
      <c r="AC255">
        <v>254</v>
      </c>
      <c r="AD255">
        <v>95.157889668171975</v>
      </c>
      <c r="AE255">
        <v>1</v>
      </c>
      <c r="AF255" s="7">
        <v>-91</v>
      </c>
      <c r="AG255">
        <v>0</v>
      </c>
      <c r="AH255">
        <v>0</v>
      </c>
      <c r="AI255" s="7" t="s">
        <v>41</v>
      </c>
    </row>
    <row r="256" spans="29:35" x14ac:dyDescent="0.3">
      <c r="AC256">
        <v>255</v>
      </c>
      <c r="AD256">
        <v>105.38507085719537</v>
      </c>
      <c r="AE256">
        <v>1</v>
      </c>
      <c r="AF256" s="7">
        <v>-91</v>
      </c>
      <c r="AG256">
        <v>0</v>
      </c>
      <c r="AH256">
        <v>0</v>
      </c>
      <c r="AI256" s="7" t="s">
        <v>41</v>
      </c>
    </row>
    <row r="257" spans="29:35" x14ac:dyDescent="0.3">
      <c r="AC257">
        <v>256</v>
      </c>
      <c r="AD257">
        <v>108.83377149070327</v>
      </c>
      <c r="AE257">
        <v>1</v>
      </c>
      <c r="AF257" s="7">
        <v>-91</v>
      </c>
      <c r="AG257">
        <v>0</v>
      </c>
      <c r="AH257">
        <v>0</v>
      </c>
      <c r="AI257" s="7" t="s">
        <v>41</v>
      </c>
    </row>
    <row r="258" spans="29:35" x14ac:dyDescent="0.3">
      <c r="AC258">
        <v>257</v>
      </c>
      <c r="AD258">
        <v>106.69319868369837</v>
      </c>
      <c r="AE258">
        <v>1</v>
      </c>
      <c r="AF258" s="7">
        <v>-91</v>
      </c>
      <c r="AG258">
        <v>0</v>
      </c>
      <c r="AH258">
        <v>0</v>
      </c>
      <c r="AI258" s="7" t="s">
        <v>41</v>
      </c>
    </row>
    <row r="259" spans="29:35" x14ac:dyDescent="0.3">
      <c r="AC259">
        <v>258</v>
      </c>
      <c r="AD259">
        <v>79.34143503863578</v>
      </c>
      <c r="AE259">
        <v>1</v>
      </c>
      <c r="AF259" s="7">
        <v>-91</v>
      </c>
      <c r="AG259">
        <v>0</v>
      </c>
      <c r="AH259">
        <v>0</v>
      </c>
      <c r="AI259" s="7" t="s">
        <v>41</v>
      </c>
    </row>
    <row r="260" spans="29:35" x14ac:dyDescent="0.3">
      <c r="AC260">
        <v>259</v>
      </c>
      <c r="AD260">
        <v>106.9310401066989</v>
      </c>
      <c r="AE260">
        <v>1</v>
      </c>
      <c r="AF260" s="7">
        <v>-91</v>
      </c>
      <c r="AG260">
        <v>0</v>
      </c>
      <c r="AH260">
        <v>0</v>
      </c>
      <c r="AI260" s="7" t="s">
        <v>41</v>
      </c>
    </row>
    <row r="261" spans="29:35" x14ac:dyDescent="0.3">
      <c r="AC261">
        <v>260</v>
      </c>
      <c r="AD261">
        <v>112.63923425871198</v>
      </c>
      <c r="AE261">
        <v>1</v>
      </c>
      <c r="AF261" s="7">
        <v>-91</v>
      </c>
      <c r="AG261">
        <v>0</v>
      </c>
      <c r="AH261">
        <v>0</v>
      </c>
      <c r="AI261" s="7" t="s">
        <v>41</v>
      </c>
    </row>
    <row r="262" spans="29:35" x14ac:dyDescent="0.3">
      <c r="AC262">
        <v>261</v>
      </c>
      <c r="AD262">
        <v>83.860422075646113</v>
      </c>
      <c r="AE262">
        <v>1</v>
      </c>
      <c r="AF262" s="7">
        <v>-91</v>
      </c>
      <c r="AG262">
        <v>0</v>
      </c>
      <c r="AH262">
        <v>0</v>
      </c>
      <c r="AI262" s="7" t="s">
        <v>41</v>
      </c>
    </row>
    <row r="263" spans="29:35" x14ac:dyDescent="0.3">
      <c r="AC263">
        <v>262</v>
      </c>
      <c r="AD263">
        <v>93.730841130168699</v>
      </c>
      <c r="AE263">
        <v>1</v>
      </c>
      <c r="AF263" s="7">
        <v>-91</v>
      </c>
      <c r="AG263">
        <v>0</v>
      </c>
      <c r="AH263">
        <v>0</v>
      </c>
      <c r="AI263" s="7" t="s">
        <v>41</v>
      </c>
    </row>
    <row r="264" spans="29:35" x14ac:dyDescent="0.3">
      <c r="AC264">
        <v>263</v>
      </c>
      <c r="AD264">
        <v>86.952360574653184</v>
      </c>
      <c r="AE264">
        <v>1</v>
      </c>
      <c r="AF264" s="7">
        <v>-91</v>
      </c>
      <c r="AG264">
        <v>0</v>
      </c>
      <c r="AH264">
        <v>0</v>
      </c>
      <c r="AI264" s="7" t="s">
        <v>41</v>
      </c>
    </row>
    <row r="265" spans="29:35" x14ac:dyDescent="0.3">
      <c r="AC265">
        <v>264</v>
      </c>
      <c r="AD265">
        <v>106.9310401066989</v>
      </c>
      <c r="AE265">
        <v>1</v>
      </c>
      <c r="AF265" s="7">
        <v>-91</v>
      </c>
      <c r="AG265">
        <v>0</v>
      </c>
      <c r="AH265">
        <v>0</v>
      </c>
      <c r="AI265" s="7" t="s">
        <v>41</v>
      </c>
    </row>
    <row r="266" spans="29:35" x14ac:dyDescent="0.3">
      <c r="AC266">
        <v>265</v>
      </c>
      <c r="AD266">
        <v>95.752493225673334</v>
      </c>
      <c r="AE266">
        <v>1</v>
      </c>
      <c r="AF266" s="7">
        <v>-91</v>
      </c>
      <c r="AG266">
        <v>0</v>
      </c>
      <c r="AH266">
        <v>0</v>
      </c>
      <c r="AI266" s="7" t="s">
        <v>41</v>
      </c>
    </row>
    <row r="267" spans="29:35" x14ac:dyDescent="0.3">
      <c r="AC267">
        <v>266</v>
      </c>
      <c r="AD267">
        <v>93.849761841668965</v>
      </c>
      <c r="AE267">
        <v>1</v>
      </c>
      <c r="AF267" s="7">
        <v>-91</v>
      </c>
      <c r="AG267" s="5">
        <v>0</v>
      </c>
      <c r="AH267">
        <v>0</v>
      </c>
      <c r="AI267" s="7" t="s">
        <v>41</v>
      </c>
    </row>
    <row r="268" spans="29:35" x14ac:dyDescent="0.3">
      <c r="AC268">
        <v>267</v>
      </c>
      <c r="AD268">
        <v>99.439035282181763</v>
      </c>
      <c r="AE268">
        <v>1</v>
      </c>
      <c r="AF268" s="7">
        <v>-91</v>
      </c>
      <c r="AG268">
        <v>0</v>
      </c>
      <c r="AH268">
        <v>0</v>
      </c>
      <c r="AI268" s="7" t="s">
        <v>41</v>
      </c>
    </row>
    <row r="269" spans="29:35" x14ac:dyDescent="0.3">
      <c r="AC269">
        <v>268</v>
      </c>
      <c r="AD269">
        <v>99.320114570681497</v>
      </c>
      <c r="AE269">
        <v>1</v>
      </c>
      <c r="AF269" s="7">
        <v>-91</v>
      </c>
      <c r="AG269">
        <v>0</v>
      </c>
      <c r="AH269">
        <v>0</v>
      </c>
      <c r="AI269" s="7" t="s">
        <v>41</v>
      </c>
    </row>
    <row r="270" spans="29:35" x14ac:dyDescent="0.3">
      <c r="AC270">
        <v>269</v>
      </c>
      <c r="AD270">
        <v>105.97967441469673</v>
      </c>
      <c r="AE270">
        <v>1</v>
      </c>
      <c r="AF270" s="7">
        <v>-91</v>
      </c>
      <c r="AG270">
        <v>0</v>
      </c>
      <c r="AH270">
        <v>0</v>
      </c>
      <c r="AI270" s="7" t="s">
        <v>41</v>
      </c>
    </row>
    <row r="271" spans="29:35" x14ac:dyDescent="0.3">
      <c r="AC271">
        <v>270</v>
      </c>
      <c r="AD271">
        <v>95.038968956671695</v>
      </c>
      <c r="AE271">
        <v>1</v>
      </c>
      <c r="AF271" s="7">
        <v>-91</v>
      </c>
      <c r="AG271">
        <v>0</v>
      </c>
      <c r="AH271">
        <v>0</v>
      </c>
      <c r="AI271" s="7" t="s">
        <v>41</v>
      </c>
    </row>
    <row r="272" spans="29:35" x14ac:dyDescent="0.3">
      <c r="AC272">
        <v>271</v>
      </c>
      <c r="AD272">
        <v>101.93637022368749</v>
      </c>
      <c r="AE272">
        <v>1</v>
      </c>
      <c r="AF272" s="7">
        <v>-91</v>
      </c>
      <c r="AG272">
        <v>0</v>
      </c>
      <c r="AH272">
        <v>0</v>
      </c>
      <c r="AI272" s="7" t="s">
        <v>41</v>
      </c>
    </row>
    <row r="273" spans="29:35" x14ac:dyDescent="0.3">
      <c r="AC273">
        <v>272</v>
      </c>
      <c r="AD273">
        <v>72.681875194620545</v>
      </c>
      <c r="AE273">
        <v>1</v>
      </c>
      <c r="AF273" s="7">
        <v>-91</v>
      </c>
      <c r="AG273">
        <v>0</v>
      </c>
      <c r="AH273">
        <v>0</v>
      </c>
      <c r="AI273" s="7" t="s">
        <v>41</v>
      </c>
    </row>
    <row r="274" spans="29:35" x14ac:dyDescent="0.3">
      <c r="AC274">
        <v>273</v>
      </c>
      <c r="AD274">
        <v>117.03930058422203</v>
      </c>
      <c r="AE274">
        <v>1</v>
      </c>
      <c r="AF274" s="7">
        <v>-91</v>
      </c>
      <c r="AG274">
        <v>0</v>
      </c>
      <c r="AH274">
        <v>0</v>
      </c>
      <c r="AI274" s="7" t="s">
        <v>41</v>
      </c>
    </row>
    <row r="275" spans="29:35" x14ac:dyDescent="0.3">
      <c r="AC275">
        <v>274</v>
      </c>
      <c r="AD275">
        <v>108.2391679332019</v>
      </c>
      <c r="AE275">
        <v>1</v>
      </c>
      <c r="AF275" s="7">
        <v>-91</v>
      </c>
      <c r="AG275">
        <v>0</v>
      </c>
      <c r="AH275">
        <v>0</v>
      </c>
      <c r="AI275" s="7" t="s">
        <v>41</v>
      </c>
    </row>
    <row r="276" spans="29:35" x14ac:dyDescent="0.3">
      <c r="AC276">
        <v>275</v>
      </c>
      <c r="AD276">
        <v>89.806457650659723</v>
      </c>
      <c r="AE276">
        <v>1</v>
      </c>
      <c r="AF276" s="7">
        <v>-91</v>
      </c>
      <c r="AG276">
        <v>0</v>
      </c>
      <c r="AH276">
        <v>0</v>
      </c>
      <c r="AI276" s="7" t="s">
        <v>41</v>
      </c>
    </row>
    <row r="277" spans="29:35" x14ac:dyDescent="0.3">
      <c r="AC277">
        <v>276</v>
      </c>
      <c r="AD277">
        <v>83.027977095144223</v>
      </c>
      <c r="AE277">
        <v>1</v>
      </c>
      <c r="AF277" s="7">
        <v>-91</v>
      </c>
      <c r="AG277">
        <v>0</v>
      </c>
      <c r="AH277">
        <v>0</v>
      </c>
      <c r="AI277" s="7" t="s">
        <v>41</v>
      </c>
    </row>
    <row r="278" spans="29:35" x14ac:dyDescent="0.3">
      <c r="AC278">
        <v>277</v>
      </c>
      <c r="AD278">
        <v>72.562954483120279</v>
      </c>
      <c r="AE278">
        <v>1</v>
      </c>
      <c r="AF278" s="7">
        <v>-91</v>
      </c>
      <c r="AG278">
        <v>0</v>
      </c>
      <c r="AH278">
        <v>0</v>
      </c>
      <c r="AI278" s="7" t="s">
        <v>41</v>
      </c>
    </row>
    <row r="279" spans="29:35" x14ac:dyDescent="0.3">
      <c r="AC279">
        <v>278</v>
      </c>
      <c r="AD279">
        <v>113.8284413737147</v>
      </c>
      <c r="AE279">
        <v>1</v>
      </c>
      <c r="AF279" s="7">
        <v>-91</v>
      </c>
      <c r="AG279">
        <v>0</v>
      </c>
      <c r="AH279">
        <v>0</v>
      </c>
      <c r="AI279" s="7" t="s">
        <v>41</v>
      </c>
    </row>
    <row r="280" spans="29:35" x14ac:dyDescent="0.3">
      <c r="AC280">
        <v>279</v>
      </c>
      <c r="AD280">
        <v>126.90971963874463</v>
      </c>
      <c r="AE280">
        <v>1</v>
      </c>
      <c r="AF280" s="7">
        <v>-60</v>
      </c>
      <c r="AG280">
        <v>0</v>
      </c>
      <c r="AH280">
        <v>0</v>
      </c>
      <c r="AI280" s="7" t="s">
        <v>41</v>
      </c>
    </row>
    <row r="281" spans="29:35" x14ac:dyDescent="0.3">
      <c r="AC281">
        <v>280</v>
      </c>
      <c r="AD281">
        <v>153.07227616880448</v>
      </c>
      <c r="AE281">
        <v>1</v>
      </c>
      <c r="AF281" s="7">
        <v>-60</v>
      </c>
      <c r="AG281">
        <v>0</v>
      </c>
      <c r="AH281">
        <v>0</v>
      </c>
      <c r="AI281" s="7" t="s">
        <v>41</v>
      </c>
    </row>
    <row r="282" spans="29:35" x14ac:dyDescent="0.3">
      <c r="AC282">
        <v>281</v>
      </c>
      <c r="AD282">
        <v>158.18586676331617</v>
      </c>
      <c r="AE282">
        <v>1</v>
      </c>
      <c r="AF282" s="7">
        <v>-60</v>
      </c>
      <c r="AG282">
        <v>0</v>
      </c>
      <c r="AH282">
        <v>0</v>
      </c>
      <c r="AI282" s="7" t="s">
        <v>41</v>
      </c>
    </row>
    <row r="283" spans="29:35" x14ac:dyDescent="0.3">
      <c r="AC283">
        <v>282</v>
      </c>
      <c r="AD283">
        <v>179.35375341036462</v>
      </c>
      <c r="AE283">
        <v>1</v>
      </c>
      <c r="AF283" s="7">
        <v>-60</v>
      </c>
      <c r="AG283">
        <v>0</v>
      </c>
      <c r="AH283">
        <v>0</v>
      </c>
      <c r="AI283" s="7" t="s">
        <v>41</v>
      </c>
    </row>
    <row r="284" spans="29:35" x14ac:dyDescent="0.3">
      <c r="AC284">
        <v>283</v>
      </c>
      <c r="AD284">
        <v>134.04496232876096</v>
      </c>
      <c r="AE284">
        <v>1</v>
      </c>
      <c r="AF284" s="7">
        <v>-60</v>
      </c>
      <c r="AG284">
        <v>0</v>
      </c>
      <c r="AH284">
        <v>0</v>
      </c>
      <c r="AI284" s="7" t="s">
        <v>41</v>
      </c>
    </row>
    <row r="285" spans="29:35" x14ac:dyDescent="0.3">
      <c r="AC285">
        <v>284</v>
      </c>
      <c r="AD285">
        <v>175.07260779635482</v>
      </c>
      <c r="AE285">
        <v>1</v>
      </c>
      <c r="AF285" s="7">
        <v>-60</v>
      </c>
      <c r="AG285">
        <v>0</v>
      </c>
      <c r="AH285">
        <v>0</v>
      </c>
      <c r="AI285" s="7" t="s">
        <v>41</v>
      </c>
    </row>
    <row r="286" spans="29:35" x14ac:dyDescent="0.3">
      <c r="AC286">
        <v>285</v>
      </c>
      <c r="AD286">
        <v>145.93703347878818</v>
      </c>
      <c r="AE286">
        <v>1</v>
      </c>
      <c r="AF286" s="7">
        <v>-40</v>
      </c>
      <c r="AG286">
        <v>0</v>
      </c>
      <c r="AH286">
        <v>0</v>
      </c>
      <c r="AI286" s="7" t="s">
        <v>41</v>
      </c>
    </row>
    <row r="287" spans="29:35" x14ac:dyDescent="0.3">
      <c r="AC287">
        <v>286</v>
      </c>
      <c r="AD287">
        <v>149.50465482379633</v>
      </c>
      <c r="AE287">
        <v>1</v>
      </c>
      <c r="AF287" s="7">
        <v>-40</v>
      </c>
      <c r="AG287">
        <v>0</v>
      </c>
      <c r="AH287">
        <v>0</v>
      </c>
      <c r="AI287" s="7" t="s">
        <v>41</v>
      </c>
    </row>
    <row r="288" spans="29:35" x14ac:dyDescent="0.3">
      <c r="AC288">
        <v>287</v>
      </c>
      <c r="AD288">
        <v>232.2734700279857</v>
      </c>
      <c r="AE288">
        <v>1</v>
      </c>
      <c r="AF288" s="7">
        <v>-40</v>
      </c>
      <c r="AG288">
        <v>0</v>
      </c>
      <c r="AH288">
        <v>0</v>
      </c>
      <c r="AI288" s="7" t="s">
        <v>41</v>
      </c>
    </row>
    <row r="289" spans="29:35" x14ac:dyDescent="0.3">
      <c r="AC289">
        <v>288</v>
      </c>
      <c r="AD289">
        <v>248.32776608052245</v>
      </c>
      <c r="AE289">
        <v>1</v>
      </c>
      <c r="AF289" s="7">
        <v>-40</v>
      </c>
      <c r="AG289">
        <v>0</v>
      </c>
      <c r="AH289">
        <v>0</v>
      </c>
      <c r="AI289" s="7" t="s">
        <v>41</v>
      </c>
    </row>
    <row r="290" spans="29:35" x14ac:dyDescent="0.3">
      <c r="AC290">
        <v>289</v>
      </c>
      <c r="AD290">
        <v>161.0399638393227</v>
      </c>
      <c r="AE290">
        <v>1</v>
      </c>
      <c r="AF290" s="7">
        <v>-40</v>
      </c>
      <c r="AG290">
        <v>0</v>
      </c>
      <c r="AH290">
        <v>0</v>
      </c>
      <c r="AI290" s="7" t="s">
        <v>41</v>
      </c>
    </row>
    <row r="291" spans="29:35" x14ac:dyDescent="0.3">
      <c r="AC291">
        <v>290</v>
      </c>
      <c r="AD291">
        <v>219.43003318595629</v>
      </c>
      <c r="AE291">
        <v>1</v>
      </c>
      <c r="AF291" s="7">
        <v>-40</v>
      </c>
      <c r="AG291">
        <v>0</v>
      </c>
      <c r="AH291">
        <v>0</v>
      </c>
      <c r="AI291" s="7" t="s">
        <v>41</v>
      </c>
    </row>
    <row r="292" spans="29:35" x14ac:dyDescent="0.3">
      <c r="AC292">
        <v>291</v>
      </c>
      <c r="AD292">
        <v>201.94868859541631</v>
      </c>
      <c r="AE292">
        <v>1</v>
      </c>
      <c r="AF292" s="7">
        <v>-40</v>
      </c>
      <c r="AG292">
        <v>0</v>
      </c>
      <c r="AH292">
        <v>0</v>
      </c>
      <c r="AI292" s="7" t="s">
        <v>41</v>
      </c>
    </row>
    <row r="293" spans="29:35" x14ac:dyDescent="0.3">
      <c r="AC293">
        <v>292</v>
      </c>
      <c r="AD293">
        <v>209.678534842934</v>
      </c>
      <c r="AE293">
        <v>1</v>
      </c>
      <c r="AF293" s="7">
        <v>-40</v>
      </c>
      <c r="AG293">
        <v>0</v>
      </c>
      <c r="AH293">
        <v>0</v>
      </c>
      <c r="AI293" s="7" t="s">
        <v>41</v>
      </c>
    </row>
    <row r="294" spans="29:35" x14ac:dyDescent="0.3">
      <c r="AC294">
        <v>293</v>
      </c>
      <c r="AD294">
        <v>177.68886344936081</v>
      </c>
      <c r="AE294">
        <v>1</v>
      </c>
      <c r="AF294" s="7">
        <v>-40</v>
      </c>
      <c r="AG294">
        <v>0</v>
      </c>
      <c r="AH294">
        <v>0</v>
      </c>
      <c r="AI294" s="7" t="s">
        <v>41</v>
      </c>
    </row>
    <row r="295" spans="29:35" x14ac:dyDescent="0.3">
      <c r="AC295">
        <v>294</v>
      </c>
      <c r="AD295">
        <v>178.87807056436353</v>
      </c>
      <c r="AE295">
        <v>1</v>
      </c>
      <c r="AF295" s="7">
        <v>-40</v>
      </c>
      <c r="AG295">
        <v>0</v>
      </c>
      <c r="AH295">
        <v>0</v>
      </c>
      <c r="AI295" s="7" t="s">
        <v>41</v>
      </c>
    </row>
    <row r="296" spans="29:35" x14ac:dyDescent="0.3">
      <c r="AC296">
        <v>295</v>
      </c>
      <c r="AD296">
        <v>168.17520652933902</v>
      </c>
      <c r="AE296">
        <v>1</v>
      </c>
      <c r="AF296" s="7">
        <v>-40</v>
      </c>
      <c r="AG296">
        <v>0</v>
      </c>
      <c r="AH296">
        <v>0</v>
      </c>
      <c r="AI296" s="7" t="s">
        <v>41</v>
      </c>
    </row>
    <row r="297" spans="29:35" x14ac:dyDescent="0.3">
      <c r="AC297">
        <v>296</v>
      </c>
      <c r="AD297">
        <v>175.42936993085561</v>
      </c>
      <c r="AE297">
        <v>1</v>
      </c>
      <c r="AF297" s="7">
        <v>-40</v>
      </c>
      <c r="AG297">
        <v>0</v>
      </c>
      <c r="AH297">
        <v>0</v>
      </c>
      <c r="AI297" s="7" t="s">
        <v>41</v>
      </c>
    </row>
    <row r="298" spans="29:35" x14ac:dyDescent="0.3">
      <c r="AC298">
        <v>297</v>
      </c>
      <c r="AD298">
        <v>161.63456739682408</v>
      </c>
      <c r="AE298">
        <v>1</v>
      </c>
      <c r="AF298" s="7">
        <v>-40</v>
      </c>
      <c r="AG298">
        <v>0</v>
      </c>
      <c r="AH298">
        <v>0</v>
      </c>
      <c r="AI298" s="7" t="s">
        <v>41</v>
      </c>
    </row>
    <row r="299" spans="29:35" x14ac:dyDescent="0.3">
      <c r="AC299">
        <v>298</v>
      </c>
      <c r="AD299">
        <v>214.55428401444516</v>
      </c>
      <c r="AE299">
        <v>1</v>
      </c>
      <c r="AF299" s="7">
        <v>-40</v>
      </c>
      <c r="AG299">
        <v>0</v>
      </c>
      <c r="AH299">
        <v>0</v>
      </c>
      <c r="AI299" s="7" t="s">
        <v>41</v>
      </c>
    </row>
    <row r="300" spans="29:35" x14ac:dyDescent="0.3">
      <c r="AC300">
        <v>299</v>
      </c>
      <c r="AD300">
        <v>165.08326803033196</v>
      </c>
      <c r="AE300">
        <v>1</v>
      </c>
      <c r="AF300" s="7">
        <v>-40</v>
      </c>
      <c r="AG300">
        <v>0</v>
      </c>
      <c r="AH300">
        <v>0</v>
      </c>
      <c r="AI300" s="7" t="s">
        <v>41</v>
      </c>
    </row>
    <row r="301" spans="29:35" x14ac:dyDescent="0.3">
      <c r="AC301">
        <v>300</v>
      </c>
      <c r="AD301">
        <v>218.83542962845493</v>
      </c>
      <c r="AE301">
        <v>1</v>
      </c>
      <c r="AF301" s="7">
        <v>-40</v>
      </c>
      <c r="AG301">
        <v>2.4042890567680001E-2</v>
      </c>
      <c r="AH301">
        <v>9680</v>
      </c>
      <c r="AI301" s="7" t="s">
        <v>41</v>
      </c>
    </row>
    <row r="302" spans="29:35" x14ac:dyDescent="0.3">
      <c r="AC302">
        <v>301</v>
      </c>
      <c r="AD302">
        <v>200.99732290341413</v>
      </c>
      <c r="AE302">
        <v>1</v>
      </c>
      <c r="AF302" s="7">
        <v>-40</v>
      </c>
      <c r="AG302">
        <v>1.8045117258239998E-2</v>
      </c>
      <c r="AH302">
        <v>7260</v>
      </c>
      <c r="AI302" s="7" t="s">
        <v>41</v>
      </c>
    </row>
    <row r="303" spans="29:35" x14ac:dyDescent="0.3">
      <c r="AC303">
        <v>302</v>
      </c>
      <c r="AD303">
        <v>231.67886647048434</v>
      </c>
      <c r="AE303">
        <v>1</v>
      </c>
      <c r="AF303" s="7">
        <v>-40</v>
      </c>
      <c r="AG303">
        <v>2.2544255895E-2</v>
      </c>
      <c r="AH303">
        <v>9075</v>
      </c>
      <c r="AI303" s="7" t="s">
        <v>41</v>
      </c>
    </row>
    <row r="304" spans="29:35" x14ac:dyDescent="0.3">
      <c r="AC304">
        <v>303</v>
      </c>
      <c r="AD304">
        <v>151.2884654963004</v>
      </c>
      <c r="AE304">
        <v>1</v>
      </c>
      <c r="AF304" s="7">
        <v>-40</v>
      </c>
      <c r="AG304">
        <v>0</v>
      </c>
      <c r="AH304">
        <v>0</v>
      </c>
      <c r="AI304" s="7" t="s">
        <v>41</v>
      </c>
    </row>
    <row r="305" spans="29:35" x14ac:dyDescent="0.3">
      <c r="AC305">
        <v>304</v>
      </c>
      <c r="AD305">
        <v>164.72650589583114</v>
      </c>
      <c r="AE305">
        <v>1</v>
      </c>
      <c r="AF305" s="7">
        <v>-40</v>
      </c>
      <c r="AG305">
        <v>0</v>
      </c>
      <c r="AH305">
        <v>0</v>
      </c>
      <c r="AI305" s="7" t="s">
        <v>41</v>
      </c>
    </row>
    <row r="306" spans="29:35" x14ac:dyDescent="0.3">
      <c r="AC306">
        <v>305</v>
      </c>
      <c r="AD306">
        <v>156.16421466781156</v>
      </c>
      <c r="AE306">
        <v>1</v>
      </c>
      <c r="AF306" s="7">
        <v>-40</v>
      </c>
      <c r="AG306">
        <v>0</v>
      </c>
      <c r="AH306">
        <v>0</v>
      </c>
      <c r="AI306" s="7" t="s">
        <v>41</v>
      </c>
    </row>
    <row r="307" spans="29:35" x14ac:dyDescent="0.3">
      <c r="AC307">
        <v>306</v>
      </c>
      <c r="AD307">
        <v>133.56927948275984</v>
      </c>
      <c r="AE307">
        <v>1</v>
      </c>
      <c r="AF307" s="7">
        <v>-40</v>
      </c>
      <c r="AG307">
        <v>0</v>
      </c>
      <c r="AH307">
        <v>0</v>
      </c>
      <c r="AI307" s="7" t="s">
        <v>41</v>
      </c>
    </row>
    <row r="308" spans="29:35" x14ac:dyDescent="0.3">
      <c r="AC308">
        <v>307</v>
      </c>
      <c r="AD308">
        <v>105.26615014569511</v>
      </c>
      <c r="AE308">
        <v>1</v>
      </c>
      <c r="AF308" s="7">
        <v>-40</v>
      </c>
      <c r="AG308">
        <v>0</v>
      </c>
      <c r="AH308">
        <v>0</v>
      </c>
      <c r="AI308" s="7" t="s">
        <v>41</v>
      </c>
    </row>
    <row r="309" spans="29:35" x14ac:dyDescent="0.3">
      <c r="AC309">
        <v>308</v>
      </c>
      <c r="AD309">
        <v>164.01298162682951</v>
      </c>
      <c r="AE309">
        <v>1</v>
      </c>
      <c r="AF309" s="7">
        <v>-40</v>
      </c>
      <c r="AG309">
        <v>0</v>
      </c>
      <c r="AH309">
        <v>0</v>
      </c>
      <c r="AI309" s="7" t="s">
        <v>41</v>
      </c>
    </row>
    <row r="310" spans="29:35" x14ac:dyDescent="0.3">
      <c r="AC310">
        <v>309</v>
      </c>
      <c r="AD310">
        <v>329.85419151594516</v>
      </c>
      <c r="AE310">
        <v>1</v>
      </c>
      <c r="AF310" s="7">
        <v>-40</v>
      </c>
      <c r="AG310">
        <v>3.1527981455880004E-2</v>
      </c>
      <c r="AH310">
        <v>12705</v>
      </c>
      <c r="AI310" s="7" t="s">
        <v>41</v>
      </c>
    </row>
    <row r="311" spans="29:35" x14ac:dyDescent="0.3">
      <c r="AC311">
        <v>310</v>
      </c>
      <c r="AD311">
        <v>335.93530983414945</v>
      </c>
      <c r="AE311">
        <v>1</v>
      </c>
      <c r="AF311" s="7">
        <v>-40</v>
      </c>
      <c r="AG311">
        <v>3.4518247678359995E-2</v>
      </c>
      <c r="AH311">
        <v>13915</v>
      </c>
      <c r="AI311" s="7" t="s">
        <v>41</v>
      </c>
    </row>
    <row r="312" spans="29:35" x14ac:dyDescent="0.3">
      <c r="AC312">
        <v>311</v>
      </c>
      <c r="AD312">
        <v>224.42470306896774</v>
      </c>
      <c r="AE312">
        <v>1</v>
      </c>
      <c r="AF312" s="7">
        <v>-40</v>
      </c>
      <c r="AG312">
        <v>2.1045082179520003E-2</v>
      </c>
      <c r="AH312">
        <v>8470</v>
      </c>
      <c r="AI312" s="7" t="s">
        <v>41</v>
      </c>
    </row>
    <row r="313" spans="29:35" x14ac:dyDescent="0.3">
      <c r="AC313">
        <v>312</v>
      </c>
      <c r="AD313">
        <v>170.79146218234504</v>
      </c>
      <c r="AE313">
        <v>1</v>
      </c>
      <c r="AF313" s="7">
        <v>-40</v>
      </c>
      <c r="AG313">
        <v>0</v>
      </c>
      <c r="AH313">
        <v>0</v>
      </c>
      <c r="AI313" s="7" t="s">
        <v>41</v>
      </c>
    </row>
    <row r="314" spans="29:35" x14ac:dyDescent="0.3">
      <c r="AC314">
        <v>313</v>
      </c>
      <c r="AD314">
        <v>188.15388606138475</v>
      </c>
      <c r="AE314">
        <v>1</v>
      </c>
      <c r="AF314" s="7">
        <v>-40</v>
      </c>
      <c r="AG314">
        <v>0</v>
      </c>
      <c r="AH314">
        <v>0</v>
      </c>
      <c r="AI314" s="7" t="s">
        <v>41</v>
      </c>
    </row>
    <row r="315" spans="29:35" x14ac:dyDescent="0.3">
      <c r="AC315">
        <v>314</v>
      </c>
      <c r="AD315">
        <v>165.44003016483279</v>
      </c>
      <c r="AE315">
        <v>1</v>
      </c>
      <c r="AF315" s="7">
        <v>-40</v>
      </c>
      <c r="AG315">
        <v>0</v>
      </c>
      <c r="AH315">
        <v>0</v>
      </c>
      <c r="AI315" s="7" t="s">
        <v>41</v>
      </c>
    </row>
    <row r="316" spans="29:35" x14ac:dyDescent="0.3">
      <c r="AC316">
        <v>315</v>
      </c>
      <c r="AD316">
        <v>195.28912875140108</v>
      </c>
      <c r="AE316">
        <v>1</v>
      </c>
      <c r="AF316">
        <v>-20</v>
      </c>
      <c r="AG316">
        <v>0</v>
      </c>
      <c r="AH316">
        <v>0</v>
      </c>
      <c r="AI316" s="7" t="s">
        <v>41</v>
      </c>
    </row>
    <row r="317" spans="29:35" x14ac:dyDescent="0.3">
      <c r="AC317">
        <v>316</v>
      </c>
      <c r="AD317">
        <v>178.75914985286326</v>
      </c>
      <c r="AE317">
        <v>1</v>
      </c>
      <c r="AF317" s="2">
        <v>-20</v>
      </c>
      <c r="AG317">
        <v>0</v>
      </c>
      <c r="AH317">
        <v>0</v>
      </c>
      <c r="AI317" s="7" t="s">
        <v>41</v>
      </c>
    </row>
    <row r="318" spans="29:35" x14ac:dyDescent="0.3">
      <c r="AC318">
        <v>317</v>
      </c>
      <c r="AD318">
        <v>247.37640038852024</v>
      </c>
      <c r="AE318">
        <v>1</v>
      </c>
      <c r="AF318" s="3">
        <v>-20</v>
      </c>
      <c r="AG318">
        <v>1.8045117258239998E-2</v>
      </c>
      <c r="AH318">
        <v>7260</v>
      </c>
      <c r="AI318" s="7" t="s">
        <v>41</v>
      </c>
    </row>
    <row r="319" spans="29:35" x14ac:dyDescent="0.3">
      <c r="AC319">
        <v>318</v>
      </c>
      <c r="AD319">
        <v>258.19818513504504</v>
      </c>
      <c r="AE319">
        <v>1</v>
      </c>
      <c r="AF319" s="2">
        <v>-20</v>
      </c>
      <c r="AG319">
        <v>0</v>
      </c>
      <c r="AH319">
        <v>0</v>
      </c>
      <c r="AI319" s="7" t="s">
        <v>41</v>
      </c>
    </row>
    <row r="320" spans="29:35" x14ac:dyDescent="0.3">
      <c r="AC320">
        <v>319</v>
      </c>
      <c r="AD320">
        <v>267.2361592090657</v>
      </c>
      <c r="AE320">
        <v>1</v>
      </c>
      <c r="AF320">
        <v>-20</v>
      </c>
      <c r="AG320">
        <v>2.7038543146560002E-2</v>
      </c>
      <c r="AH320">
        <v>10890</v>
      </c>
      <c r="AI320" s="7" t="s">
        <v>41</v>
      </c>
    </row>
    <row r="321" spans="29:35" x14ac:dyDescent="0.3">
      <c r="AC321">
        <v>320</v>
      </c>
      <c r="AD321">
        <v>247.25747967701997</v>
      </c>
      <c r="AE321">
        <v>1</v>
      </c>
      <c r="AF321">
        <v>-20</v>
      </c>
      <c r="AG321">
        <v>0</v>
      </c>
      <c r="AH321">
        <v>0</v>
      </c>
      <c r="AI321" s="7" t="s">
        <v>41</v>
      </c>
    </row>
    <row r="322" spans="29:35" x14ac:dyDescent="0.3">
      <c r="AC322">
        <v>321</v>
      </c>
      <c r="AD322">
        <v>254.3927223670363</v>
      </c>
      <c r="AE322">
        <v>1</v>
      </c>
      <c r="AF322">
        <v>-20</v>
      </c>
      <c r="AG322">
        <v>0</v>
      </c>
      <c r="AH322">
        <v>0</v>
      </c>
      <c r="AI322" s="7" t="s">
        <v>41</v>
      </c>
    </row>
    <row r="323" spans="29:35" x14ac:dyDescent="0.3">
      <c r="AC323">
        <v>322</v>
      </c>
      <c r="AD323">
        <v>169.00765150984097</v>
      </c>
      <c r="AE323">
        <v>1</v>
      </c>
      <c r="AF323">
        <v>-20</v>
      </c>
      <c r="AG323">
        <v>0</v>
      </c>
      <c r="AH323">
        <v>0</v>
      </c>
      <c r="AI323" s="7" t="s">
        <v>41</v>
      </c>
    </row>
    <row r="324" spans="29:35" x14ac:dyDescent="0.3">
      <c r="AC324">
        <v>323</v>
      </c>
      <c r="AD324">
        <v>187.91604463838419</v>
      </c>
      <c r="AE324">
        <v>1</v>
      </c>
      <c r="AF324">
        <v>-20</v>
      </c>
      <c r="AG324">
        <v>0</v>
      </c>
      <c r="AH324">
        <v>0</v>
      </c>
      <c r="AI324" s="7" t="s">
        <v>41</v>
      </c>
    </row>
    <row r="325" spans="29:35" x14ac:dyDescent="0.3">
      <c r="AC325">
        <v>324</v>
      </c>
      <c r="AD325">
        <v>153.07227616880448</v>
      </c>
      <c r="AE325">
        <v>1</v>
      </c>
      <c r="AF325">
        <v>-20</v>
      </c>
      <c r="AG325">
        <v>0</v>
      </c>
      <c r="AH325">
        <v>0</v>
      </c>
      <c r="AI325" s="7" t="s">
        <v>41</v>
      </c>
    </row>
    <row r="326" spans="29:35" x14ac:dyDescent="0.3">
      <c r="AC326">
        <v>325</v>
      </c>
      <c r="AD326">
        <v>253.56027738653441</v>
      </c>
      <c r="AE326">
        <v>1</v>
      </c>
      <c r="AF326">
        <v>-20</v>
      </c>
      <c r="AG326">
        <v>2.2544255895E-2</v>
      </c>
      <c r="AH326">
        <v>9075</v>
      </c>
      <c r="AI326" s="7" t="s">
        <v>41</v>
      </c>
    </row>
    <row r="327" spans="29:35" x14ac:dyDescent="0.3">
      <c r="AC327">
        <v>326</v>
      </c>
      <c r="AD327">
        <v>144.8667470752857</v>
      </c>
      <c r="AE327">
        <v>1</v>
      </c>
      <c r="AF327">
        <v>-20</v>
      </c>
      <c r="AG327">
        <v>0</v>
      </c>
      <c r="AH327">
        <v>0</v>
      </c>
      <c r="AI327" s="7" t="s">
        <v>41</v>
      </c>
    </row>
    <row r="328" spans="29:35" x14ac:dyDescent="0.3">
      <c r="AC328">
        <v>327</v>
      </c>
      <c r="AD328">
        <v>527.27840482322927</v>
      </c>
      <c r="AE328">
        <v>1</v>
      </c>
      <c r="AF328" s="1">
        <v>-20</v>
      </c>
      <c r="AG328">
        <v>0.11297794455808001</v>
      </c>
      <c r="AH328">
        <v>45980</v>
      </c>
      <c r="AI328" s="7" t="s">
        <v>41</v>
      </c>
    </row>
    <row r="329" spans="29:35" x14ac:dyDescent="0.3">
      <c r="AC329">
        <v>328</v>
      </c>
      <c r="AD329">
        <v>339.75368645255679</v>
      </c>
      <c r="AE329">
        <v>1</v>
      </c>
      <c r="AF329" s="1">
        <v>-20</v>
      </c>
      <c r="AG329">
        <v>3.7506360624999999E-2</v>
      </c>
      <c r="AH329">
        <v>15125</v>
      </c>
      <c r="AI329" s="7" t="s">
        <v>41</v>
      </c>
    </row>
    <row r="330" spans="29:35" x14ac:dyDescent="0.3">
      <c r="AC330">
        <v>329</v>
      </c>
      <c r="AD330">
        <v>346.54191155194769</v>
      </c>
      <c r="AE330">
        <v>1</v>
      </c>
      <c r="AF330" s="1">
        <v>-20</v>
      </c>
      <c r="AG330">
        <v>3.1527981455880004E-2</v>
      </c>
      <c r="AH330">
        <v>12705</v>
      </c>
      <c r="AI330" s="7" t="s">
        <v>41</v>
      </c>
    </row>
    <row r="331" spans="29:35" x14ac:dyDescent="0.3">
      <c r="AC331">
        <v>330</v>
      </c>
      <c r="AD331">
        <v>347.39043968937153</v>
      </c>
      <c r="AE331">
        <v>1</v>
      </c>
      <c r="AF331" s="1">
        <v>-20</v>
      </c>
      <c r="AG331">
        <v>4.0492321019640003E-2</v>
      </c>
      <c r="AH331">
        <v>16335.000000000002</v>
      </c>
      <c r="AI331" s="7" t="s">
        <v>41</v>
      </c>
    </row>
    <row r="332" spans="29:35" x14ac:dyDescent="0.3">
      <c r="AC332">
        <v>331</v>
      </c>
      <c r="AD332">
        <v>393.3523804664971</v>
      </c>
      <c r="AE332">
        <v>1</v>
      </c>
      <c r="AF332" s="1">
        <v>-20</v>
      </c>
      <c r="AG332">
        <v>5.5389860047240003E-2</v>
      </c>
      <c r="AH332">
        <v>22385</v>
      </c>
      <c r="AI332" s="7" t="s">
        <v>41</v>
      </c>
    </row>
    <row r="333" spans="29:35" x14ac:dyDescent="0.3">
      <c r="AC333">
        <v>332</v>
      </c>
      <c r="AD333">
        <v>360.96688988815328</v>
      </c>
      <c r="AE333">
        <v>1</v>
      </c>
      <c r="AF333" s="1">
        <v>-20</v>
      </c>
      <c r="AG333">
        <v>3.4518247678359995E-2</v>
      </c>
      <c r="AH333">
        <v>13915</v>
      </c>
      <c r="AI333" s="7" t="s">
        <v>41</v>
      </c>
    </row>
    <row r="334" spans="29:35" x14ac:dyDescent="0.3">
      <c r="AC334">
        <v>333</v>
      </c>
      <c r="AD334">
        <v>488.95321728291839</v>
      </c>
      <c r="AE334">
        <v>1</v>
      </c>
      <c r="AF334" s="1">
        <v>-20</v>
      </c>
      <c r="AG334">
        <v>6.7269219165000019E-2</v>
      </c>
      <c r="AH334">
        <v>27225</v>
      </c>
      <c r="AI334" s="7" t="s">
        <v>41</v>
      </c>
    </row>
    <row r="335" spans="29:35" x14ac:dyDescent="0.3">
      <c r="AC335">
        <v>334</v>
      </c>
      <c r="AD335">
        <v>357.28993462598316</v>
      </c>
      <c r="AE335">
        <v>1</v>
      </c>
      <c r="AF335" s="1">
        <v>-20</v>
      </c>
      <c r="AG335">
        <v>4.7947809341440002E-2</v>
      </c>
      <c r="AH335">
        <v>19360</v>
      </c>
      <c r="AI335" s="7" t="s">
        <v>41</v>
      </c>
    </row>
    <row r="336" spans="29:35" x14ac:dyDescent="0.3">
      <c r="AC336">
        <v>335</v>
      </c>
      <c r="AD336">
        <v>235.60324994999334</v>
      </c>
      <c r="AE336">
        <v>1</v>
      </c>
      <c r="AF336">
        <v>-20</v>
      </c>
      <c r="AG336">
        <v>0</v>
      </c>
      <c r="AH336">
        <v>0</v>
      </c>
      <c r="AI336" s="7" t="s">
        <v>41</v>
      </c>
    </row>
    <row r="337" spans="29:35" x14ac:dyDescent="0.3">
      <c r="AC337">
        <v>336</v>
      </c>
      <c r="AD337">
        <v>128.09892675374735</v>
      </c>
      <c r="AE337">
        <v>1</v>
      </c>
      <c r="AF337">
        <v>-20</v>
      </c>
      <c r="AG337">
        <v>0</v>
      </c>
      <c r="AH337">
        <v>0</v>
      </c>
      <c r="AI337" s="7" t="s">
        <v>41</v>
      </c>
    </row>
    <row r="338" spans="29:35" x14ac:dyDescent="0.3">
      <c r="AC338">
        <v>337</v>
      </c>
      <c r="AD338">
        <v>231.32210433598351</v>
      </c>
      <c r="AE338">
        <v>1</v>
      </c>
      <c r="AF338">
        <v>-20</v>
      </c>
      <c r="AG338">
        <v>0</v>
      </c>
      <c r="AH338">
        <v>0</v>
      </c>
      <c r="AI338" s="7" t="s">
        <v>41</v>
      </c>
    </row>
    <row r="339" spans="29:35" x14ac:dyDescent="0.3">
      <c r="AC339">
        <v>338</v>
      </c>
      <c r="AD339">
        <v>232.74915287398679</v>
      </c>
      <c r="AE339">
        <v>1</v>
      </c>
      <c r="AF339">
        <v>-20</v>
      </c>
      <c r="AG339">
        <v>0</v>
      </c>
      <c r="AH339">
        <v>0</v>
      </c>
      <c r="AI339" s="7" t="s">
        <v>41</v>
      </c>
    </row>
    <row r="340" spans="29:35" x14ac:dyDescent="0.3">
      <c r="AC340">
        <v>339</v>
      </c>
      <c r="AD340">
        <v>234.77080496949142</v>
      </c>
      <c r="AE340">
        <v>1</v>
      </c>
      <c r="AF340">
        <v>-20</v>
      </c>
      <c r="AG340">
        <v>0</v>
      </c>
      <c r="AH340">
        <v>0</v>
      </c>
      <c r="AI340" s="7" t="s">
        <v>41</v>
      </c>
    </row>
    <row r="341" spans="29:35" x14ac:dyDescent="0.3">
      <c r="AC341">
        <v>340</v>
      </c>
      <c r="AD341">
        <v>193.26747665589644</v>
      </c>
      <c r="AE341">
        <v>1</v>
      </c>
      <c r="AF341">
        <v>-20</v>
      </c>
      <c r="AG341">
        <v>0</v>
      </c>
      <c r="AH341">
        <v>0</v>
      </c>
      <c r="AI341" s="7" t="s">
        <v>41</v>
      </c>
    </row>
    <row r="342" spans="29:35" x14ac:dyDescent="0.3">
      <c r="AC342">
        <v>341</v>
      </c>
      <c r="AD342">
        <v>387.83694757324207</v>
      </c>
      <c r="AE342">
        <v>1</v>
      </c>
      <c r="AF342" s="1">
        <v>-20</v>
      </c>
      <c r="AG342">
        <v>5.5389860047240003E-2</v>
      </c>
      <c r="AH342">
        <v>22385</v>
      </c>
      <c r="AI342" s="7" t="s">
        <v>41</v>
      </c>
    </row>
    <row r="343" spans="29:35" x14ac:dyDescent="0.3">
      <c r="AC343">
        <v>342</v>
      </c>
      <c r="AD343">
        <v>386.98841943581817</v>
      </c>
      <c r="AE343">
        <v>1</v>
      </c>
      <c r="AF343" s="1">
        <v>-20</v>
      </c>
      <c r="AG343">
        <v>5.5389860047240003E-2</v>
      </c>
      <c r="AH343">
        <v>22385</v>
      </c>
      <c r="AI343" s="7" t="s">
        <v>41</v>
      </c>
    </row>
    <row r="344" spans="29:35" x14ac:dyDescent="0.3">
      <c r="AC344">
        <v>343</v>
      </c>
      <c r="AD344">
        <v>356.01714241984746</v>
      </c>
      <c r="AE344">
        <v>1</v>
      </c>
      <c r="AF344" s="1">
        <v>-20</v>
      </c>
      <c r="AG344">
        <v>4.3476129586119995E-2</v>
      </c>
      <c r="AH344">
        <v>17545</v>
      </c>
      <c r="AI344" s="7" t="s">
        <v>41</v>
      </c>
    </row>
    <row r="345" spans="29:35" x14ac:dyDescent="0.3">
      <c r="AC345">
        <v>344</v>
      </c>
      <c r="AD345">
        <v>366.76516549388293</v>
      </c>
      <c r="AE345">
        <v>1</v>
      </c>
      <c r="AF345" s="1">
        <v>-20</v>
      </c>
      <c r="AG345">
        <v>4.7947809341440002E-2</v>
      </c>
      <c r="AH345">
        <v>19360</v>
      </c>
      <c r="AI345" s="7" t="s">
        <v>41</v>
      </c>
    </row>
    <row r="346" spans="29:35" x14ac:dyDescent="0.3">
      <c r="AC346">
        <v>345</v>
      </c>
      <c r="AD346">
        <v>262.25478323451125</v>
      </c>
      <c r="AE346">
        <v>1</v>
      </c>
      <c r="AF346">
        <v>-1</v>
      </c>
      <c r="AG346">
        <v>1.504299508E-2</v>
      </c>
      <c r="AH346">
        <v>6050</v>
      </c>
      <c r="AI346" s="7" t="s">
        <v>41</v>
      </c>
    </row>
    <row r="347" spans="29:35" x14ac:dyDescent="0.3">
      <c r="AC347">
        <v>346</v>
      </c>
      <c r="AD347">
        <v>372.4220197433753</v>
      </c>
      <c r="AE347">
        <v>1</v>
      </c>
      <c r="AF347">
        <v>-1</v>
      </c>
      <c r="AG347">
        <v>4.1984494236160005E-2</v>
      </c>
      <c r="AH347">
        <v>16940</v>
      </c>
      <c r="AI347" s="7" t="s">
        <v>41</v>
      </c>
    </row>
    <row r="348" spans="29:35" x14ac:dyDescent="0.3">
      <c r="AC348">
        <v>347</v>
      </c>
      <c r="AD348">
        <v>389.39258249185241</v>
      </c>
      <c r="AE348">
        <v>1</v>
      </c>
      <c r="AF348">
        <v>-1</v>
      </c>
      <c r="AG348">
        <v>5.6876658669760001E-2</v>
      </c>
      <c r="AH348">
        <v>22990</v>
      </c>
      <c r="AI348" s="7" t="s">
        <v>41</v>
      </c>
    </row>
    <row r="349" spans="29:35" x14ac:dyDescent="0.3">
      <c r="AC349">
        <v>348</v>
      </c>
      <c r="AD349">
        <v>334.66251762801369</v>
      </c>
      <c r="AE349">
        <v>1</v>
      </c>
      <c r="AF349">
        <v>-1</v>
      </c>
      <c r="AG349">
        <v>4.3476129586119995E-2</v>
      </c>
      <c r="AH349">
        <v>17545</v>
      </c>
      <c r="AI349" s="7" t="s">
        <v>41</v>
      </c>
    </row>
    <row r="350" spans="29:35" x14ac:dyDescent="0.3">
      <c r="AC350">
        <v>349</v>
      </c>
      <c r="AD350">
        <v>441.85990565589429</v>
      </c>
      <c r="AE350">
        <v>1</v>
      </c>
      <c r="AF350">
        <v>-1</v>
      </c>
      <c r="AG350">
        <v>7.9114253265160001E-2</v>
      </c>
      <c r="AH350">
        <v>32065</v>
      </c>
      <c r="AI350" s="7" t="s">
        <v>41</v>
      </c>
    </row>
    <row r="351" spans="29:35" x14ac:dyDescent="0.3">
      <c r="AC351">
        <v>350</v>
      </c>
      <c r="AD351">
        <v>665.16422715460601</v>
      </c>
      <c r="AE351">
        <v>1</v>
      </c>
      <c r="AF351">
        <v>-1</v>
      </c>
      <c r="AG351">
        <v>0.19568690996596003</v>
      </c>
      <c r="AH351">
        <v>80465</v>
      </c>
      <c r="AI351" s="7" t="s">
        <v>41</v>
      </c>
    </row>
    <row r="352" spans="29:35" x14ac:dyDescent="0.3">
      <c r="AC352">
        <v>351</v>
      </c>
      <c r="AD352">
        <v>715.36880861885084</v>
      </c>
      <c r="AE352">
        <v>1</v>
      </c>
      <c r="AF352">
        <v>-1</v>
      </c>
      <c r="AG352">
        <v>0.24136654624500001</v>
      </c>
      <c r="AH352">
        <v>99825</v>
      </c>
      <c r="AI352" s="7" t="s">
        <v>41</v>
      </c>
    </row>
    <row r="353" spans="29:35" x14ac:dyDescent="0.3">
      <c r="AC353">
        <v>352</v>
      </c>
      <c r="AD353">
        <v>870.36661505494203</v>
      </c>
      <c r="AE353">
        <v>1</v>
      </c>
      <c r="AF353">
        <v>-1</v>
      </c>
      <c r="AG353">
        <v>0.39294267282592005</v>
      </c>
      <c r="AH353">
        <v>165770</v>
      </c>
      <c r="AI353" s="7" t="s">
        <v>41</v>
      </c>
    </row>
    <row r="354" spans="29:35" x14ac:dyDescent="0.3">
      <c r="AC354">
        <v>353</v>
      </c>
      <c r="AD354">
        <v>743.08739444136347</v>
      </c>
      <c r="AE354">
        <v>1</v>
      </c>
      <c r="AF354">
        <v>-1</v>
      </c>
      <c r="AG354">
        <v>0.26964288590500007</v>
      </c>
      <c r="AH354">
        <v>111925</v>
      </c>
      <c r="AI354" s="7" t="s">
        <v>41</v>
      </c>
    </row>
    <row r="355" spans="29:35" x14ac:dyDescent="0.3">
      <c r="AC355">
        <v>354</v>
      </c>
      <c r="AD355">
        <v>368.7450644812053</v>
      </c>
      <c r="AE355">
        <v>1</v>
      </c>
      <c r="AF355">
        <v>-1</v>
      </c>
      <c r="AG355">
        <v>4.4967227159999998E-2</v>
      </c>
      <c r="AH355">
        <v>18150</v>
      </c>
      <c r="AI355" s="7" t="s">
        <v>41</v>
      </c>
    </row>
    <row r="356" spans="29:35" x14ac:dyDescent="0.3">
      <c r="AC356">
        <v>355</v>
      </c>
      <c r="AD356">
        <v>441.85990565589429</v>
      </c>
      <c r="AE356">
        <v>0</v>
      </c>
      <c r="AF356">
        <v>-1</v>
      </c>
      <c r="AG356">
        <v>0.36009812500000005</v>
      </c>
      <c r="AH356">
        <v>151250</v>
      </c>
      <c r="AI356" s="7" t="s">
        <v>41</v>
      </c>
    </row>
    <row r="357" spans="29:35" x14ac:dyDescent="0.3">
      <c r="AC357">
        <v>356</v>
      </c>
      <c r="AD357">
        <v>504.93383053773431</v>
      </c>
      <c r="AE357">
        <v>1</v>
      </c>
      <c r="AF357">
        <v>-1</v>
      </c>
      <c r="AG357">
        <v>0.11590925944416001</v>
      </c>
      <c r="AH357">
        <v>47190</v>
      </c>
      <c r="AI357" s="7" t="s">
        <v>41</v>
      </c>
    </row>
    <row r="358" spans="29:35" x14ac:dyDescent="0.3">
      <c r="AC358">
        <v>357</v>
      </c>
      <c r="AD358">
        <v>460.95178874793106</v>
      </c>
      <c r="AE358">
        <v>1</v>
      </c>
      <c r="AF358">
        <v>-1</v>
      </c>
      <c r="AG358">
        <v>8.9450537280000006E-2</v>
      </c>
      <c r="AH358">
        <v>36300</v>
      </c>
      <c r="AI358" s="7" t="s">
        <v>41</v>
      </c>
    </row>
    <row r="359" spans="29:35" x14ac:dyDescent="0.3">
      <c r="AC359">
        <v>358</v>
      </c>
      <c r="AD359">
        <v>266.28479351706352</v>
      </c>
      <c r="AE359">
        <v>1</v>
      </c>
      <c r="AF359">
        <v>-1</v>
      </c>
      <c r="AG359">
        <v>2.7038543146560002E-2</v>
      </c>
      <c r="AH359">
        <v>10890</v>
      </c>
      <c r="AI359" s="7" t="s">
        <v>41</v>
      </c>
    </row>
    <row r="360" spans="29:35" x14ac:dyDescent="0.3">
      <c r="AC360">
        <v>359</v>
      </c>
      <c r="AD360">
        <v>429.41482630701103</v>
      </c>
      <c r="AE360">
        <v>1</v>
      </c>
      <c r="AF360">
        <v>-1</v>
      </c>
      <c r="AG360">
        <v>8.0592471357120013E-2</v>
      </c>
      <c r="AH360">
        <v>32670.000000000004</v>
      </c>
      <c r="AI360" s="7" t="s">
        <v>41</v>
      </c>
    </row>
    <row r="361" spans="29:35" x14ac:dyDescent="0.3">
      <c r="AC361">
        <v>360</v>
      </c>
      <c r="AD361">
        <v>880.69037406026575</v>
      </c>
      <c r="AE361">
        <v>1</v>
      </c>
      <c r="AF361">
        <v>-1</v>
      </c>
      <c r="AG361">
        <v>0.43492750418500004</v>
      </c>
      <c r="AH361">
        <v>184525</v>
      </c>
      <c r="AI361" s="7" t="s">
        <v>41</v>
      </c>
    </row>
    <row r="362" spans="29:35" x14ac:dyDescent="0.3">
      <c r="AC362">
        <v>361</v>
      </c>
      <c r="AD362">
        <v>247.01963825401944</v>
      </c>
      <c r="AE362">
        <v>1</v>
      </c>
      <c r="AF362">
        <v>-1</v>
      </c>
      <c r="AG362">
        <v>0</v>
      </c>
      <c r="AH362">
        <v>0</v>
      </c>
      <c r="AI362" s="7" t="s">
        <v>41</v>
      </c>
    </row>
    <row r="363" spans="29:35" x14ac:dyDescent="0.3">
      <c r="AC363">
        <v>362</v>
      </c>
      <c r="AD363">
        <v>394.9</v>
      </c>
      <c r="AE363">
        <v>0</v>
      </c>
      <c r="AF363">
        <v>-1</v>
      </c>
      <c r="AG363">
        <v>0.13345237332000004</v>
      </c>
      <c r="AH363">
        <v>54450</v>
      </c>
      <c r="AI363" s="7" t="s">
        <v>41</v>
      </c>
    </row>
    <row r="364" spans="29:35" x14ac:dyDescent="0.3">
      <c r="AC364">
        <v>363</v>
      </c>
      <c r="AD364">
        <v>247.6142418115208</v>
      </c>
      <c r="AE364">
        <v>1</v>
      </c>
      <c r="AF364">
        <v>-1</v>
      </c>
      <c r="AG364">
        <v>0</v>
      </c>
      <c r="AH364">
        <v>0</v>
      </c>
      <c r="AI364" s="7" t="s">
        <v>41</v>
      </c>
    </row>
    <row r="365" spans="29:35" x14ac:dyDescent="0.3">
      <c r="AC365">
        <v>364</v>
      </c>
      <c r="AD365">
        <v>1092.3981443475179</v>
      </c>
      <c r="AE365">
        <v>1</v>
      </c>
      <c r="AF365">
        <v>-1</v>
      </c>
      <c r="AG365">
        <v>0.69904794701332007</v>
      </c>
      <c r="AH365">
        <v>307945</v>
      </c>
      <c r="AI365" s="7" t="s">
        <v>41</v>
      </c>
    </row>
    <row r="366" spans="29:35" x14ac:dyDescent="0.3">
      <c r="AC366">
        <v>365</v>
      </c>
      <c r="AD366">
        <v>309.45301179166228</v>
      </c>
      <c r="AE366">
        <v>1</v>
      </c>
      <c r="AF366">
        <v>-1</v>
      </c>
      <c r="AG366">
        <v>0</v>
      </c>
      <c r="AH366">
        <v>0</v>
      </c>
      <c r="AI366" s="7" t="s">
        <v>41</v>
      </c>
    </row>
    <row r="367" spans="29:35" x14ac:dyDescent="0.3">
      <c r="AC367">
        <v>366</v>
      </c>
      <c r="AD367">
        <v>956.49222100346367</v>
      </c>
      <c r="AE367">
        <v>1</v>
      </c>
      <c r="AF367">
        <v>-1</v>
      </c>
      <c r="AG367">
        <v>0.52530092256436001</v>
      </c>
      <c r="AH367">
        <v>225665</v>
      </c>
      <c r="AI367" s="7" t="s">
        <v>41</v>
      </c>
    </row>
    <row r="368" spans="29:35" x14ac:dyDescent="0.3">
      <c r="AC368">
        <v>367</v>
      </c>
      <c r="AD368">
        <v>538.592113322214</v>
      </c>
      <c r="AE368">
        <v>1</v>
      </c>
      <c r="AF368">
        <v>-1</v>
      </c>
      <c r="AG368">
        <v>0.12322821474795999</v>
      </c>
      <c r="AH368">
        <v>50215</v>
      </c>
      <c r="AI368" s="7" t="s">
        <v>41</v>
      </c>
    </row>
    <row r="369" spans="29:35" x14ac:dyDescent="0.3">
      <c r="AC369">
        <v>368</v>
      </c>
      <c r="AD369">
        <v>523.7428709172965</v>
      </c>
      <c r="AE369">
        <v>1</v>
      </c>
      <c r="AF369">
        <v>-1</v>
      </c>
      <c r="AG369">
        <v>0.11590925944416001</v>
      </c>
      <c r="AH369">
        <v>47190</v>
      </c>
      <c r="AI369" s="7" t="s">
        <v>41</v>
      </c>
    </row>
    <row r="370" spans="29:35" x14ac:dyDescent="0.3">
      <c r="AC370">
        <v>369</v>
      </c>
      <c r="AD370">
        <v>900.34794257725173</v>
      </c>
      <c r="AE370">
        <v>0</v>
      </c>
      <c r="AF370">
        <v>-1</v>
      </c>
      <c r="AG370">
        <v>0.43492750418500004</v>
      </c>
      <c r="AH370">
        <v>184525</v>
      </c>
      <c r="AI370" s="7" t="s">
        <v>41</v>
      </c>
    </row>
    <row r="371" spans="29:35" x14ac:dyDescent="0.3">
      <c r="AC371">
        <v>370</v>
      </c>
      <c r="AD371">
        <v>425.45502833236634</v>
      </c>
      <c r="AE371">
        <v>1</v>
      </c>
      <c r="AF371">
        <v>-1</v>
      </c>
      <c r="AG371">
        <v>5.5389860047240003E-2</v>
      </c>
      <c r="AH371">
        <v>22385</v>
      </c>
      <c r="AI371" s="7" t="s">
        <v>41</v>
      </c>
    </row>
    <row r="372" spans="29:35" x14ac:dyDescent="0.3">
      <c r="AC372">
        <v>371</v>
      </c>
      <c r="AD372">
        <v>1064.2552944562933</v>
      </c>
      <c r="AE372">
        <v>1</v>
      </c>
      <c r="AF372">
        <v>-1</v>
      </c>
      <c r="AG372">
        <v>0.66780179775232007</v>
      </c>
      <c r="AH372">
        <v>292820</v>
      </c>
      <c r="AI372" s="7" t="s">
        <v>41</v>
      </c>
    </row>
    <row r="373" spans="29:35" x14ac:dyDescent="0.3">
      <c r="AC373">
        <v>372</v>
      </c>
      <c r="AD373">
        <v>1120.1167301700307</v>
      </c>
      <c r="AE373">
        <v>1</v>
      </c>
      <c r="AF373">
        <v>-1</v>
      </c>
      <c r="AG373">
        <v>0.76305188769348009</v>
      </c>
      <c r="AH373">
        <v>339405</v>
      </c>
      <c r="AI373" s="7" t="s">
        <v>41</v>
      </c>
    </row>
    <row r="374" spans="29:35" x14ac:dyDescent="0.3">
      <c r="AC374">
        <v>373</v>
      </c>
      <c r="AD374">
        <v>289.23649083661604</v>
      </c>
      <c r="AE374">
        <v>1</v>
      </c>
      <c r="AF374">
        <v>-1</v>
      </c>
      <c r="AG374">
        <v>0</v>
      </c>
      <c r="AH374">
        <v>0</v>
      </c>
      <c r="AI374" s="7" t="s">
        <v>41</v>
      </c>
    </row>
    <row r="375" spans="29:35" x14ac:dyDescent="0.3">
      <c r="AC375">
        <v>374</v>
      </c>
      <c r="AD375">
        <v>255.7494008475949</v>
      </c>
      <c r="AE375">
        <v>1</v>
      </c>
      <c r="AF375">
        <v>-20</v>
      </c>
      <c r="AG375">
        <v>8.2803289589350008E-3</v>
      </c>
      <c r="AH375">
        <v>6655</v>
      </c>
      <c r="AI375" t="s">
        <v>41</v>
      </c>
    </row>
    <row r="376" spans="29:35" x14ac:dyDescent="0.3">
      <c r="AC376">
        <v>375</v>
      </c>
      <c r="AD376">
        <v>252.49670965413682</v>
      </c>
      <c r="AE376">
        <v>1</v>
      </c>
      <c r="AF376">
        <v>-20</v>
      </c>
      <c r="AG376">
        <v>8.2803289589350008E-3</v>
      </c>
      <c r="AH376">
        <v>6655</v>
      </c>
      <c r="AI376" t="s">
        <v>41</v>
      </c>
    </row>
    <row r="377" spans="29:35" x14ac:dyDescent="0.3">
      <c r="AC377">
        <v>376</v>
      </c>
      <c r="AD377">
        <v>265.93173849668119</v>
      </c>
      <c r="AE377">
        <v>1</v>
      </c>
      <c r="AF377">
        <v>-20</v>
      </c>
      <c r="AG377">
        <v>8.2803289589350008E-3</v>
      </c>
      <c r="AH377">
        <v>6655</v>
      </c>
      <c r="AI377" t="s">
        <v>41</v>
      </c>
    </row>
    <row r="378" spans="29:35" x14ac:dyDescent="0.3">
      <c r="AC378">
        <v>377</v>
      </c>
      <c r="AD378">
        <v>280.7809809015987</v>
      </c>
      <c r="AE378">
        <v>1</v>
      </c>
      <c r="AF378">
        <v>-20</v>
      </c>
      <c r="AG378">
        <v>1.0535765372440001E-2</v>
      </c>
      <c r="AH378">
        <v>8470</v>
      </c>
      <c r="AI378" t="s">
        <v>41</v>
      </c>
    </row>
    <row r="379" spans="29:35" x14ac:dyDescent="0.3">
      <c r="AC379">
        <v>378</v>
      </c>
      <c r="AD379">
        <v>308.49956672411139</v>
      </c>
      <c r="AE379">
        <v>1</v>
      </c>
      <c r="AF379">
        <v>-20</v>
      </c>
      <c r="AG379">
        <v>1.203871492096E-2</v>
      </c>
      <c r="AH379">
        <v>9680</v>
      </c>
      <c r="AI379" t="s">
        <v>41</v>
      </c>
    </row>
    <row r="380" spans="29:35" x14ac:dyDescent="0.3">
      <c r="AC380">
        <v>379</v>
      </c>
      <c r="AD380">
        <v>208.65608922057086</v>
      </c>
      <c r="AE380">
        <v>1</v>
      </c>
      <c r="AF380">
        <v>-20</v>
      </c>
      <c r="AG380">
        <v>6.7760298241649995E-3</v>
      </c>
      <c r="AH380">
        <v>5445</v>
      </c>
      <c r="AI380" t="s">
        <v>41</v>
      </c>
    </row>
    <row r="381" spans="29:35" x14ac:dyDescent="0.3">
      <c r="AC381">
        <v>380</v>
      </c>
      <c r="AD381">
        <v>306.51966773678902</v>
      </c>
      <c r="AE381">
        <v>1</v>
      </c>
      <c r="AF381">
        <v>-20</v>
      </c>
      <c r="AG381">
        <v>1.203871492096E-2</v>
      </c>
      <c r="AH381">
        <v>9680</v>
      </c>
      <c r="AI381" t="s">
        <v>41</v>
      </c>
    </row>
    <row r="382" spans="29:35" x14ac:dyDescent="0.3">
      <c r="AC382">
        <v>381</v>
      </c>
      <c r="AD382">
        <v>220.81832585697947</v>
      </c>
      <c r="AE382">
        <v>1</v>
      </c>
      <c r="AF382">
        <v>-20</v>
      </c>
      <c r="AG382">
        <v>7.5282468850000001E-3</v>
      </c>
      <c r="AH382">
        <v>6050</v>
      </c>
      <c r="AI382" t="s">
        <v>41</v>
      </c>
    </row>
    <row r="383" spans="29:35" x14ac:dyDescent="0.3">
      <c r="AC383">
        <v>382</v>
      </c>
      <c r="AD383">
        <v>257.30503576620538</v>
      </c>
      <c r="AE383">
        <v>1</v>
      </c>
      <c r="AF383">
        <v>-20</v>
      </c>
      <c r="AG383">
        <v>8.2803289589350008E-3</v>
      </c>
      <c r="AH383">
        <v>6655</v>
      </c>
      <c r="AI383" t="s">
        <v>41</v>
      </c>
    </row>
    <row r="384" spans="29:35" x14ac:dyDescent="0.3">
      <c r="AC384">
        <v>383</v>
      </c>
      <c r="AD384">
        <v>272.01285681488548</v>
      </c>
      <c r="AE384">
        <v>1</v>
      </c>
      <c r="AF384">
        <v>-20</v>
      </c>
      <c r="AG384">
        <v>9.032276057279999E-3</v>
      </c>
      <c r="AH384">
        <v>7260</v>
      </c>
      <c r="AI384" t="s">
        <v>41</v>
      </c>
    </row>
    <row r="385" spans="29:35" x14ac:dyDescent="0.3">
      <c r="AC385">
        <v>384</v>
      </c>
      <c r="AD385">
        <v>446.6</v>
      </c>
      <c r="AE385">
        <v>1</v>
      </c>
      <c r="AF385" s="1">
        <v>-1</v>
      </c>
      <c r="AG385">
        <v>1.6544325871480001E-2</v>
      </c>
      <c r="AH385">
        <v>13310</v>
      </c>
      <c r="AI385" t="s">
        <v>41</v>
      </c>
    </row>
    <row r="386" spans="29:35" x14ac:dyDescent="0.3">
      <c r="AC386">
        <v>385</v>
      </c>
      <c r="AD386">
        <v>456.4</v>
      </c>
      <c r="AE386">
        <v>1</v>
      </c>
      <c r="AF386" s="1">
        <v>-1</v>
      </c>
      <c r="AG386">
        <v>1.6544325871480001E-2</v>
      </c>
      <c r="AH386">
        <v>13310</v>
      </c>
      <c r="AI386" t="s">
        <v>41</v>
      </c>
    </row>
    <row r="387" spans="29:35" x14ac:dyDescent="0.3">
      <c r="AC387">
        <v>386</v>
      </c>
      <c r="AD387">
        <v>396.6</v>
      </c>
      <c r="AE387">
        <v>1</v>
      </c>
      <c r="AF387" s="1">
        <v>-1</v>
      </c>
      <c r="AG387">
        <v>1.5793727906985001E-2</v>
      </c>
      <c r="AH387">
        <v>12705</v>
      </c>
      <c r="AI387" t="s">
        <v>41</v>
      </c>
    </row>
    <row r="388" spans="29:35" x14ac:dyDescent="0.3">
      <c r="AC388">
        <v>387</v>
      </c>
      <c r="AD388">
        <v>823.4</v>
      </c>
      <c r="AE388">
        <v>1</v>
      </c>
      <c r="AF388" s="1">
        <v>-1</v>
      </c>
      <c r="AG388">
        <v>7.5416364567385E-2</v>
      </c>
      <c r="AH388">
        <v>61105</v>
      </c>
      <c r="AI388" t="s">
        <v>41</v>
      </c>
    </row>
    <row r="389" spans="29:35" x14ac:dyDescent="0.3">
      <c r="AC389">
        <v>388</v>
      </c>
      <c r="AD389">
        <v>433.4</v>
      </c>
      <c r="AE389">
        <v>1</v>
      </c>
      <c r="AF389" s="1">
        <v>-1</v>
      </c>
      <c r="AG389">
        <v>1.0535765372440001E-2</v>
      </c>
      <c r="AH389">
        <v>8470</v>
      </c>
      <c r="AI389" t="s">
        <v>41</v>
      </c>
    </row>
    <row r="390" spans="29:35" x14ac:dyDescent="0.3">
      <c r="AC390">
        <v>389</v>
      </c>
      <c r="AD390">
        <v>514</v>
      </c>
      <c r="AE390">
        <v>1</v>
      </c>
      <c r="AF390" s="1">
        <v>-1</v>
      </c>
      <c r="AG390">
        <v>2.1794736423265001E-2</v>
      </c>
      <c r="AH390">
        <v>17545</v>
      </c>
      <c r="AI390" t="s">
        <v>41</v>
      </c>
    </row>
    <row r="391" spans="29:35" x14ac:dyDescent="0.3">
      <c r="AC391">
        <v>390</v>
      </c>
      <c r="AD391">
        <v>226.19233739399726</v>
      </c>
      <c r="AE391">
        <v>1</v>
      </c>
      <c r="AF391" s="1">
        <v>-1</v>
      </c>
      <c r="AG391">
        <v>5.2711906965550006E-3</v>
      </c>
      <c r="AH391">
        <v>4235</v>
      </c>
      <c r="AI391" t="s">
        <v>41</v>
      </c>
    </row>
    <row r="392" spans="29:35" x14ac:dyDescent="0.3">
      <c r="AC392">
        <v>391</v>
      </c>
      <c r="AD392">
        <v>551.79999999999995</v>
      </c>
      <c r="AE392">
        <v>1</v>
      </c>
      <c r="AF392" s="1">
        <v>-1</v>
      </c>
      <c r="AG392">
        <v>2.7038543146560002E-2</v>
      </c>
      <c r="AH392">
        <v>21780</v>
      </c>
      <c r="AI392" t="s">
        <v>41</v>
      </c>
    </row>
    <row r="393" spans="29:35" x14ac:dyDescent="0.3">
      <c r="AC393">
        <v>392</v>
      </c>
      <c r="AD393">
        <v>664</v>
      </c>
      <c r="AE393">
        <v>1</v>
      </c>
      <c r="AF393" s="1">
        <v>-1</v>
      </c>
      <c r="AG393">
        <v>5.0926241504320006E-2</v>
      </c>
      <c r="AH393">
        <v>41140</v>
      </c>
      <c r="AI393" t="s">
        <v>41</v>
      </c>
    </row>
    <row r="394" spans="29:35" x14ac:dyDescent="0.3">
      <c r="AC394">
        <v>393</v>
      </c>
      <c r="AD394">
        <v>609.79999999999995</v>
      </c>
      <c r="AE394">
        <v>1</v>
      </c>
      <c r="AF394" s="1">
        <v>-1</v>
      </c>
      <c r="AG394">
        <v>3.601257326592E-2</v>
      </c>
      <c r="AH394">
        <v>29040</v>
      </c>
      <c r="AI394" t="s">
        <v>41</v>
      </c>
    </row>
    <row r="395" spans="29:35" x14ac:dyDescent="0.3">
      <c r="AC395">
        <v>394</v>
      </c>
      <c r="AD395">
        <v>595.20000000000005</v>
      </c>
      <c r="AE395">
        <v>1</v>
      </c>
      <c r="AF395" s="1">
        <v>-1</v>
      </c>
      <c r="AG395">
        <v>3.0780078366084998E-2</v>
      </c>
      <c r="AH395">
        <v>24805</v>
      </c>
      <c r="AI395" t="s">
        <v>41</v>
      </c>
    </row>
    <row r="396" spans="29:35" x14ac:dyDescent="0.3">
      <c r="AC396">
        <v>395</v>
      </c>
      <c r="AD396">
        <v>746</v>
      </c>
      <c r="AE396">
        <v>1</v>
      </c>
      <c r="AF396" s="1">
        <v>-1</v>
      </c>
      <c r="AG396">
        <v>6.0591306216285015E-2</v>
      </c>
      <c r="AH396">
        <v>49005</v>
      </c>
      <c r="AI396" t="s">
        <v>41</v>
      </c>
    </row>
    <row r="397" spans="29:35" x14ac:dyDescent="0.3">
      <c r="AC397">
        <v>396</v>
      </c>
      <c r="AD397">
        <v>645.20000000000005</v>
      </c>
      <c r="AE397">
        <v>1</v>
      </c>
      <c r="AF397" s="1">
        <v>-1</v>
      </c>
      <c r="AG397">
        <v>4.2730379138804994E-2</v>
      </c>
      <c r="AH397">
        <v>34485</v>
      </c>
      <c r="AI397" t="s">
        <v>41</v>
      </c>
    </row>
    <row r="398" spans="29:35" x14ac:dyDescent="0.3">
      <c r="AC398">
        <v>397</v>
      </c>
      <c r="AD398">
        <v>864.4</v>
      </c>
      <c r="AE398">
        <v>1</v>
      </c>
      <c r="AF398" s="1">
        <v>-1</v>
      </c>
      <c r="AG398">
        <v>8.6499989488959997E-2</v>
      </c>
      <c r="AH398">
        <v>70180</v>
      </c>
      <c r="AI398" t="s">
        <v>41</v>
      </c>
    </row>
    <row r="399" spans="29:35" x14ac:dyDescent="0.3">
      <c r="AC399">
        <v>398</v>
      </c>
      <c r="AD399">
        <v>137.6625683894415</v>
      </c>
      <c r="AE399">
        <v>1</v>
      </c>
      <c r="AF399" s="7">
        <v>-91</v>
      </c>
      <c r="AG399">
        <v>0</v>
      </c>
      <c r="AH399">
        <v>0</v>
      </c>
      <c r="AI399" t="s">
        <v>41</v>
      </c>
    </row>
    <row r="400" spans="29:35" x14ac:dyDescent="0.3">
      <c r="AC400">
        <v>399</v>
      </c>
      <c r="AD400">
        <v>111.07535341682733</v>
      </c>
      <c r="AE400">
        <v>1</v>
      </c>
      <c r="AF400" s="7">
        <v>-91</v>
      </c>
      <c r="AG400">
        <v>0</v>
      </c>
      <c r="AH400">
        <v>0</v>
      </c>
      <c r="AI400" t="s">
        <v>41</v>
      </c>
    </row>
    <row r="401" spans="29:35" x14ac:dyDescent="0.3">
      <c r="AC401">
        <v>400</v>
      </c>
      <c r="AD401">
        <v>128.89444430272829</v>
      </c>
      <c r="AE401">
        <v>1</v>
      </c>
      <c r="AF401" s="7">
        <v>-91</v>
      </c>
      <c r="AG401">
        <v>0</v>
      </c>
      <c r="AH401">
        <v>0</v>
      </c>
      <c r="AI401" t="s">
        <v>41</v>
      </c>
    </row>
    <row r="402" spans="29:35" x14ac:dyDescent="0.3">
      <c r="AC402">
        <v>401</v>
      </c>
      <c r="AD402">
        <v>122.813325984524</v>
      </c>
      <c r="AE402">
        <v>1</v>
      </c>
      <c r="AF402" s="7">
        <v>-91</v>
      </c>
      <c r="AG402">
        <v>0</v>
      </c>
      <c r="AH402">
        <v>0</v>
      </c>
      <c r="AI402" t="s">
        <v>41</v>
      </c>
    </row>
    <row r="403" spans="29:35" x14ac:dyDescent="0.3">
      <c r="AC403">
        <v>402</v>
      </c>
      <c r="AD403">
        <v>128.61160159025368</v>
      </c>
      <c r="AE403">
        <v>1</v>
      </c>
      <c r="AF403" s="7">
        <v>-91</v>
      </c>
      <c r="AG403">
        <v>0</v>
      </c>
      <c r="AH403">
        <v>0</v>
      </c>
      <c r="AI403" t="s">
        <v>41</v>
      </c>
    </row>
    <row r="404" spans="29:35" x14ac:dyDescent="0.3">
      <c r="AC404">
        <v>403</v>
      </c>
      <c r="AD404">
        <v>95.801846943197873</v>
      </c>
      <c r="AE404">
        <v>1</v>
      </c>
      <c r="AF404" s="7">
        <v>-91</v>
      </c>
      <c r="AG404">
        <v>0</v>
      </c>
      <c r="AH404">
        <v>0</v>
      </c>
      <c r="AI404" t="s">
        <v>41</v>
      </c>
    </row>
    <row r="405" spans="29:35" x14ac:dyDescent="0.3">
      <c r="AC405">
        <v>404</v>
      </c>
      <c r="AD405">
        <v>94.953318805774032</v>
      </c>
      <c r="AE405">
        <v>1</v>
      </c>
      <c r="AF405" s="7">
        <v>-91</v>
      </c>
      <c r="AG405">
        <v>0</v>
      </c>
      <c r="AH405">
        <v>0</v>
      </c>
      <c r="AI405" t="s">
        <v>41</v>
      </c>
    </row>
    <row r="406" spans="29:35" x14ac:dyDescent="0.3">
      <c r="AC406">
        <v>405</v>
      </c>
      <c r="AD406">
        <v>95.377582874485952</v>
      </c>
      <c r="AE406">
        <v>1</v>
      </c>
      <c r="AF406" s="7">
        <v>-91</v>
      </c>
      <c r="AG406">
        <v>0</v>
      </c>
      <c r="AH406">
        <v>0</v>
      </c>
      <c r="AI406" t="s">
        <v>41</v>
      </c>
    </row>
    <row r="407" spans="29:35" x14ac:dyDescent="0.3">
      <c r="AC407">
        <v>406</v>
      </c>
      <c r="AD407">
        <v>67.800418408210604</v>
      </c>
      <c r="AE407">
        <v>1</v>
      </c>
      <c r="AF407" s="7">
        <v>-91</v>
      </c>
      <c r="AG407">
        <v>0</v>
      </c>
      <c r="AH407">
        <v>0</v>
      </c>
      <c r="AI407" t="s">
        <v>41</v>
      </c>
    </row>
    <row r="408" spans="29:35" x14ac:dyDescent="0.3">
      <c r="AC408">
        <v>407</v>
      </c>
      <c r="AD408">
        <v>90.003571337468202</v>
      </c>
      <c r="AE408">
        <v>1</v>
      </c>
      <c r="AF408" s="7">
        <v>-91</v>
      </c>
      <c r="AG408">
        <v>0</v>
      </c>
      <c r="AH408">
        <v>0</v>
      </c>
      <c r="AI408" t="s">
        <v>41</v>
      </c>
    </row>
    <row r="409" spans="29:35" x14ac:dyDescent="0.3">
      <c r="AC409">
        <v>408</v>
      </c>
      <c r="AD409">
        <v>84.346717087975819</v>
      </c>
      <c r="AE409">
        <v>1</v>
      </c>
      <c r="AF409" s="7">
        <v>-91</v>
      </c>
      <c r="AG409">
        <v>0</v>
      </c>
      <c r="AH409">
        <v>0</v>
      </c>
      <c r="AI409" t="s">
        <v>41</v>
      </c>
    </row>
    <row r="410" spans="29:35" x14ac:dyDescent="0.3">
      <c r="AC410">
        <v>409</v>
      </c>
      <c r="AD410">
        <v>104.28712831743645</v>
      </c>
      <c r="AE410">
        <v>1</v>
      </c>
      <c r="AF410" s="7">
        <v>-91</v>
      </c>
      <c r="AG410">
        <v>0</v>
      </c>
      <c r="AH410">
        <v>0</v>
      </c>
      <c r="AI410" t="s">
        <v>41</v>
      </c>
    </row>
    <row r="411" spans="29:35" x14ac:dyDescent="0.3">
      <c r="AC411">
        <v>410</v>
      </c>
      <c r="AD411">
        <v>90.427835406180122</v>
      </c>
      <c r="AE411">
        <v>1</v>
      </c>
      <c r="AF411" s="7">
        <v>-91</v>
      </c>
      <c r="AG411">
        <v>0</v>
      </c>
      <c r="AH411">
        <v>0</v>
      </c>
      <c r="AI411" t="s">
        <v>41</v>
      </c>
    </row>
    <row r="412" spans="29:35" x14ac:dyDescent="0.3">
      <c r="AC412">
        <v>411</v>
      </c>
      <c r="AD412">
        <v>119.41921343482856</v>
      </c>
      <c r="AE412">
        <v>1</v>
      </c>
      <c r="AF412" s="7">
        <v>-91</v>
      </c>
      <c r="AG412">
        <v>0</v>
      </c>
      <c r="AH412">
        <v>0</v>
      </c>
      <c r="AI412" t="s">
        <v>41</v>
      </c>
    </row>
    <row r="413" spans="29:35" x14ac:dyDescent="0.3">
      <c r="AC413">
        <v>412</v>
      </c>
      <c r="AD413">
        <v>116.16652224137046</v>
      </c>
      <c r="AE413">
        <v>1</v>
      </c>
      <c r="AF413" s="7">
        <v>-91</v>
      </c>
      <c r="AG413">
        <v>0</v>
      </c>
      <c r="AH413">
        <v>0</v>
      </c>
      <c r="AI413" t="s">
        <v>41</v>
      </c>
    </row>
    <row r="414" spans="29:35" x14ac:dyDescent="0.3">
      <c r="AC414">
        <v>413</v>
      </c>
      <c r="AD414">
        <v>213.32299397640207</v>
      </c>
      <c r="AE414">
        <v>1</v>
      </c>
      <c r="AF414">
        <v>-20</v>
      </c>
      <c r="AG414">
        <v>0</v>
      </c>
      <c r="AH414">
        <v>0</v>
      </c>
      <c r="AI414" t="s">
        <v>41</v>
      </c>
    </row>
    <row r="415" spans="29:35" x14ac:dyDescent="0.3">
      <c r="AC415">
        <v>414</v>
      </c>
      <c r="AD415">
        <v>305.24687553065326</v>
      </c>
      <c r="AE415">
        <v>1</v>
      </c>
      <c r="AF415">
        <v>-20</v>
      </c>
      <c r="AG415">
        <v>0</v>
      </c>
      <c r="AH415">
        <v>0</v>
      </c>
      <c r="AI415" t="s">
        <v>41</v>
      </c>
    </row>
    <row r="416" spans="29:35" x14ac:dyDescent="0.3">
      <c r="AC416">
        <v>415</v>
      </c>
      <c r="AD416">
        <v>265.93173849668119</v>
      </c>
      <c r="AE416">
        <v>1</v>
      </c>
      <c r="AF416">
        <v>-20</v>
      </c>
      <c r="AG416">
        <v>0</v>
      </c>
      <c r="AH416">
        <v>0</v>
      </c>
      <c r="AI416" t="s">
        <v>41</v>
      </c>
    </row>
    <row r="417" spans="29:35" x14ac:dyDescent="0.3">
      <c r="AC417">
        <v>416</v>
      </c>
      <c r="AD417">
        <v>262.8204686594604</v>
      </c>
      <c r="AE417">
        <v>1</v>
      </c>
      <c r="AF417">
        <v>-20</v>
      </c>
      <c r="AG417">
        <v>0</v>
      </c>
      <c r="AH417">
        <v>0</v>
      </c>
      <c r="AI417" t="s">
        <v>41</v>
      </c>
    </row>
    <row r="418" spans="29:35" x14ac:dyDescent="0.3">
      <c r="AC418">
        <v>417</v>
      </c>
      <c r="AD418">
        <v>252.49670965413682</v>
      </c>
      <c r="AE418">
        <v>1</v>
      </c>
      <c r="AF418">
        <v>-20</v>
      </c>
      <c r="AG418">
        <v>0</v>
      </c>
      <c r="AH418">
        <v>0</v>
      </c>
      <c r="AI418" t="s">
        <v>41</v>
      </c>
    </row>
    <row r="419" spans="29:35" x14ac:dyDescent="0.3">
      <c r="AC419">
        <v>418</v>
      </c>
      <c r="AD419">
        <v>307.93388129916212</v>
      </c>
      <c r="AE419">
        <v>1</v>
      </c>
      <c r="AF419">
        <v>-1</v>
      </c>
      <c r="AG419">
        <v>0</v>
      </c>
      <c r="AH419">
        <v>0</v>
      </c>
      <c r="AI419" t="s">
        <v>41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3"/>
  <sheetViews>
    <sheetView topLeftCell="A311" workbookViewId="0">
      <selection activeCell="H4" sqref="H4:H333"/>
    </sheetView>
  </sheetViews>
  <sheetFormatPr defaultRowHeight="14.4" x14ac:dyDescent="0.3"/>
  <cols>
    <col min="16" max="16" width="9.109375" style="6"/>
  </cols>
  <sheetData>
    <row r="1" spans="1:22" x14ac:dyDescent="0.3">
      <c r="A1" s="21"/>
      <c r="B1" s="21"/>
      <c r="C1" s="21"/>
      <c r="D1" s="21"/>
      <c r="E1" s="21"/>
      <c r="F1" s="21"/>
      <c r="G1" s="21"/>
      <c r="H1" s="21"/>
      <c r="I1" s="21"/>
      <c r="J1" s="21" t="s">
        <v>36</v>
      </c>
      <c r="K1" s="21">
        <v>4700</v>
      </c>
      <c r="L1" s="21"/>
      <c r="M1" s="21"/>
      <c r="N1" s="21"/>
      <c r="O1" s="21"/>
      <c r="Q1" s="21"/>
      <c r="R1" s="21"/>
      <c r="S1" s="21" t="s">
        <v>35</v>
      </c>
      <c r="T1" s="21"/>
      <c r="U1" s="21"/>
      <c r="V1" s="21"/>
    </row>
    <row r="2" spans="1:22" x14ac:dyDescent="0.3">
      <c r="A2" s="21"/>
      <c r="B2" s="21" t="s">
        <v>3</v>
      </c>
      <c r="C2" s="22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3" t="s">
        <v>9</v>
      </c>
      <c r="I2" s="21" t="s">
        <v>17</v>
      </c>
      <c r="J2" s="21" t="s">
        <v>10</v>
      </c>
      <c r="K2" s="21" t="s">
        <v>11</v>
      </c>
      <c r="L2" s="21" t="s">
        <v>18</v>
      </c>
      <c r="M2" s="21"/>
      <c r="N2" s="21" t="s">
        <v>12</v>
      </c>
      <c r="O2" s="21" t="s">
        <v>40</v>
      </c>
      <c r="P2" s="27" t="s">
        <v>27</v>
      </c>
      <c r="Q2" s="21" t="s">
        <v>28</v>
      </c>
      <c r="R2" s="21" t="s">
        <v>39</v>
      </c>
      <c r="S2" s="21" t="s">
        <v>37</v>
      </c>
      <c r="T2" s="21"/>
      <c r="U2" s="21" t="s">
        <v>38</v>
      </c>
      <c r="V2" s="21"/>
    </row>
    <row r="3" spans="1:22" x14ac:dyDescent="0.3">
      <c r="A3" s="21"/>
      <c r="B3" s="21" t="s">
        <v>13</v>
      </c>
      <c r="C3" s="22" t="s">
        <v>14</v>
      </c>
      <c r="D3" s="21" t="s">
        <v>15</v>
      </c>
      <c r="E3" s="21" t="s">
        <v>15</v>
      </c>
      <c r="F3" s="21" t="s">
        <v>15</v>
      </c>
      <c r="G3" s="21" t="s">
        <v>15</v>
      </c>
      <c r="H3" s="21" t="s">
        <v>16</v>
      </c>
      <c r="I3" s="21"/>
      <c r="J3" s="21"/>
      <c r="K3" s="21"/>
      <c r="L3" s="21"/>
      <c r="M3" s="21"/>
      <c r="N3" s="21"/>
      <c r="O3" s="21"/>
      <c r="Q3" s="21"/>
      <c r="R3" s="21"/>
      <c r="S3" s="21"/>
      <c r="T3" s="21"/>
      <c r="U3" s="21"/>
      <c r="V3" s="21"/>
    </row>
    <row r="4" spans="1:22" x14ac:dyDescent="0.3">
      <c r="B4" t="s">
        <v>0</v>
      </c>
      <c r="C4" s="7">
        <v>-154</v>
      </c>
      <c r="D4">
        <v>14.47</v>
      </c>
      <c r="E4">
        <v>25</v>
      </c>
      <c r="F4">
        <v>12.5</v>
      </c>
      <c r="G4">
        <v>10.53</v>
      </c>
      <c r="H4">
        <v>0</v>
      </c>
      <c r="I4">
        <v>54.8</v>
      </c>
      <c r="J4">
        <v>674.5</v>
      </c>
      <c r="K4">
        <v>237.6</v>
      </c>
      <c r="L4">
        <v>237.2</v>
      </c>
      <c r="M4">
        <f>20+(L4-20)*POWER((12.5/25),0.25)</f>
        <v>202.64270139310679</v>
      </c>
      <c r="N4" t="s">
        <v>1</v>
      </c>
      <c r="O4">
        <f>0.05*G4</f>
        <v>0.52649999999999997</v>
      </c>
      <c r="P4" s="6">
        <f t="shared" ref="P4:P67" si="0">20 + (I4-20)*(POWER((F4/25),(0.25)))</f>
        <v>49.263195250829263</v>
      </c>
      <c r="Q4">
        <v>1</v>
      </c>
      <c r="R4">
        <f>P4</f>
        <v>49.263195250829263</v>
      </c>
      <c r="S4">
        <f t="shared" ref="S4:S67" si="1">(P4-20)*POWER((1+((2*4700*4700*H4)/(P4*P4))),0.25)</f>
        <v>29.263195250829263</v>
      </c>
      <c r="U4">
        <f t="shared" ref="U4:U67" si="2">((2*F4)-G4)/(2*F4)</f>
        <v>0.57879999999999998</v>
      </c>
    </row>
    <row r="5" spans="1:22" x14ac:dyDescent="0.3">
      <c r="B5" t="s">
        <v>0</v>
      </c>
      <c r="C5" s="7">
        <v>-154</v>
      </c>
      <c r="D5">
        <v>14.17</v>
      </c>
      <c r="E5">
        <v>25</v>
      </c>
      <c r="F5">
        <v>12.5</v>
      </c>
      <c r="G5">
        <v>10.83</v>
      </c>
      <c r="H5">
        <v>0</v>
      </c>
      <c r="I5">
        <v>49.8</v>
      </c>
      <c r="J5">
        <v>674.5</v>
      </c>
      <c r="K5">
        <v>237.6</v>
      </c>
      <c r="L5">
        <v>240.5</v>
      </c>
      <c r="M5">
        <f t="shared" ref="M5:M68" si="3">20+(L5-20)*POWER((12.5/25),0.25)</f>
        <v>205.41765956344406</v>
      </c>
      <c r="N5" t="s">
        <v>1</v>
      </c>
      <c r="O5">
        <f t="shared" ref="O5:O68" si="4">0.05*G5</f>
        <v>0.54149999999999998</v>
      </c>
      <c r="P5" s="6">
        <f t="shared" si="0"/>
        <v>45.058713174560694</v>
      </c>
      <c r="Q5">
        <v>1</v>
      </c>
      <c r="R5">
        <f t="shared" ref="R5:R68" si="5">P5</f>
        <v>45.058713174560694</v>
      </c>
      <c r="S5">
        <f t="shared" si="1"/>
        <v>25.058713174560694</v>
      </c>
      <c r="U5">
        <f t="shared" si="2"/>
        <v>0.56679999999999997</v>
      </c>
    </row>
    <row r="6" spans="1:22" x14ac:dyDescent="0.3">
      <c r="B6" t="s">
        <v>0</v>
      </c>
      <c r="C6" s="7">
        <v>-154</v>
      </c>
      <c r="D6">
        <v>14.15</v>
      </c>
      <c r="E6">
        <v>25</v>
      </c>
      <c r="F6">
        <v>12.5</v>
      </c>
      <c r="G6">
        <v>10.85</v>
      </c>
      <c r="H6">
        <v>0</v>
      </c>
      <c r="I6">
        <v>37.799999999999997</v>
      </c>
      <c r="J6">
        <v>674.5</v>
      </c>
      <c r="K6">
        <v>237.6</v>
      </c>
      <c r="L6">
        <v>240.8</v>
      </c>
      <c r="M6">
        <f t="shared" si="3"/>
        <v>205.66992848802016</v>
      </c>
      <c r="N6" t="s">
        <v>1</v>
      </c>
      <c r="O6">
        <f t="shared" si="4"/>
        <v>0.54249999999999998</v>
      </c>
      <c r="P6" s="6">
        <f t="shared" si="0"/>
        <v>34.967956191516116</v>
      </c>
      <c r="Q6">
        <v>1</v>
      </c>
      <c r="R6">
        <f t="shared" si="5"/>
        <v>34.967956191516116</v>
      </c>
      <c r="S6">
        <f t="shared" si="1"/>
        <v>14.967956191516116</v>
      </c>
      <c r="U6">
        <f t="shared" si="2"/>
        <v>0.56600000000000006</v>
      </c>
    </row>
    <row r="7" spans="1:22" x14ac:dyDescent="0.3">
      <c r="B7" t="s">
        <v>0</v>
      </c>
      <c r="C7" s="7">
        <v>-154</v>
      </c>
      <c r="D7">
        <v>14.36</v>
      </c>
      <c r="E7">
        <v>25</v>
      </c>
      <c r="F7">
        <v>12.5</v>
      </c>
      <c r="G7">
        <v>10.64</v>
      </c>
      <c r="H7">
        <v>0</v>
      </c>
      <c r="I7">
        <v>33</v>
      </c>
      <c r="J7">
        <v>674.5</v>
      </c>
      <c r="K7">
        <v>237.6</v>
      </c>
      <c r="L7">
        <v>238.4</v>
      </c>
      <c r="M7">
        <f t="shared" si="3"/>
        <v>203.65177709141125</v>
      </c>
      <c r="N7" t="s">
        <v>1</v>
      </c>
      <c r="O7">
        <f t="shared" si="4"/>
        <v>0.53200000000000003</v>
      </c>
      <c r="P7" s="6">
        <f t="shared" si="0"/>
        <v>30.931653398298288</v>
      </c>
      <c r="Q7">
        <v>1</v>
      </c>
      <c r="R7">
        <f t="shared" si="5"/>
        <v>30.931653398298288</v>
      </c>
      <c r="S7">
        <f t="shared" si="1"/>
        <v>10.931653398298288</v>
      </c>
      <c r="U7">
        <f t="shared" si="2"/>
        <v>0.57440000000000002</v>
      </c>
    </row>
    <row r="8" spans="1:22" x14ac:dyDescent="0.3">
      <c r="B8" t="s">
        <v>0</v>
      </c>
      <c r="C8" s="7">
        <v>-154</v>
      </c>
      <c r="D8">
        <v>14.06</v>
      </c>
      <c r="E8">
        <v>25</v>
      </c>
      <c r="F8">
        <v>12.5</v>
      </c>
      <c r="G8">
        <v>10.94</v>
      </c>
      <c r="H8">
        <v>0</v>
      </c>
      <c r="I8">
        <v>38.9</v>
      </c>
      <c r="J8">
        <v>674.5</v>
      </c>
      <c r="K8">
        <v>237.6</v>
      </c>
      <c r="L8">
        <v>241.8</v>
      </c>
      <c r="M8">
        <f t="shared" si="3"/>
        <v>206.51082490327389</v>
      </c>
      <c r="N8" t="s">
        <v>1</v>
      </c>
      <c r="O8">
        <f t="shared" si="4"/>
        <v>0.54700000000000004</v>
      </c>
      <c r="P8" s="6">
        <f t="shared" si="0"/>
        <v>35.892942248295199</v>
      </c>
      <c r="Q8">
        <v>1</v>
      </c>
      <c r="R8">
        <f t="shared" si="5"/>
        <v>35.892942248295199</v>
      </c>
      <c r="S8">
        <f t="shared" si="1"/>
        <v>15.892942248295199</v>
      </c>
      <c r="U8">
        <f t="shared" si="2"/>
        <v>0.56240000000000001</v>
      </c>
    </row>
    <row r="9" spans="1:22" x14ac:dyDescent="0.3">
      <c r="B9" t="s">
        <v>0</v>
      </c>
      <c r="C9" s="7">
        <v>-154</v>
      </c>
      <c r="D9">
        <v>14.11</v>
      </c>
      <c r="E9">
        <v>25</v>
      </c>
      <c r="F9">
        <v>12.5</v>
      </c>
      <c r="G9">
        <v>10.89</v>
      </c>
      <c r="H9">
        <v>0</v>
      </c>
      <c r="I9">
        <v>24.2</v>
      </c>
      <c r="J9">
        <v>674.5</v>
      </c>
      <c r="K9">
        <v>237.6</v>
      </c>
      <c r="L9">
        <v>241.2</v>
      </c>
      <c r="M9">
        <f t="shared" si="3"/>
        <v>206.00628705412163</v>
      </c>
      <c r="N9" t="s">
        <v>1</v>
      </c>
      <c r="O9">
        <f t="shared" si="4"/>
        <v>0.5445000000000001</v>
      </c>
      <c r="P9" s="6">
        <f t="shared" si="0"/>
        <v>23.5317649440656</v>
      </c>
      <c r="Q9">
        <v>1</v>
      </c>
      <c r="R9">
        <f t="shared" si="5"/>
        <v>23.5317649440656</v>
      </c>
      <c r="S9">
        <f t="shared" si="1"/>
        <v>3.5317649440655998</v>
      </c>
      <c r="U9">
        <f t="shared" si="2"/>
        <v>0.56440000000000001</v>
      </c>
    </row>
    <row r="10" spans="1:22" x14ac:dyDescent="0.3">
      <c r="B10" t="s">
        <v>0</v>
      </c>
      <c r="C10" s="7">
        <v>-154</v>
      </c>
      <c r="D10">
        <v>14.06</v>
      </c>
      <c r="E10">
        <v>25</v>
      </c>
      <c r="F10">
        <v>12.5</v>
      </c>
      <c r="G10">
        <v>10.94</v>
      </c>
      <c r="H10">
        <v>0</v>
      </c>
      <c r="I10">
        <v>47.4</v>
      </c>
      <c r="J10">
        <v>674.5</v>
      </c>
      <c r="K10">
        <v>237.6</v>
      </c>
      <c r="L10">
        <v>241.8</v>
      </c>
      <c r="M10">
        <f t="shared" si="3"/>
        <v>206.51082490327389</v>
      </c>
      <c r="N10" t="s">
        <v>1</v>
      </c>
      <c r="O10">
        <f t="shared" si="4"/>
        <v>0.54700000000000004</v>
      </c>
      <c r="P10" s="6">
        <f t="shared" si="0"/>
        <v>43.04056177795178</v>
      </c>
      <c r="Q10">
        <v>1</v>
      </c>
      <c r="R10">
        <f t="shared" si="5"/>
        <v>43.04056177795178</v>
      </c>
      <c r="S10">
        <f t="shared" si="1"/>
        <v>23.04056177795178</v>
      </c>
      <c r="U10">
        <f t="shared" si="2"/>
        <v>0.56240000000000001</v>
      </c>
    </row>
    <row r="11" spans="1:22" x14ac:dyDescent="0.3">
      <c r="B11" t="s">
        <v>0</v>
      </c>
      <c r="C11" s="7">
        <v>-154</v>
      </c>
      <c r="D11">
        <v>14.5</v>
      </c>
      <c r="E11">
        <v>25</v>
      </c>
      <c r="F11">
        <v>12.5</v>
      </c>
      <c r="G11">
        <v>10.5</v>
      </c>
      <c r="H11">
        <v>0</v>
      </c>
      <c r="I11">
        <v>46.5</v>
      </c>
      <c r="J11">
        <v>674.5</v>
      </c>
      <c r="K11">
        <v>237.6</v>
      </c>
      <c r="L11">
        <v>236.9</v>
      </c>
      <c r="M11">
        <f t="shared" si="3"/>
        <v>202.39043246853069</v>
      </c>
      <c r="N11" t="s">
        <v>1</v>
      </c>
      <c r="O11">
        <f t="shared" si="4"/>
        <v>0.52500000000000002</v>
      </c>
      <c r="P11" s="6">
        <f t="shared" si="0"/>
        <v>42.283755004223437</v>
      </c>
      <c r="Q11">
        <v>1</v>
      </c>
      <c r="R11">
        <f t="shared" si="5"/>
        <v>42.283755004223437</v>
      </c>
      <c r="S11">
        <f t="shared" si="1"/>
        <v>22.283755004223437</v>
      </c>
      <c r="U11">
        <f t="shared" si="2"/>
        <v>0.57999999999999996</v>
      </c>
    </row>
    <row r="12" spans="1:22" x14ac:dyDescent="0.3">
      <c r="B12" t="s">
        <v>0</v>
      </c>
      <c r="C12" s="7">
        <v>-154</v>
      </c>
      <c r="D12">
        <v>13.79</v>
      </c>
      <c r="E12">
        <v>25</v>
      </c>
      <c r="F12">
        <v>12.5</v>
      </c>
      <c r="G12">
        <v>11.21</v>
      </c>
      <c r="H12">
        <v>0</v>
      </c>
      <c r="I12">
        <v>31.4</v>
      </c>
      <c r="J12">
        <v>674.5</v>
      </c>
      <c r="K12">
        <v>237.6</v>
      </c>
      <c r="L12">
        <v>244.7</v>
      </c>
      <c r="M12">
        <f t="shared" si="3"/>
        <v>208.94942450750963</v>
      </c>
      <c r="N12" t="s">
        <v>1</v>
      </c>
      <c r="O12">
        <f t="shared" si="4"/>
        <v>0.56050000000000011</v>
      </c>
      <c r="P12" s="6">
        <f t="shared" si="0"/>
        <v>29.586219133892342</v>
      </c>
      <c r="Q12">
        <v>1</v>
      </c>
      <c r="R12">
        <f t="shared" si="5"/>
        <v>29.586219133892342</v>
      </c>
      <c r="S12">
        <f t="shared" si="1"/>
        <v>9.5862191338923424</v>
      </c>
      <c r="U12">
        <f t="shared" si="2"/>
        <v>0.55159999999999998</v>
      </c>
    </row>
    <row r="13" spans="1:22" x14ac:dyDescent="0.3">
      <c r="B13" t="s">
        <v>0</v>
      </c>
      <c r="C13" s="7">
        <v>-154</v>
      </c>
      <c r="D13">
        <v>14.28</v>
      </c>
      <c r="E13">
        <v>25</v>
      </c>
      <c r="F13">
        <v>12.5</v>
      </c>
      <c r="G13">
        <v>10.72</v>
      </c>
      <c r="H13">
        <v>0</v>
      </c>
      <c r="I13">
        <v>39.200000000000003</v>
      </c>
      <c r="J13">
        <v>674.5</v>
      </c>
      <c r="K13">
        <v>237.6</v>
      </c>
      <c r="L13">
        <v>239.3</v>
      </c>
      <c r="M13">
        <f t="shared" si="3"/>
        <v>204.4085838651396</v>
      </c>
      <c r="N13" t="s">
        <v>1</v>
      </c>
      <c r="O13">
        <f t="shared" si="4"/>
        <v>0.53600000000000003</v>
      </c>
      <c r="P13" s="6">
        <f t="shared" si="0"/>
        <v>36.145211172871321</v>
      </c>
      <c r="Q13">
        <v>1</v>
      </c>
      <c r="R13">
        <f t="shared" si="5"/>
        <v>36.145211172871321</v>
      </c>
      <c r="S13">
        <f t="shared" si="1"/>
        <v>16.145211172871321</v>
      </c>
      <c r="U13">
        <f t="shared" si="2"/>
        <v>0.57119999999999993</v>
      </c>
    </row>
    <row r="14" spans="1:22" x14ac:dyDescent="0.3">
      <c r="B14" t="s">
        <v>0</v>
      </c>
      <c r="C14" s="7">
        <v>-154</v>
      </c>
      <c r="D14">
        <v>14.11</v>
      </c>
      <c r="E14">
        <v>25</v>
      </c>
      <c r="F14">
        <v>12.5</v>
      </c>
      <c r="G14">
        <v>10.89</v>
      </c>
      <c r="H14">
        <v>0</v>
      </c>
      <c r="I14">
        <v>24.2</v>
      </c>
      <c r="J14">
        <v>674.5</v>
      </c>
      <c r="K14">
        <v>237.6</v>
      </c>
      <c r="L14">
        <v>241.2</v>
      </c>
      <c r="M14">
        <f t="shared" si="3"/>
        <v>206.00628705412163</v>
      </c>
      <c r="N14" t="s">
        <v>1</v>
      </c>
      <c r="O14">
        <f t="shared" si="4"/>
        <v>0.5445000000000001</v>
      </c>
      <c r="P14" s="6">
        <f t="shared" si="0"/>
        <v>23.5317649440656</v>
      </c>
      <c r="Q14">
        <v>1</v>
      </c>
      <c r="R14">
        <f t="shared" si="5"/>
        <v>23.5317649440656</v>
      </c>
      <c r="S14">
        <f t="shared" si="1"/>
        <v>3.5317649440655998</v>
      </c>
      <c r="U14">
        <f t="shared" si="2"/>
        <v>0.56440000000000001</v>
      </c>
    </row>
    <row r="15" spans="1:22" x14ac:dyDescent="0.3">
      <c r="B15" t="s">
        <v>2</v>
      </c>
      <c r="C15" s="7">
        <v>-154</v>
      </c>
      <c r="D15">
        <v>13.17</v>
      </c>
      <c r="E15">
        <v>25</v>
      </c>
      <c r="F15">
        <v>12.5</v>
      </c>
      <c r="G15">
        <v>11.83</v>
      </c>
      <c r="H15">
        <v>0</v>
      </c>
      <c r="I15">
        <v>33</v>
      </c>
      <c r="J15">
        <v>674.5</v>
      </c>
      <c r="K15">
        <v>237.6</v>
      </c>
      <c r="L15">
        <v>251.4</v>
      </c>
      <c r="M15">
        <f t="shared" si="3"/>
        <v>214.58343048970954</v>
      </c>
      <c r="N15" t="s">
        <v>1</v>
      </c>
      <c r="O15">
        <f t="shared" si="4"/>
        <v>0.59150000000000003</v>
      </c>
      <c r="P15" s="6">
        <f t="shared" si="0"/>
        <v>30.931653398298288</v>
      </c>
      <c r="Q15">
        <v>1</v>
      </c>
      <c r="R15">
        <f t="shared" si="5"/>
        <v>30.931653398298288</v>
      </c>
      <c r="S15">
        <f t="shared" si="1"/>
        <v>10.931653398298288</v>
      </c>
      <c r="U15">
        <f t="shared" si="2"/>
        <v>0.52680000000000005</v>
      </c>
    </row>
    <row r="16" spans="1:22" x14ac:dyDescent="0.3">
      <c r="B16" t="s">
        <v>2</v>
      </c>
      <c r="C16" s="7">
        <v>-154</v>
      </c>
      <c r="D16">
        <v>13.07</v>
      </c>
      <c r="E16">
        <v>25</v>
      </c>
      <c r="F16">
        <v>12.5</v>
      </c>
      <c r="G16">
        <v>11.93</v>
      </c>
      <c r="H16">
        <v>0</v>
      </c>
      <c r="I16">
        <v>41</v>
      </c>
      <c r="J16">
        <v>674.5</v>
      </c>
      <c r="K16">
        <v>237.6</v>
      </c>
      <c r="L16">
        <v>252.5</v>
      </c>
      <c r="M16">
        <f t="shared" si="3"/>
        <v>215.50841654648863</v>
      </c>
      <c r="N16" t="s">
        <v>1</v>
      </c>
      <c r="O16">
        <f t="shared" si="4"/>
        <v>0.59650000000000003</v>
      </c>
      <c r="P16" s="6">
        <f t="shared" si="0"/>
        <v>37.658824720328006</v>
      </c>
      <c r="Q16">
        <v>1</v>
      </c>
      <c r="R16">
        <f t="shared" si="5"/>
        <v>37.658824720328006</v>
      </c>
      <c r="S16">
        <f t="shared" si="1"/>
        <v>17.658824720328006</v>
      </c>
      <c r="U16">
        <f t="shared" si="2"/>
        <v>0.52280000000000004</v>
      </c>
    </row>
    <row r="17" spans="2:21" x14ac:dyDescent="0.3">
      <c r="B17" t="s">
        <v>2</v>
      </c>
      <c r="C17" s="7">
        <v>-154</v>
      </c>
      <c r="D17">
        <v>13.15</v>
      </c>
      <c r="E17">
        <v>25</v>
      </c>
      <c r="F17">
        <v>12.5</v>
      </c>
      <c r="G17">
        <v>11.85</v>
      </c>
      <c r="H17">
        <v>0</v>
      </c>
      <c r="I17">
        <v>31.7</v>
      </c>
      <c r="J17">
        <v>674.5</v>
      </c>
      <c r="K17">
        <v>237.6</v>
      </c>
      <c r="L17">
        <v>251.6</v>
      </c>
      <c r="M17">
        <f t="shared" si="3"/>
        <v>214.75160977276028</v>
      </c>
      <c r="N17" t="s">
        <v>1</v>
      </c>
      <c r="O17">
        <f t="shared" si="4"/>
        <v>0.59250000000000003</v>
      </c>
      <c r="P17" s="6">
        <f t="shared" si="0"/>
        <v>29.838488058468457</v>
      </c>
      <c r="Q17">
        <v>1</v>
      </c>
      <c r="R17">
        <f t="shared" si="5"/>
        <v>29.838488058468457</v>
      </c>
      <c r="S17">
        <f t="shared" si="1"/>
        <v>9.8384880584684566</v>
      </c>
      <c r="U17">
        <f t="shared" si="2"/>
        <v>0.52600000000000002</v>
      </c>
    </row>
    <row r="18" spans="2:21" x14ac:dyDescent="0.3">
      <c r="B18" t="s">
        <v>2</v>
      </c>
      <c r="C18" s="7">
        <v>-154</v>
      </c>
      <c r="D18">
        <v>13.11</v>
      </c>
      <c r="E18">
        <v>25</v>
      </c>
      <c r="F18">
        <v>12.5</v>
      </c>
      <c r="G18">
        <v>11.89</v>
      </c>
      <c r="H18">
        <v>0</v>
      </c>
      <c r="I18">
        <v>35.200000000000003</v>
      </c>
      <c r="J18">
        <v>674.5</v>
      </c>
      <c r="K18">
        <v>237.6</v>
      </c>
      <c r="L18">
        <v>252</v>
      </c>
      <c r="M18">
        <f t="shared" si="3"/>
        <v>215.08796833886177</v>
      </c>
      <c r="N18" t="s">
        <v>1</v>
      </c>
      <c r="O18">
        <f t="shared" si="4"/>
        <v>0.59450000000000003</v>
      </c>
      <c r="P18" s="6">
        <f t="shared" si="0"/>
        <v>32.781625511856461</v>
      </c>
      <c r="Q18">
        <v>1</v>
      </c>
      <c r="R18">
        <f t="shared" si="5"/>
        <v>32.781625511856461</v>
      </c>
      <c r="S18">
        <f t="shared" si="1"/>
        <v>12.781625511856461</v>
      </c>
      <c r="U18">
        <f t="shared" si="2"/>
        <v>0.52439999999999998</v>
      </c>
    </row>
    <row r="19" spans="2:21" x14ac:dyDescent="0.3">
      <c r="B19" t="s">
        <v>2</v>
      </c>
      <c r="C19" s="7">
        <v>-154</v>
      </c>
      <c r="D19">
        <v>13.14</v>
      </c>
      <c r="E19">
        <v>25</v>
      </c>
      <c r="F19">
        <v>12.5</v>
      </c>
      <c r="G19">
        <v>11.86</v>
      </c>
      <c r="H19">
        <v>0</v>
      </c>
      <c r="I19">
        <v>44.4</v>
      </c>
      <c r="J19">
        <v>674.5</v>
      </c>
      <c r="K19">
        <v>237.6</v>
      </c>
      <c r="L19">
        <v>251.7</v>
      </c>
      <c r="M19">
        <f t="shared" si="3"/>
        <v>214.83569941428564</v>
      </c>
      <c r="N19" t="s">
        <v>1</v>
      </c>
      <c r="O19">
        <f t="shared" si="4"/>
        <v>0.59299999999999997</v>
      </c>
      <c r="P19" s="6">
        <f t="shared" si="0"/>
        <v>40.517872532190637</v>
      </c>
      <c r="Q19">
        <v>1</v>
      </c>
      <c r="R19">
        <f t="shared" si="5"/>
        <v>40.517872532190637</v>
      </c>
      <c r="S19">
        <f t="shared" si="1"/>
        <v>20.517872532190637</v>
      </c>
      <c r="U19">
        <f t="shared" si="2"/>
        <v>0.52560000000000007</v>
      </c>
    </row>
    <row r="20" spans="2:21" x14ac:dyDescent="0.3">
      <c r="B20" t="s">
        <v>2</v>
      </c>
      <c r="C20" s="7">
        <v>-154</v>
      </c>
      <c r="D20">
        <v>13.32</v>
      </c>
      <c r="E20">
        <v>25</v>
      </c>
      <c r="F20">
        <v>12.5</v>
      </c>
      <c r="G20">
        <v>11.68</v>
      </c>
      <c r="H20">
        <v>0</v>
      </c>
      <c r="I20">
        <v>41.5</v>
      </c>
      <c r="J20">
        <v>674.5</v>
      </c>
      <c r="K20">
        <v>237.6</v>
      </c>
      <c r="L20">
        <v>249.8</v>
      </c>
      <c r="M20">
        <f t="shared" si="3"/>
        <v>213.23799622530359</v>
      </c>
      <c r="N20" t="s">
        <v>1</v>
      </c>
      <c r="O20">
        <f t="shared" si="4"/>
        <v>0.58399999999999996</v>
      </c>
      <c r="P20" s="6">
        <f t="shared" si="0"/>
        <v>38.079272927954861</v>
      </c>
      <c r="Q20">
        <v>1</v>
      </c>
      <c r="R20">
        <f t="shared" si="5"/>
        <v>38.079272927954861</v>
      </c>
      <c r="S20">
        <f t="shared" si="1"/>
        <v>18.079272927954861</v>
      </c>
      <c r="U20">
        <f t="shared" si="2"/>
        <v>0.53280000000000005</v>
      </c>
    </row>
    <row r="21" spans="2:21" x14ac:dyDescent="0.3">
      <c r="B21" t="s">
        <v>2</v>
      </c>
      <c r="C21" s="7">
        <v>-154</v>
      </c>
      <c r="D21">
        <v>13.17</v>
      </c>
      <c r="E21">
        <v>25</v>
      </c>
      <c r="F21">
        <v>12.5</v>
      </c>
      <c r="G21">
        <v>11.83</v>
      </c>
      <c r="H21">
        <v>0</v>
      </c>
      <c r="I21">
        <v>32.700000000000003</v>
      </c>
      <c r="J21">
        <v>674.5</v>
      </c>
      <c r="K21">
        <v>237.6</v>
      </c>
      <c r="L21">
        <v>251.4</v>
      </c>
      <c r="M21">
        <f t="shared" si="3"/>
        <v>214.58343048970954</v>
      </c>
      <c r="N21" t="s">
        <v>1</v>
      </c>
      <c r="O21">
        <f t="shared" si="4"/>
        <v>0.59150000000000003</v>
      </c>
      <c r="P21" s="6">
        <f t="shared" si="0"/>
        <v>30.679384473722177</v>
      </c>
      <c r="Q21">
        <v>1</v>
      </c>
      <c r="R21">
        <f t="shared" si="5"/>
        <v>30.679384473722177</v>
      </c>
      <c r="S21">
        <f t="shared" si="1"/>
        <v>10.679384473722177</v>
      </c>
      <c r="U21">
        <f t="shared" si="2"/>
        <v>0.52680000000000005</v>
      </c>
    </row>
    <row r="22" spans="2:21" x14ac:dyDescent="0.3">
      <c r="B22" t="s">
        <v>2</v>
      </c>
      <c r="C22" s="7">
        <v>-154</v>
      </c>
      <c r="D22">
        <v>13.19</v>
      </c>
      <c r="E22">
        <v>25</v>
      </c>
      <c r="F22">
        <v>12.5</v>
      </c>
      <c r="G22">
        <v>11.81</v>
      </c>
      <c r="H22">
        <v>0</v>
      </c>
      <c r="I22">
        <v>34.299999999999997</v>
      </c>
      <c r="J22">
        <v>674.5</v>
      </c>
      <c r="K22">
        <v>237.6</v>
      </c>
      <c r="L22">
        <v>251.2</v>
      </c>
      <c r="M22">
        <f t="shared" si="3"/>
        <v>214.41525120665878</v>
      </c>
      <c r="N22" t="s">
        <v>1</v>
      </c>
      <c r="O22">
        <f t="shared" si="4"/>
        <v>0.59050000000000002</v>
      </c>
      <c r="P22" s="6">
        <f t="shared" si="0"/>
        <v>32.024818738128118</v>
      </c>
      <c r="Q22">
        <v>1</v>
      </c>
      <c r="R22">
        <f t="shared" si="5"/>
        <v>32.024818738128118</v>
      </c>
      <c r="S22">
        <f t="shared" si="1"/>
        <v>12.024818738128118</v>
      </c>
      <c r="U22">
        <f t="shared" si="2"/>
        <v>0.52759999999999996</v>
      </c>
    </row>
    <row r="23" spans="2:21" x14ac:dyDescent="0.3">
      <c r="B23" t="s">
        <v>2</v>
      </c>
      <c r="C23" s="7">
        <v>-154</v>
      </c>
      <c r="D23">
        <v>13.21</v>
      </c>
      <c r="E23">
        <v>25</v>
      </c>
      <c r="F23">
        <v>12.5</v>
      </c>
      <c r="G23">
        <v>11.79</v>
      </c>
      <c r="H23">
        <v>0</v>
      </c>
      <c r="I23">
        <v>36.700000000000003</v>
      </c>
      <c r="J23">
        <v>674.5</v>
      </c>
      <c r="K23">
        <v>237.6</v>
      </c>
      <c r="L23">
        <v>251</v>
      </c>
      <c r="M23">
        <f t="shared" si="3"/>
        <v>214.24707192360805</v>
      </c>
      <c r="N23" t="s">
        <v>1</v>
      </c>
      <c r="O23">
        <f t="shared" si="4"/>
        <v>0.58950000000000002</v>
      </c>
      <c r="P23" s="6">
        <f t="shared" si="0"/>
        <v>34.042970134737033</v>
      </c>
      <c r="Q23">
        <v>1</v>
      </c>
      <c r="R23">
        <f t="shared" si="5"/>
        <v>34.042970134737033</v>
      </c>
      <c r="S23">
        <f t="shared" si="1"/>
        <v>14.042970134737033</v>
      </c>
      <c r="U23">
        <f t="shared" si="2"/>
        <v>0.52839999999999998</v>
      </c>
    </row>
    <row r="24" spans="2:21" x14ac:dyDescent="0.3">
      <c r="B24" t="s">
        <v>2</v>
      </c>
      <c r="C24" s="7">
        <v>-154</v>
      </c>
      <c r="D24">
        <v>13.3</v>
      </c>
      <c r="E24">
        <v>25</v>
      </c>
      <c r="F24">
        <v>12.5</v>
      </c>
      <c r="G24">
        <v>11.7</v>
      </c>
      <c r="H24">
        <v>0</v>
      </c>
      <c r="I24">
        <v>39.700000000000003</v>
      </c>
      <c r="J24">
        <v>674.5</v>
      </c>
      <c r="K24">
        <v>237.6</v>
      </c>
      <c r="L24">
        <v>250</v>
      </c>
      <c r="M24">
        <f t="shared" si="3"/>
        <v>213.40617550835432</v>
      </c>
      <c r="N24" t="s">
        <v>1</v>
      </c>
      <c r="O24">
        <f t="shared" si="4"/>
        <v>0.58499999999999996</v>
      </c>
      <c r="P24" s="6">
        <f t="shared" si="0"/>
        <v>36.565659380498175</v>
      </c>
      <c r="Q24">
        <v>1</v>
      </c>
      <c r="R24">
        <f t="shared" si="5"/>
        <v>36.565659380498175</v>
      </c>
      <c r="S24">
        <f t="shared" si="1"/>
        <v>16.565659380498175</v>
      </c>
      <c r="U24">
        <f t="shared" si="2"/>
        <v>0.53200000000000003</v>
      </c>
    </row>
    <row r="25" spans="2:21" x14ac:dyDescent="0.3">
      <c r="B25" t="s">
        <v>2</v>
      </c>
      <c r="C25" s="7">
        <v>-154</v>
      </c>
      <c r="D25">
        <v>13.24</v>
      </c>
      <c r="E25">
        <v>25</v>
      </c>
      <c r="F25">
        <v>12.5</v>
      </c>
      <c r="G25">
        <v>11.76</v>
      </c>
      <c r="H25">
        <v>0</v>
      </c>
      <c r="I25">
        <v>46.1</v>
      </c>
      <c r="J25">
        <v>674.5</v>
      </c>
      <c r="K25">
        <v>237.6</v>
      </c>
      <c r="L25">
        <v>250.7</v>
      </c>
      <c r="M25">
        <f t="shared" si="3"/>
        <v>213.99480299903192</v>
      </c>
      <c r="N25" t="s">
        <v>1</v>
      </c>
      <c r="O25">
        <f t="shared" si="4"/>
        <v>0.58799999999999997</v>
      </c>
      <c r="P25" s="6">
        <f t="shared" si="0"/>
        <v>41.947396438121949</v>
      </c>
      <c r="Q25">
        <v>1</v>
      </c>
      <c r="R25">
        <f t="shared" si="5"/>
        <v>41.947396438121949</v>
      </c>
      <c r="S25">
        <f t="shared" si="1"/>
        <v>21.947396438121949</v>
      </c>
      <c r="U25">
        <f t="shared" si="2"/>
        <v>0.52959999999999996</v>
      </c>
    </row>
    <row r="26" spans="2:21" x14ac:dyDescent="0.3">
      <c r="B26" t="s">
        <v>2</v>
      </c>
      <c r="C26" s="7">
        <v>-154</v>
      </c>
      <c r="D26">
        <v>13.23</v>
      </c>
      <c r="E26">
        <v>25</v>
      </c>
      <c r="F26">
        <v>12.5</v>
      </c>
      <c r="G26">
        <v>11.77</v>
      </c>
      <c r="H26">
        <v>0</v>
      </c>
      <c r="I26">
        <v>34.6</v>
      </c>
      <c r="J26">
        <v>674.5</v>
      </c>
      <c r="K26">
        <v>237.6</v>
      </c>
      <c r="L26">
        <v>250.8</v>
      </c>
      <c r="M26">
        <f t="shared" si="3"/>
        <v>214.07889264055731</v>
      </c>
      <c r="N26" t="s">
        <v>1</v>
      </c>
      <c r="O26">
        <f t="shared" si="4"/>
        <v>0.58850000000000002</v>
      </c>
      <c r="P26" s="6">
        <f t="shared" si="0"/>
        <v>32.277087662704233</v>
      </c>
      <c r="Q26">
        <v>1</v>
      </c>
      <c r="R26">
        <f t="shared" si="5"/>
        <v>32.277087662704233</v>
      </c>
      <c r="S26">
        <f t="shared" si="1"/>
        <v>12.277087662704233</v>
      </c>
      <c r="U26">
        <f t="shared" si="2"/>
        <v>0.5292</v>
      </c>
    </row>
    <row r="27" spans="2:21" x14ac:dyDescent="0.3">
      <c r="B27" t="s">
        <v>2</v>
      </c>
      <c r="C27" s="7">
        <v>-154</v>
      </c>
      <c r="D27">
        <v>13.21</v>
      </c>
      <c r="E27">
        <v>25</v>
      </c>
      <c r="F27">
        <v>12.5</v>
      </c>
      <c r="G27">
        <v>11.79</v>
      </c>
      <c r="H27">
        <v>0</v>
      </c>
      <c r="I27">
        <v>35.799999999999997</v>
      </c>
      <c r="J27">
        <v>674.5</v>
      </c>
      <c r="K27">
        <v>237.6</v>
      </c>
      <c r="L27">
        <v>251</v>
      </c>
      <c r="M27">
        <f t="shared" si="3"/>
        <v>214.24707192360805</v>
      </c>
      <c r="N27" t="s">
        <v>1</v>
      </c>
      <c r="O27">
        <f t="shared" si="4"/>
        <v>0.58950000000000002</v>
      </c>
      <c r="Q27">
        <v>1</v>
      </c>
      <c r="R27">
        <f t="shared" si="5"/>
        <v>0</v>
      </c>
      <c r="S27" t="e">
        <f t="shared" si="1"/>
        <v>#DIV/0!</v>
      </c>
      <c r="U27">
        <f t="shared" si="2"/>
        <v>0.52839999999999998</v>
      </c>
    </row>
    <row r="28" spans="2:21" x14ac:dyDescent="0.3">
      <c r="B28" t="s">
        <v>2</v>
      </c>
      <c r="C28" s="7">
        <v>-154</v>
      </c>
      <c r="D28">
        <v>13.31</v>
      </c>
      <c r="E28">
        <v>25</v>
      </c>
      <c r="F28">
        <v>12.5</v>
      </c>
      <c r="G28">
        <v>11.69</v>
      </c>
      <c r="H28">
        <v>0</v>
      </c>
      <c r="I28">
        <v>29.3</v>
      </c>
      <c r="J28">
        <v>674.5</v>
      </c>
      <c r="K28">
        <v>237.6</v>
      </c>
      <c r="L28">
        <v>249.9</v>
      </c>
      <c r="M28">
        <f t="shared" si="3"/>
        <v>213.32208586682896</v>
      </c>
      <c r="N28" t="s">
        <v>1</v>
      </c>
      <c r="O28">
        <f t="shared" si="4"/>
        <v>0.58450000000000002</v>
      </c>
      <c r="P28" s="6">
        <f t="shared" si="0"/>
        <v>27.820336661859546</v>
      </c>
      <c r="Q28">
        <v>1</v>
      </c>
      <c r="R28">
        <f t="shared" si="5"/>
        <v>27.820336661859546</v>
      </c>
      <c r="S28">
        <f t="shared" si="1"/>
        <v>7.820336661859546</v>
      </c>
      <c r="U28">
        <f t="shared" si="2"/>
        <v>0.53239999999999998</v>
      </c>
    </row>
    <row r="29" spans="2:21" x14ac:dyDescent="0.3">
      <c r="B29" t="s">
        <v>2</v>
      </c>
      <c r="C29" s="7">
        <v>-154</v>
      </c>
      <c r="D29">
        <v>13.33</v>
      </c>
      <c r="E29">
        <v>25</v>
      </c>
      <c r="F29">
        <v>12.5</v>
      </c>
      <c r="G29">
        <v>11.67</v>
      </c>
      <c r="H29">
        <v>0</v>
      </c>
      <c r="I29">
        <v>28.6</v>
      </c>
      <c r="J29">
        <v>674.5</v>
      </c>
      <c r="K29">
        <v>237.6</v>
      </c>
      <c r="L29">
        <v>249.7</v>
      </c>
      <c r="M29">
        <f t="shared" si="3"/>
        <v>213.15390658377822</v>
      </c>
      <c r="N29" t="s">
        <v>1</v>
      </c>
      <c r="O29">
        <f t="shared" si="4"/>
        <v>0.58350000000000002</v>
      </c>
      <c r="P29" s="6">
        <f t="shared" si="0"/>
        <v>27.231709171181947</v>
      </c>
      <c r="Q29">
        <v>1</v>
      </c>
      <c r="R29">
        <f t="shared" si="5"/>
        <v>27.231709171181947</v>
      </c>
      <c r="S29">
        <f t="shared" si="1"/>
        <v>7.2317091711819472</v>
      </c>
      <c r="U29">
        <f t="shared" si="2"/>
        <v>0.53320000000000001</v>
      </c>
    </row>
    <row r="30" spans="2:21" x14ac:dyDescent="0.3">
      <c r="B30" t="s">
        <v>2</v>
      </c>
      <c r="C30" s="7">
        <v>-154</v>
      </c>
      <c r="D30">
        <v>13.21</v>
      </c>
      <c r="E30">
        <v>25</v>
      </c>
      <c r="F30">
        <v>12.5</v>
      </c>
      <c r="G30">
        <v>11.79</v>
      </c>
      <c r="H30">
        <v>0</v>
      </c>
      <c r="I30">
        <v>38.6</v>
      </c>
      <c r="J30">
        <v>674.5</v>
      </c>
      <c r="K30">
        <v>237.6</v>
      </c>
      <c r="L30">
        <v>251</v>
      </c>
      <c r="M30">
        <f t="shared" si="3"/>
        <v>214.24707192360805</v>
      </c>
      <c r="N30" t="s">
        <v>1</v>
      </c>
      <c r="O30">
        <f t="shared" si="4"/>
        <v>0.58950000000000002</v>
      </c>
      <c r="P30" s="6">
        <f t="shared" si="0"/>
        <v>35.640673323719092</v>
      </c>
      <c r="Q30">
        <v>1</v>
      </c>
      <c r="R30">
        <f t="shared" si="5"/>
        <v>35.640673323719092</v>
      </c>
      <c r="S30">
        <f t="shared" si="1"/>
        <v>15.640673323719092</v>
      </c>
      <c r="U30">
        <f t="shared" si="2"/>
        <v>0.52839999999999998</v>
      </c>
    </row>
    <row r="31" spans="2:21" x14ac:dyDescent="0.3">
      <c r="B31" t="s">
        <v>2</v>
      </c>
      <c r="C31" s="7">
        <v>-154</v>
      </c>
      <c r="D31">
        <v>13.32</v>
      </c>
      <c r="E31">
        <v>25</v>
      </c>
      <c r="F31">
        <v>12.5</v>
      </c>
      <c r="G31">
        <v>11.68</v>
      </c>
      <c r="H31">
        <v>0</v>
      </c>
      <c r="I31">
        <v>44.4</v>
      </c>
      <c r="J31">
        <v>674.5</v>
      </c>
      <c r="K31">
        <v>237.6</v>
      </c>
      <c r="L31">
        <v>249.8</v>
      </c>
      <c r="M31">
        <f t="shared" si="3"/>
        <v>213.23799622530359</v>
      </c>
      <c r="N31" t="s">
        <v>1</v>
      </c>
      <c r="O31">
        <f t="shared" si="4"/>
        <v>0.58399999999999996</v>
      </c>
      <c r="P31" s="6">
        <f t="shared" si="0"/>
        <v>40.517872532190637</v>
      </c>
      <c r="Q31">
        <v>1</v>
      </c>
      <c r="R31">
        <f t="shared" si="5"/>
        <v>40.517872532190637</v>
      </c>
      <c r="S31">
        <f t="shared" si="1"/>
        <v>20.517872532190637</v>
      </c>
      <c r="U31">
        <f t="shared" si="2"/>
        <v>0.53280000000000005</v>
      </c>
    </row>
    <row r="32" spans="2:21" x14ac:dyDescent="0.3">
      <c r="B32" t="s">
        <v>2</v>
      </c>
      <c r="C32" s="7">
        <v>-154</v>
      </c>
      <c r="D32">
        <v>13.18</v>
      </c>
      <c r="E32">
        <v>25</v>
      </c>
      <c r="F32">
        <v>12.5</v>
      </c>
      <c r="G32">
        <v>11.82</v>
      </c>
      <c r="H32">
        <v>0</v>
      </c>
      <c r="I32">
        <v>48.9</v>
      </c>
      <c r="J32">
        <v>674.5</v>
      </c>
      <c r="K32">
        <v>237.6</v>
      </c>
      <c r="L32">
        <v>251.3</v>
      </c>
      <c r="M32">
        <f t="shared" si="3"/>
        <v>214.49934084818418</v>
      </c>
      <c r="N32" t="s">
        <v>1</v>
      </c>
      <c r="O32">
        <f t="shared" si="4"/>
        <v>0.59100000000000008</v>
      </c>
      <c r="P32" s="6">
        <f t="shared" si="0"/>
        <v>44.301906400832351</v>
      </c>
      <c r="Q32">
        <v>1</v>
      </c>
      <c r="R32">
        <f t="shared" si="5"/>
        <v>44.301906400832351</v>
      </c>
      <c r="S32">
        <f t="shared" si="1"/>
        <v>24.301906400832351</v>
      </c>
      <c r="U32">
        <f t="shared" si="2"/>
        <v>0.5272</v>
      </c>
    </row>
    <row r="33" spans="2:21" x14ac:dyDescent="0.3">
      <c r="B33" t="s">
        <v>2</v>
      </c>
      <c r="C33" s="7">
        <v>-154</v>
      </c>
      <c r="D33">
        <v>13.27</v>
      </c>
      <c r="E33">
        <v>25</v>
      </c>
      <c r="F33">
        <v>12.5</v>
      </c>
      <c r="G33">
        <v>11.73</v>
      </c>
      <c r="H33">
        <v>0</v>
      </c>
      <c r="I33">
        <v>38.9</v>
      </c>
      <c r="J33">
        <v>674.5</v>
      </c>
      <c r="K33">
        <v>237.6</v>
      </c>
      <c r="L33">
        <v>250.3</v>
      </c>
      <c r="M33">
        <f t="shared" si="3"/>
        <v>213.65844443293045</v>
      </c>
      <c r="N33" t="s">
        <v>1</v>
      </c>
      <c r="O33">
        <f t="shared" si="4"/>
        <v>0.58650000000000002</v>
      </c>
      <c r="P33" s="6">
        <f t="shared" si="0"/>
        <v>35.892942248295199</v>
      </c>
      <c r="Q33">
        <v>1</v>
      </c>
      <c r="R33">
        <f t="shared" si="5"/>
        <v>35.892942248295199</v>
      </c>
      <c r="S33">
        <f t="shared" si="1"/>
        <v>15.892942248295199</v>
      </c>
      <c r="U33">
        <f t="shared" si="2"/>
        <v>0.53079999999999994</v>
      </c>
    </row>
    <row r="34" spans="2:21" x14ac:dyDescent="0.3">
      <c r="B34" t="s">
        <v>2</v>
      </c>
      <c r="C34" s="7">
        <v>-154</v>
      </c>
      <c r="D34">
        <v>13.17</v>
      </c>
      <c r="E34">
        <v>25</v>
      </c>
      <c r="F34">
        <v>12.5</v>
      </c>
      <c r="G34">
        <v>11.83</v>
      </c>
      <c r="H34">
        <v>0</v>
      </c>
      <c r="I34">
        <v>36.700000000000003</v>
      </c>
      <c r="J34">
        <v>674.5</v>
      </c>
      <c r="K34">
        <v>237.6</v>
      </c>
      <c r="L34">
        <v>251.4</v>
      </c>
      <c r="M34">
        <f t="shared" si="3"/>
        <v>214.58343048970954</v>
      </c>
      <c r="N34" t="s">
        <v>1</v>
      </c>
      <c r="O34">
        <f t="shared" si="4"/>
        <v>0.59150000000000003</v>
      </c>
      <c r="P34" s="6">
        <f t="shared" si="0"/>
        <v>34.042970134737033</v>
      </c>
      <c r="Q34">
        <v>1</v>
      </c>
      <c r="R34">
        <f t="shared" si="5"/>
        <v>34.042970134737033</v>
      </c>
      <c r="S34">
        <f t="shared" si="1"/>
        <v>14.042970134737033</v>
      </c>
      <c r="U34">
        <f t="shared" si="2"/>
        <v>0.52680000000000005</v>
      </c>
    </row>
    <row r="35" spans="2:21" x14ac:dyDescent="0.3">
      <c r="B35" t="s">
        <v>2</v>
      </c>
      <c r="C35" s="7">
        <v>-154</v>
      </c>
      <c r="D35">
        <v>13.53</v>
      </c>
      <c r="E35">
        <v>25</v>
      </c>
      <c r="F35">
        <v>12.5</v>
      </c>
      <c r="G35">
        <v>11.47</v>
      </c>
      <c r="H35">
        <v>0</v>
      </c>
      <c r="I35">
        <v>31.7</v>
      </c>
      <c r="J35">
        <v>674.5</v>
      </c>
      <c r="K35">
        <v>237.6</v>
      </c>
      <c r="L35">
        <v>247.6</v>
      </c>
      <c r="M35">
        <f t="shared" si="3"/>
        <v>211.38802411174541</v>
      </c>
      <c r="N35" t="s">
        <v>1</v>
      </c>
      <c r="O35">
        <f t="shared" si="4"/>
        <v>0.57350000000000001</v>
      </c>
      <c r="P35" s="6">
        <f t="shared" si="0"/>
        <v>29.838488058468457</v>
      </c>
      <c r="Q35">
        <v>1</v>
      </c>
      <c r="R35">
        <f t="shared" si="5"/>
        <v>29.838488058468457</v>
      </c>
      <c r="S35">
        <f t="shared" si="1"/>
        <v>9.8384880584684566</v>
      </c>
      <c r="U35">
        <f t="shared" si="2"/>
        <v>0.54120000000000001</v>
      </c>
    </row>
    <row r="36" spans="2:21" hidden="1" x14ac:dyDescent="0.3">
      <c r="B36" t="s">
        <v>0</v>
      </c>
      <c r="C36" s="7">
        <v>-154</v>
      </c>
      <c r="D36">
        <v>28.21</v>
      </c>
      <c r="E36">
        <v>50</v>
      </c>
      <c r="F36">
        <v>25</v>
      </c>
      <c r="G36">
        <v>21.79</v>
      </c>
      <c r="H36">
        <v>0</v>
      </c>
      <c r="I36">
        <v>41.5</v>
      </c>
      <c r="J36">
        <v>674.5</v>
      </c>
      <c r="K36">
        <v>237.6</v>
      </c>
      <c r="L36">
        <v>341.2</v>
      </c>
      <c r="M36">
        <f t="shared" si="3"/>
        <v>290.09592857949309</v>
      </c>
      <c r="N36" t="s">
        <v>1</v>
      </c>
      <c r="O36">
        <f t="shared" si="4"/>
        <v>1.0894999999999999</v>
      </c>
      <c r="P36" s="6">
        <f t="shared" si="0"/>
        <v>41.5</v>
      </c>
      <c r="Q36">
        <v>1</v>
      </c>
      <c r="R36">
        <f t="shared" si="5"/>
        <v>41.5</v>
      </c>
      <c r="S36">
        <f t="shared" si="1"/>
        <v>21.5</v>
      </c>
      <c r="U36">
        <f t="shared" si="2"/>
        <v>0.56420000000000003</v>
      </c>
    </row>
    <row r="37" spans="2:21" hidden="1" x14ac:dyDescent="0.3">
      <c r="B37" t="s">
        <v>0</v>
      </c>
      <c r="C37" s="7">
        <v>-154</v>
      </c>
      <c r="D37">
        <v>27.98</v>
      </c>
      <c r="E37">
        <v>50</v>
      </c>
      <c r="F37">
        <v>25</v>
      </c>
      <c r="G37">
        <v>22.02</v>
      </c>
      <c r="H37">
        <v>0</v>
      </c>
      <c r="I37">
        <v>42.2</v>
      </c>
      <c r="J37">
        <v>674.5</v>
      </c>
      <c r="K37">
        <v>237.6</v>
      </c>
      <c r="L37">
        <v>343</v>
      </c>
      <c r="M37">
        <f t="shared" si="3"/>
        <v>291.6095421269498</v>
      </c>
      <c r="N37" t="s">
        <v>1</v>
      </c>
      <c r="O37">
        <f t="shared" si="4"/>
        <v>1.101</v>
      </c>
      <c r="P37" s="6">
        <f t="shared" si="0"/>
        <v>42.2</v>
      </c>
      <c r="Q37">
        <v>1</v>
      </c>
      <c r="R37">
        <f t="shared" si="5"/>
        <v>42.2</v>
      </c>
      <c r="S37">
        <f t="shared" si="1"/>
        <v>22.200000000000003</v>
      </c>
      <c r="U37">
        <f t="shared" si="2"/>
        <v>0.55959999999999999</v>
      </c>
    </row>
    <row r="38" spans="2:21" hidden="1" x14ac:dyDescent="0.3">
      <c r="B38" t="s">
        <v>0</v>
      </c>
      <c r="C38" s="7">
        <v>-154</v>
      </c>
      <c r="D38">
        <v>27.64</v>
      </c>
      <c r="E38">
        <v>50</v>
      </c>
      <c r="F38">
        <v>25</v>
      </c>
      <c r="G38">
        <v>22.36</v>
      </c>
      <c r="H38">
        <v>0</v>
      </c>
      <c r="I38">
        <v>50</v>
      </c>
      <c r="J38">
        <v>674.5</v>
      </c>
      <c r="K38">
        <v>237.6</v>
      </c>
      <c r="L38">
        <v>345.6</v>
      </c>
      <c r="M38">
        <f t="shared" si="3"/>
        <v>293.79587280660945</v>
      </c>
      <c r="N38" t="s">
        <v>1</v>
      </c>
      <c r="O38">
        <f t="shared" si="4"/>
        <v>1.1180000000000001</v>
      </c>
      <c r="P38" s="6">
        <f t="shared" si="0"/>
        <v>50</v>
      </c>
      <c r="Q38">
        <v>1</v>
      </c>
      <c r="R38">
        <f t="shared" si="5"/>
        <v>50</v>
      </c>
      <c r="S38">
        <f t="shared" si="1"/>
        <v>30</v>
      </c>
      <c r="U38">
        <f t="shared" si="2"/>
        <v>0.55279999999999996</v>
      </c>
    </row>
    <row r="39" spans="2:21" hidden="1" x14ac:dyDescent="0.3">
      <c r="B39" t="s">
        <v>0</v>
      </c>
      <c r="C39" s="7">
        <v>-154</v>
      </c>
      <c r="D39">
        <v>27.73</v>
      </c>
      <c r="E39">
        <v>50</v>
      </c>
      <c r="F39">
        <v>25</v>
      </c>
      <c r="G39">
        <v>22.27</v>
      </c>
      <c r="H39">
        <v>0</v>
      </c>
      <c r="I39">
        <v>34</v>
      </c>
      <c r="J39">
        <v>674.5</v>
      </c>
      <c r="K39">
        <v>237.6</v>
      </c>
      <c r="L39">
        <v>344.9</v>
      </c>
      <c r="M39">
        <f t="shared" si="3"/>
        <v>293.2072453159318</v>
      </c>
      <c r="N39" t="s">
        <v>1</v>
      </c>
      <c r="O39">
        <f t="shared" si="4"/>
        <v>1.1134999999999999</v>
      </c>
      <c r="P39" s="6">
        <f t="shared" si="0"/>
        <v>34</v>
      </c>
      <c r="Q39">
        <v>1</v>
      </c>
      <c r="R39">
        <f t="shared" si="5"/>
        <v>34</v>
      </c>
      <c r="S39">
        <f t="shared" si="1"/>
        <v>14</v>
      </c>
      <c r="U39">
        <f t="shared" si="2"/>
        <v>0.55459999999999998</v>
      </c>
    </row>
    <row r="40" spans="2:21" hidden="1" x14ac:dyDescent="0.3">
      <c r="B40" t="s">
        <v>0</v>
      </c>
      <c r="C40" s="7">
        <v>-154</v>
      </c>
      <c r="D40">
        <v>28.15</v>
      </c>
      <c r="E40">
        <v>50</v>
      </c>
      <c r="F40">
        <v>25</v>
      </c>
      <c r="G40">
        <v>21.85</v>
      </c>
      <c r="H40">
        <v>0</v>
      </c>
      <c r="I40">
        <v>41.7</v>
      </c>
      <c r="J40">
        <v>674.5</v>
      </c>
      <c r="K40">
        <v>237.6</v>
      </c>
      <c r="L40">
        <v>341.7</v>
      </c>
      <c r="M40">
        <f t="shared" si="3"/>
        <v>290.51637678711995</v>
      </c>
      <c r="N40" t="s">
        <v>1</v>
      </c>
      <c r="O40">
        <f t="shared" si="4"/>
        <v>1.0925</v>
      </c>
      <c r="P40" s="6">
        <f t="shared" si="0"/>
        <v>41.7</v>
      </c>
      <c r="Q40">
        <v>1</v>
      </c>
      <c r="R40">
        <f t="shared" si="5"/>
        <v>41.7</v>
      </c>
      <c r="S40">
        <f t="shared" si="1"/>
        <v>21.700000000000003</v>
      </c>
      <c r="U40">
        <f t="shared" si="2"/>
        <v>0.56299999999999994</v>
      </c>
    </row>
    <row r="41" spans="2:21" hidden="1" x14ac:dyDescent="0.3">
      <c r="B41" t="s">
        <v>0</v>
      </c>
      <c r="C41" s="7">
        <v>-154</v>
      </c>
      <c r="D41">
        <v>27.58</v>
      </c>
      <c r="E41">
        <v>50</v>
      </c>
      <c r="F41">
        <v>25</v>
      </c>
      <c r="G41">
        <v>22.42</v>
      </c>
      <c r="H41">
        <v>0</v>
      </c>
      <c r="I41">
        <v>46.1</v>
      </c>
      <c r="J41">
        <v>674.5</v>
      </c>
      <c r="K41">
        <v>237.6</v>
      </c>
      <c r="L41">
        <v>346.1</v>
      </c>
      <c r="M41">
        <f t="shared" si="3"/>
        <v>294.21632101423631</v>
      </c>
      <c r="N41" t="s">
        <v>1</v>
      </c>
      <c r="O41">
        <f t="shared" si="4"/>
        <v>1.1210000000000002</v>
      </c>
      <c r="P41" s="6">
        <f t="shared" si="0"/>
        <v>46.1</v>
      </c>
      <c r="Q41">
        <v>1</v>
      </c>
      <c r="R41">
        <f t="shared" si="5"/>
        <v>46.1</v>
      </c>
      <c r="S41">
        <f t="shared" si="1"/>
        <v>26.1</v>
      </c>
      <c r="U41">
        <f t="shared" si="2"/>
        <v>0.55159999999999998</v>
      </c>
    </row>
    <row r="42" spans="2:21" hidden="1" x14ac:dyDescent="0.3">
      <c r="B42" t="s">
        <v>0</v>
      </c>
      <c r="C42" s="7">
        <v>-154</v>
      </c>
      <c r="D42">
        <v>27.98</v>
      </c>
      <c r="E42">
        <v>50</v>
      </c>
      <c r="F42">
        <v>25</v>
      </c>
      <c r="G42">
        <v>22.02</v>
      </c>
      <c r="H42">
        <v>0</v>
      </c>
      <c r="I42">
        <v>44.2</v>
      </c>
      <c r="J42">
        <v>674.5</v>
      </c>
      <c r="K42">
        <v>237.6</v>
      </c>
      <c r="L42">
        <v>343</v>
      </c>
      <c r="M42">
        <f t="shared" si="3"/>
        <v>291.6095421269498</v>
      </c>
      <c r="N42" t="s">
        <v>1</v>
      </c>
      <c r="O42">
        <f t="shared" si="4"/>
        <v>1.101</v>
      </c>
      <c r="P42" s="6">
        <f t="shared" si="0"/>
        <v>44.2</v>
      </c>
      <c r="Q42">
        <v>1</v>
      </c>
      <c r="R42">
        <f t="shared" si="5"/>
        <v>44.2</v>
      </c>
      <c r="S42">
        <f t="shared" si="1"/>
        <v>24.200000000000003</v>
      </c>
      <c r="U42">
        <f t="shared" si="2"/>
        <v>0.55959999999999999</v>
      </c>
    </row>
    <row r="43" spans="2:21" hidden="1" x14ac:dyDescent="0.3">
      <c r="B43" t="s">
        <v>0</v>
      </c>
      <c r="C43" s="7">
        <v>-154</v>
      </c>
      <c r="D43">
        <v>28.1</v>
      </c>
      <c r="E43">
        <v>50</v>
      </c>
      <c r="F43">
        <v>25</v>
      </c>
      <c r="G43">
        <v>21.9</v>
      </c>
      <c r="H43">
        <v>0</v>
      </c>
      <c r="I43">
        <v>36.700000000000003</v>
      </c>
      <c r="J43">
        <v>674.5</v>
      </c>
      <c r="K43">
        <v>237.6</v>
      </c>
      <c r="L43">
        <v>342.1</v>
      </c>
      <c r="M43">
        <f t="shared" si="3"/>
        <v>290.85273535322148</v>
      </c>
      <c r="N43" t="s">
        <v>1</v>
      </c>
      <c r="O43">
        <f t="shared" si="4"/>
        <v>1.095</v>
      </c>
      <c r="P43" s="6">
        <f t="shared" si="0"/>
        <v>36.700000000000003</v>
      </c>
      <c r="Q43">
        <v>1</v>
      </c>
      <c r="R43">
        <f t="shared" si="5"/>
        <v>36.700000000000003</v>
      </c>
      <c r="S43">
        <f t="shared" si="1"/>
        <v>16.700000000000003</v>
      </c>
      <c r="U43">
        <f t="shared" si="2"/>
        <v>0.56200000000000006</v>
      </c>
    </row>
    <row r="44" spans="2:21" hidden="1" x14ac:dyDescent="0.3">
      <c r="B44" t="s">
        <v>0</v>
      </c>
      <c r="C44" s="7">
        <v>-154</v>
      </c>
      <c r="D44">
        <v>27.96</v>
      </c>
      <c r="E44">
        <v>50</v>
      </c>
      <c r="F44">
        <v>25</v>
      </c>
      <c r="G44">
        <v>22.04</v>
      </c>
      <c r="H44">
        <v>0</v>
      </c>
      <c r="I44">
        <v>29</v>
      </c>
      <c r="J44">
        <v>674.5</v>
      </c>
      <c r="K44">
        <v>237.6</v>
      </c>
      <c r="L44">
        <v>343.2</v>
      </c>
      <c r="M44">
        <f t="shared" si="3"/>
        <v>291.77772141000054</v>
      </c>
      <c r="N44" t="s">
        <v>1</v>
      </c>
      <c r="O44">
        <f t="shared" si="4"/>
        <v>1.1020000000000001</v>
      </c>
      <c r="P44" s="6">
        <f t="shared" si="0"/>
        <v>29</v>
      </c>
      <c r="Q44">
        <v>1</v>
      </c>
      <c r="R44">
        <f t="shared" si="5"/>
        <v>29</v>
      </c>
      <c r="S44">
        <f t="shared" si="1"/>
        <v>9</v>
      </c>
      <c r="U44">
        <f t="shared" si="2"/>
        <v>0.55920000000000003</v>
      </c>
    </row>
    <row r="45" spans="2:21" hidden="1" x14ac:dyDescent="0.3">
      <c r="B45" t="s">
        <v>0</v>
      </c>
      <c r="C45" s="7">
        <v>-154</v>
      </c>
      <c r="D45">
        <v>28.17</v>
      </c>
      <c r="E45">
        <v>50</v>
      </c>
      <c r="F45">
        <v>25</v>
      </c>
      <c r="G45">
        <v>21.83</v>
      </c>
      <c r="H45">
        <v>0</v>
      </c>
      <c r="I45">
        <v>53</v>
      </c>
      <c r="J45">
        <v>674.5</v>
      </c>
      <c r="K45">
        <v>237.6</v>
      </c>
      <c r="L45">
        <v>341.5</v>
      </c>
      <c r="M45">
        <f t="shared" si="3"/>
        <v>290.34819750406922</v>
      </c>
      <c r="N45" t="s">
        <v>1</v>
      </c>
      <c r="O45">
        <f t="shared" si="4"/>
        <v>1.0914999999999999</v>
      </c>
      <c r="P45" s="6">
        <f t="shared" si="0"/>
        <v>53</v>
      </c>
      <c r="Q45">
        <v>1</v>
      </c>
      <c r="R45">
        <f t="shared" si="5"/>
        <v>53</v>
      </c>
      <c r="S45">
        <f t="shared" si="1"/>
        <v>33</v>
      </c>
      <c r="U45">
        <f t="shared" si="2"/>
        <v>0.56340000000000001</v>
      </c>
    </row>
    <row r="46" spans="2:21" hidden="1" x14ac:dyDescent="0.3">
      <c r="B46" t="s">
        <v>0</v>
      </c>
      <c r="C46" s="7">
        <v>-154</v>
      </c>
      <c r="D46">
        <v>29.45</v>
      </c>
      <c r="E46">
        <v>50</v>
      </c>
      <c r="F46">
        <v>25</v>
      </c>
      <c r="G46">
        <v>20.55</v>
      </c>
      <c r="H46">
        <v>0</v>
      </c>
      <c r="I46">
        <v>39.4</v>
      </c>
      <c r="J46">
        <v>674.5</v>
      </c>
      <c r="K46">
        <v>237.6</v>
      </c>
      <c r="L46">
        <v>331.4</v>
      </c>
      <c r="M46">
        <f t="shared" si="3"/>
        <v>281.8551437100067</v>
      </c>
      <c r="N46" t="s">
        <v>1</v>
      </c>
      <c r="O46">
        <f t="shared" si="4"/>
        <v>1.0275000000000001</v>
      </c>
      <c r="P46" s="6">
        <f t="shared" si="0"/>
        <v>39.4</v>
      </c>
      <c r="Q46">
        <v>1</v>
      </c>
      <c r="R46">
        <f t="shared" si="5"/>
        <v>39.4</v>
      </c>
      <c r="S46">
        <f t="shared" si="1"/>
        <v>19.399999999999999</v>
      </c>
      <c r="U46">
        <f t="shared" si="2"/>
        <v>0.58899999999999997</v>
      </c>
    </row>
    <row r="47" spans="2:21" hidden="1" x14ac:dyDescent="0.3">
      <c r="B47" t="s">
        <v>0</v>
      </c>
      <c r="C47" s="7">
        <v>-154</v>
      </c>
      <c r="D47">
        <v>27.96</v>
      </c>
      <c r="E47">
        <v>50</v>
      </c>
      <c r="F47">
        <v>25</v>
      </c>
      <c r="G47">
        <v>22.04</v>
      </c>
      <c r="H47">
        <v>0</v>
      </c>
      <c r="I47">
        <v>29</v>
      </c>
      <c r="J47">
        <v>674.5</v>
      </c>
      <c r="K47">
        <v>237.6</v>
      </c>
      <c r="L47">
        <v>343.2</v>
      </c>
      <c r="M47">
        <f t="shared" si="3"/>
        <v>291.77772141000054</v>
      </c>
      <c r="N47" t="s">
        <v>1</v>
      </c>
      <c r="O47">
        <f t="shared" si="4"/>
        <v>1.1020000000000001</v>
      </c>
      <c r="P47" s="6">
        <f t="shared" si="0"/>
        <v>29</v>
      </c>
      <c r="Q47">
        <v>1</v>
      </c>
      <c r="R47">
        <f t="shared" si="5"/>
        <v>29</v>
      </c>
      <c r="S47">
        <f t="shared" si="1"/>
        <v>9</v>
      </c>
      <c r="U47">
        <f t="shared" si="2"/>
        <v>0.55920000000000003</v>
      </c>
    </row>
    <row r="48" spans="2:21" hidden="1" x14ac:dyDescent="0.3">
      <c r="B48" t="s">
        <v>2</v>
      </c>
      <c r="C48" s="7">
        <v>-154</v>
      </c>
      <c r="D48">
        <v>26.52</v>
      </c>
      <c r="E48">
        <v>50</v>
      </c>
      <c r="F48">
        <v>25</v>
      </c>
      <c r="G48">
        <v>23.48</v>
      </c>
      <c r="H48">
        <v>0</v>
      </c>
      <c r="I48">
        <v>34.6</v>
      </c>
      <c r="J48">
        <v>674.5</v>
      </c>
      <c r="K48">
        <v>237.6</v>
      </c>
      <c r="L48">
        <v>354.2</v>
      </c>
      <c r="M48">
        <f t="shared" si="3"/>
        <v>301.02758197779139</v>
      </c>
      <c r="N48" t="s">
        <v>1</v>
      </c>
      <c r="O48">
        <f t="shared" si="4"/>
        <v>1.1740000000000002</v>
      </c>
      <c r="P48" s="6">
        <f t="shared" si="0"/>
        <v>34.6</v>
      </c>
      <c r="Q48">
        <v>1</v>
      </c>
      <c r="R48">
        <f t="shared" si="5"/>
        <v>34.6</v>
      </c>
      <c r="S48">
        <f t="shared" si="1"/>
        <v>14.600000000000001</v>
      </c>
      <c r="U48">
        <f t="shared" si="2"/>
        <v>0.53039999999999998</v>
      </c>
    </row>
    <row r="49" spans="2:21" hidden="1" x14ac:dyDescent="0.3">
      <c r="B49" t="s">
        <v>2</v>
      </c>
      <c r="C49" s="7">
        <v>-154</v>
      </c>
      <c r="D49">
        <v>26.6</v>
      </c>
      <c r="E49">
        <v>50</v>
      </c>
      <c r="F49">
        <v>25</v>
      </c>
      <c r="G49">
        <v>23.4</v>
      </c>
      <c r="H49">
        <v>0</v>
      </c>
      <c r="I49">
        <v>33</v>
      </c>
      <c r="J49">
        <v>674.5</v>
      </c>
      <c r="K49">
        <v>237.6</v>
      </c>
      <c r="L49">
        <v>353.6</v>
      </c>
      <c r="M49">
        <f t="shared" si="3"/>
        <v>300.52304412863919</v>
      </c>
      <c r="N49" t="s">
        <v>1</v>
      </c>
      <c r="O49">
        <f t="shared" si="4"/>
        <v>1.17</v>
      </c>
      <c r="P49" s="6">
        <f t="shared" si="0"/>
        <v>33</v>
      </c>
      <c r="Q49">
        <v>1</v>
      </c>
      <c r="R49">
        <f t="shared" si="5"/>
        <v>33</v>
      </c>
      <c r="S49">
        <f t="shared" si="1"/>
        <v>13</v>
      </c>
      <c r="U49">
        <f t="shared" si="2"/>
        <v>0.53200000000000003</v>
      </c>
    </row>
    <row r="50" spans="2:21" hidden="1" x14ac:dyDescent="0.3">
      <c r="B50" t="s">
        <v>2</v>
      </c>
      <c r="C50" s="7">
        <v>-154</v>
      </c>
      <c r="D50">
        <v>26.63</v>
      </c>
      <c r="E50">
        <v>50</v>
      </c>
      <c r="F50">
        <v>25</v>
      </c>
      <c r="G50">
        <v>23.37</v>
      </c>
      <c r="H50">
        <v>0</v>
      </c>
      <c r="I50">
        <v>38.1</v>
      </c>
      <c r="J50">
        <v>674.5</v>
      </c>
      <c r="K50">
        <v>237.6</v>
      </c>
      <c r="L50">
        <v>353.4</v>
      </c>
      <c r="M50">
        <f t="shared" si="3"/>
        <v>300.35486484558839</v>
      </c>
      <c r="N50" t="s">
        <v>1</v>
      </c>
      <c r="O50">
        <f t="shared" si="4"/>
        <v>1.1685000000000001</v>
      </c>
      <c r="P50" s="6">
        <f t="shared" si="0"/>
        <v>38.1</v>
      </c>
      <c r="Q50">
        <v>1</v>
      </c>
      <c r="R50">
        <f t="shared" si="5"/>
        <v>38.1</v>
      </c>
      <c r="S50">
        <f t="shared" si="1"/>
        <v>18.100000000000001</v>
      </c>
      <c r="U50">
        <f t="shared" si="2"/>
        <v>0.53259999999999996</v>
      </c>
    </row>
    <row r="51" spans="2:21" hidden="1" x14ac:dyDescent="0.3">
      <c r="B51" t="s">
        <v>2</v>
      </c>
      <c r="C51" s="7">
        <v>-154</v>
      </c>
      <c r="D51">
        <v>26.81</v>
      </c>
      <c r="E51">
        <v>50</v>
      </c>
      <c r="F51">
        <v>25</v>
      </c>
      <c r="G51">
        <v>23.19</v>
      </c>
      <c r="H51">
        <v>0</v>
      </c>
      <c r="I51">
        <v>28.6</v>
      </c>
      <c r="J51">
        <v>674.5</v>
      </c>
      <c r="K51">
        <v>237.6</v>
      </c>
      <c r="L51">
        <v>352</v>
      </c>
      <c r="M51">
        <f t="shared" si="3"/>
        <v>299.1776098642332</v>
      </c>
      <c r="N51" t="s">
        <v>1</v>
      </c>
      <c r="O51">
        <f t="shared" si="4"/>
        <v>1.1595000000000002</v>
      </c>
      <c r="P51" s="6">
        <f t="shared" si="0"/>
        <v>28.6</v>
      </c>
      <c r="Q51">
        <v>1</v>
      </c>
      <c r="R51">
        <f t="shared" si="5"/>
        <v>28.6</v>
      </c>
      <c r="S51">
        <f t="shared" si="1"/>
        <v>8.6000000000000014</v>
      </c>
      <c r="U51">
        <f t="shared" si="2"/>
        <v>0.53620000000000001</v>
      </c>
    </row>
    <row r="52" spans="2:21" hidden="1" x14ac:dyDescent="0.3">
      <c r="B52" t="s">
        <v>2</v>
      </c>
      <c r="C52" s="7">
        <v>-154</v>
      </c>
      <c r="D52">
        <v>26.61</v>
      </c>
      <c r="E52">
        <v>50</v>
      </c>
      <c r="F52">
        <v>25</v>
      </c>
      <c r="G52">
        <v>23.39</v>
      </c>
      <c r="H52">
        <v>0</v>
      </c>
      <c r="I52">
        <v>28.6</v>
      </c>
      <c r="J52">
        <v>674.5</v>
      </c>
      <c r="K52">
        <v>237.6</v>
      </c>
      <c r="L52">
        <v>353.5</v>
      </c>
      <c r="M52">
        <f t="shared" si="3"/>
        <v>300.43895448711379</v>
      </c>
      <c r="N52" t="s">
        <v>1</v>
      </c>
      <c r="O52">
        <f t="shared" si="4"/>
        <v>1.1695</v>
      </c>
      <c r="P52" s="6">
        <f t="shared" si="0"/>
        <v>28.6</v>
      </c>
      <c r="Q52">
        <v>1</v>
      </c>
      <c r="R52">
        <f t="shared" si="5"/>
        <v>28.6</v>
      </c>
      <c r="S52">
        <f t="shared" si="1"/>
        <v>8.6000000000000014</v>
      </c>
      <c r="U52">
        <f t="shared" si="2"/>
        <v>0.53220000000000001</v>
      </c>
    </row>
    <row r="53" spans="2:21" hidden="1" x14ac:dyDescent="0.3">
      <c r="B53" t="s">
        <v>2</v>
      </c>
      <c r="C53" s="7">
        <v>-154</v>
      </c>
      <c r="D53">
        <v>26.69</v>
      </c>
      <c r="E53">
        <v>50</v>
      </c>
      <c r="F53">
        <v>25</v>
      </c>
      <c r="G53">
        <v>23.31</v>
      </c>
      <c r="H53">
        <v>0</v>
      </c>
      <c r="I53">
        <v>38.6</v>
      </c>
      <c r="J53">
        <v>674.5</v>
      </c>
      <c r="K53">
        <v>237.6</v>
      </c>
      <c r="L53">
        <v>352.9</v>
      </c>
      <c r="M53">
        <f t="shared" si="3"/>
        <v>299.93441663796153</v>
      </c>
      <c r="N53" t="s">
        <v>1</v>
      </c>
      <c r="O53">
        <f t="shared" si="4"/>
        <v>1.1655</v>
      </c>
      <c r="P53" s="6">
        <f t="shared" si="0"/>
        <v>38.6</v>
      </c>
      <c r="Q53">
        <v>1</v>
      </c>
      <c r="R53">
        <f t="shared" si="5"/>
        <v>38.6</v>
      </c>
      <c r="S53">
        <f t="shared" si="1"/>
        <v>18.600000000000001</v>
      </c>
      <c r="U53">
        <f t="shared" si="2"/>
        <v>0.53380000000000005</v>
      </c>
    </row>
    <row r="54" spans="2:21" hidden="1" x14ac:dyDescent="0.3">
      <c r="B54" t="s">
        <v>2</v>
      </c>
      <c r="C54" s="7">
        <v>-154</v>
      </c>
      <c r="D54">
        <v>26.74</v>
      </c>
      <c r="E54">
        <v>50</v>
      </c>
      <c r="F54">
        <v>25</v>
      </c>
      <c r="G54">
        <v>23.26</v>
      </c>
      <c r="H54">
        <v>0</v>
      </c>
      <c r="I54">
        <v>36.4</v>
      </c>
      <c r="J54">
        <v>674.5</v>
      </c>
      <c r="K54">
        <v>237.6</v>
      </c>
      <c r="L54">
        <v>352.5</v>
      </c>
      <c r="M54">
        <f t="shared" si="3"/>
        <v>299.59805807186007</v>
      </c>
      <c r="N54" t="s">
        <v>1</v>
      </c>
      <c r="O54">
        <f t="shared" si="4"/>
        <v>1.163</v>
      </c>
      <c r="P54" s="6">
        <f t="shared" si="0"/>
        <v>36.4</v>
      </c>
      <c r="Q54">
        <v>1</v>
      </c>
      <c r="R54">
        <f t="shared" si="5"/>
        <v>36.4</v>
      </c>
      <c r="S54">
        <f t="shared" si="1"/>
        <v>16.399999999999999</v>
      </c>
      <c r="U54">
        <f t="shared" si="2"/>
        <v>0.53479999999999994</v>
      </c>
    </row>
    <row r="55" spans="2:21" hidden="1" x14ac:dyDescent="0.3">
      <c r="B55" t="s">
        <v>2</v>
      </c>
      <c r="C55" s="7">
        <v>-154</v>
      </c>
      <c r="D55">
        <v>26.43</v>
      </c>
      <c r="E55">
        <v>50</v>
      </c>
      <c r="F55">
        <v>25</v>
      </c>
      <c r="G55">
        <v>23.57</v>
      </c>
      <c r="H55">
        <v>0</v>
      </c>
      <c r="I55">
        <v>33.4</v>
      </c>
      <c r="J55">
        <v>674.5</v>
      </c>
      <c r="K55">
        <v>237.6</v>
      </c>
      <c r="L55">
        <v>354.9</v>
      </c>
      <c r="M55">
        <f t="shared" si="3"/>
        <v>301.61620946846898</v>
      </c>
      <c r="N55" t="s">
        <v>1</v>
      </c>
      <c r="O55">
        <f t="shared" si="4"/>
        <v>1.1785000000000001</v>
      </c>
      <c r="P55" s="6">
        <f t="shared" si="0"/>
        <v>33.4</v>
      </c>
      <c r="Q55">
        <v>1</v>
      </c>
      <c r="R55">
        <f t="shared" si="5"/>
        <v>33.4</v>
      </c>
      <c r="S55">
        <f t="shared" si="1"/>
        <v>13.399999999999999</v>
      </c>
      <c r="U55">
        <f t="shared" si="2"/>
        <v>0.52859999999999996</v>
      </c>
    </row>
    <row r="56" spans="2:21" hidden="1" x14ac:dyDescent="0.3">
      <c r="B56" t="s">
        <v>2</v>
      </c>
      <c r="C56" s="7">
        <v>-154</v>
      </c>
      <c r="D56">
        <v>26.48</v>
      </c>
      <c r="E56">
        <v>50</v>
      </c>
      <c r="F56">
        <v>25</v>
      </c>
      <c r="G56">
        <v>23.52</v>
      </c>
      <c r="H56">
        <v>0</v>
      </c>
      <c r="I56">
        <v>36.9</v>
      </c>
      <c r="J56">
        <v>674.5</v>
      </c>
      <c r="K56">
        <v>237.6</v>
      </c>
      <c r="L56">
        <v>354.5</v>
      </c>
      <c r="M56">
        <f t="shared" si="3"/>
        <v>301.27985090236751</v>
      </c>
      <c r="N56" t="s">
        <v>1</v>
      </c>
      <c r="O56">
        <f t="shared" si="4"/>
        <v>1.1759999999999999</v>
      </c>
      <c r="P56" s="6">
        <f t="shared" si="0"/>
        <v>36.9</v>
      </c>
      <c r="Q56">
        <v>1</v>
      </c>
      <c r="R56">
        <f t="shared" si="5"/>
        <v>36.9</v>
      </c>
      <c r="S56">
        <f t="shared" si="1"/>
        <v>16.899999999999999</v>
      </c>
      <c r="U56">
        <f t="shared" si="2"/>
        <v>0.52959999999999996</v>
      </c>
    </row>
    <row r="57" spans="2:21" hidden="1" x14ac:dyDescent="0.3">
      <c r="B57" t="s">
        <v>2</v>
      </c>
      <c r="C57" s="7">
        <v>-154</v>
      </c>
      <c r="D57">
        <v>26.49</v>
      </c>
      <c r="E57">
        <v>50</v>
      </c>
      <c r="F57">
        <v>25</v>
      </c>
      <c r="G57">
        <v>23.51</v>
      </c>
      <c r="H57">
        <v>0</v>
      </c>
      <c r="I57">
        <v>31.1</v>
      </c>
      <c r="J57">
        <v>674.5</v>
      </c>
      <c r="K57">
        <v>237.6</v>
      </c>
      <c r="L57">
        <v>354.4</v>
      </c>
      <c r="M57">
        <f t="shared" si="3"/>
        <v>301.19576126084212</v>
      </c>
      <c r="N57" t="s">
        <v>1</v>
      </c>
      <c r="O57">
        <f t="shared" si="4"/>
        <v>1.1755000000000002</v>
      </c>
      <c r="P57" s="6">
        <f t="shared" si="0"/>
        <v>31.1</v>
      </c>
      <c r="Q57">
        <v>1</v>
      </c>
      <c r="R57">
        <f t="shared" si="5"/>
        <v>31.1</v>
      </c>
      <c r="S57">
        <f t="shared" si="1"/>
        <v>11.100000000000001</v>
      </c>
      <c r="U57">
        <f t="shared" si="2"/>
        <v>0.52979999999999994</v>
      </c>
    </row>
    <row r="58" spans="2:21" hidden="1" x14ac:dyDescent="0.3">
      <c r="B58" t="s">
        <v>2</v>
      </c>
      <c r="C58" s="7">
        <v>-154</v>
      </c>
      <c r="D58">
        <v>26.44</v>
      </c>
      <c r="E58">
        <v>50</v>
      </c>
      <c r="F58">
        <v>25</v>
      </c>
      <c r="G58">
        <v>23.56</v>
      </c>
      <c r="H58">
        <v>0</v>
      </c>
      <c r="I58">
        <v>34.299999999999997</v>
      </c>
      <c r="J58">
        <v>674.5</v>
      </c>
      <c r="K58">
        <v>237.6</v>
      </c>
      <c r="L58">
        <v>354.8</v>
      </c>
      <c r="M58">
        <f t="shared" si="3"/>
        <v>301.53211982694364</v>
      </c>
      <c r="N58" t="s">
        <v>1</v>
      </c>
      <c r="O58">
        <f t="shared" si="4"/>
        <v>1.1779999999999999</v>
      </c>
      <c r="P58" s="6">
        <f t="shared" si="0"/>
        <v>34.299999999999997</v>
      </c>
      <c r="Q58">
        <v>1</v>
      </c>
      <c r="R58">
        <f t="shared" si="5"/>
        <v>34.299999999999997</v>
      </c>
      <c r="S58">
        <f t="shared" si="1"/>
        <v>14.299999999999997</v>
      </c>
      <c r="U58">
        <f t="shared" si="2"/>
        <v>0.52880000000000005</v>
      </c>
    </row>
    <row r="59" spans="2:21" hidden="1" x14ac:dyDescent="0.3">
      <c r="B59" t="s">
        <v>2</v>
      </c>
      <c r="C59" s="7">
        <v>-154</v>
      </c>
      <c r="D59">
        <v>26.42</v>
      </c>
      <c r="E59">
        <v>50</v>
      </c>
      <c r="F59">
        <v>25</v>
      </c>
      <c r="G59">
        <v>23.58</v>
      </c>
      <c r="H59">
        <v>0</v>
      </c>
      <c r="I59">
        <v>30.4</v>
      </c>
      <c r="J59">
        <v>674.5</v>
      </c>
      <c r="K59">
        <v>237.6</v>
      </c>
      <c r="L59">
        <v>354.9</v>
      </c>
      <c r="M59">
        <f t="shared" si="3"/>
        <v>301.61620946846898</v>
      </c>
      <c r="N59" t="s">
        <v>1</v>
      </c>
      <c r="O59">
        <f t="shared" si="4"/>
        <v>1.179</v>
      </c>
      <c r="P59" s="6">
        <f t="shared" si="0"/>
        <v>30.4</v>
      </c>
      <c r="Q59">
        <v>1</v>
      </c>
      <c r="R59">
        <f t="shared" si="5"/>
        <v>30.4</v>
      </c>
      <c r="S59">
        <f t="shared" si="1"/>
        <v>10.399999999999999</v>
      </c>
      <c r="U59">
        <f t="shared" si="2"/>
        <v>0.52839999999999998</v>
      </c>
    </row>
    <row r="60" spans="2:21" hidden="1" x14ac:dyDescent="0.3">
      <c r="B60" t="s">
        <v>2</v>
      </c>
      <c r="C60" s="7">
        <v>-154</v>
      </c>
      <c r="D60">
        <v>26.44</v>
      </c>
      <c r="E60">
        <v>50</v>
      </c>
      <c r="F60">
        <v>25</v>
      </c>
      <c r="G60">
        <v>23.56</v>
      </c>
      <c r="H60">
        <v>0</v>
      </c>
      <c r="I60">
        <v>49.6</v>
      </c>
      <c r="J60">
        <v>674.5</v>
      </c>
      <c r="K60">
        <v>237.6</v>
      </c>
      <c r="L60">
        <v>354.8</v>
      </c>
      <c r="M60">
        <f t="shared" si="3"/>
        <v>301.53211982694364</v>
      </c>
      <c r="N60" t="s">
        <v>1</v>
      </c>
      <c r="O60">
        <f t="shared" si="4"/>
        <v>1.1779999999999999</v>
      </c>
      <c r="P60" s="6">
        <f t="shared" si="0"/>
        <v>49.6</v>
      </c>
      <c r="Q60">
        <v>1</v>
      </c>
      <c r="R60">
        <f t="shared" si="5"/>
        <v>49.6</v>
      </c>
      <c r="S60">
        <f t="shared" si="1"/>
        <v>29.6</v>
      </c>
      <c r="U60">
        <f t="shared" si="2"/>
        <v>0.52880000000000005</v>
      </c>
    </row>
    <row r="61" spans="2:21" hidden="1" x14ac:dyDescent="0.3">
      <c r="B61" t="s">
        <v>2</v>
      </c>
      <c r="C61" s="7">
        <v>-154</v>
      </c>
      <c r="D61">
        <v>26.55</v>
      </c>
      <c r="E61">
        <v>50</v>
      </c>
      <c r="F61">
        <v>25</v>
      </c>
      <c r="G61">
        <v>23.45</v>
      </c>
      <c r="H61">
        <v>0</v>
      </c>
      <c r="I61">
        <v>41</v>
      </c>
      <c r="J61">
        <v>674.5</v>
      </c>
      <c r="K61">
        <v>237.6</v>
      </c>
      <c r="L61">
        <v>354</v>
      </c>
      <c r="M61">
        <f t="shared" si="3"/>
        <v>300.85940269474065</v>
      </c>
      <c r="N61" t="s">
        <v>1</v>
      </c>
      <c r="O61">
        <f t="shared" si="4"/>
        <v>1.1725000000000001</v>
      </c>
      <c r="P61" s="6">
        <f t="shared" si="0"/>
        <v>41</v>
      </c>
      <c r="Q61">
        <v>1</v>
      </c>
      <c r="R61">
        <f t="shared" si="5"/>
        <v>41</v>
      </c>
      <c r="S61">
        <f t="shared" si="1"/>
        <v>21</v>
      </c>
      <c r="U61">
        <f t="shared" si="2"/>
        <v>0.53100000000000003</v>
      </c>
    </row>
    <row r="62" spans="2:21" hidden="1" x14ac:dyDescent="0.3">
      <c r="B62" t="s">
        <v>2</v>
      </c>
      <c r="C62" s="7">
        <v>-154</v>
      </c>
      <c r="D62">
        <v>26.83</v>
      </c>
      <c r="E62">
        <v>50</v>
      </c>
      <c r="F62">
        <v>25</v>
      </c>
      <c r="G62">
        <v>23.17</v>
      </c>
      <c r="H62">
        <v>0</v>
      </c>
      <c r="I62">
        <v>34</v>
      </c>
      <c r="J62">
        <v>674.5</v>
      </c>
      <c r="K62">
        <v>237.6</v>
      </c>
      <c r="L62">
        <v>351.8</v>
      </c>
      <c r="M62">
        <f t="shared" si="3"/>
        <v>299.00943058118247</v>
      </c>
      <c r="N62" t="s">
        <v>1</v>
      </c>
      <c r="O62">
        <f t="shared" si="4"/>
        <v>1.1585000000000001</v>
      </c>
      <c r="P62" s="6">
        <f t="shared" si="0"/>
        <v>34</v>
      </c>
      <c r="Q62">
        <v>1</v>
      </c>
      <c r="R62">
        <f t="shared" si="5"/>
        <v>34</v>
      </c>
      <c r="S62">
        <f t="shared" si="1"/>
        <v>14</v>
      </c>
      <c r="U62">
        <f t="shared" si="2"/>
        <v>0.53659999999999997</v>
      </c>
    </row>
    <row r="63" spans="2:21" hidden="1" x14ac:dyDescent="0.3">
      <c r="B63" t="s">
        <v>2</v>
      </c>
      <c r="C63" s="7">
        <v>-154</v>
      </c>
      <c r="D63">
        <v>27.01</v>
      </c>
      <c r="E63">
        <v>50</v>
      </c>
      <c r="F63">
        <v>25</v>
      </c>
      <c r="G63">
        <v>22.99</v>
      </c>
      <c r="H63">
        <v>0</v>
      </c>
      <c r="I63">
        <v>30.7</v>
      </c>
      <c r="J63">
        <v>674.5</v>
      </c>
      <c r="K63">
        <v>237.6</v>
      </c>
      <c r="L63">
        <v>350.5</v>
      </c>
      <c r="M63">
        <f t="shared" si="3"/>
        <v>297.91626524135262</v>
      </c>
      <c r="N63" t="s">
        <v>1</v>
      </c>
      <c r="O63">
        <f t="shared" si="4"/>
        <v>1.1495</v>
      </c>
      <c r="P63" s="6">
        <f t="shared" si="0"/>
        <v>30.7</v>
      </c>
      <c r="Q63">
        <v>1</v>
      </c>
      <c r="R63">
        <f t="shared" si="5"/>
        <v>30.7</v>
      </c>
      <c r="S63">
        <f t="shared" si="1"/>
        <v>10.7</v>
      </c>
      <c r="U63">
        <f t="shared" si="2"/>
        <v>0.54020000000000001</v>
      </c>
    </row>
    <row r="64" spans="2:21" hidden="1" x14ac:dyDescent="0.3">
      <c r="B64" t="s">
        <v>2</v>
      </c>
      <c r="C64" s="7">
        <v>-154</v>
      </c>
      <c r="D64">
        <v>26.74</v>
      </c>
      <c r="E64">
        <v>50</v>
      </c>
      <c r="F64">
        <v>25</v>
      </c>
      <c r="G64">
        <v>23.26</v>
      </c>
      <c r="H64">
        <v>0</v>
      </c>
      <c r="I64">
        <v>41.2</v>
      </c>
      <c r="J64">
        <v>674.5</v>
      </c>
      <c r="K64">
        <v>237.6</v>
      </c>
      <c r="L64">
        <v>352.5</v>
      </c>
      <c r="M64">
        <f t="shared" si="3"/>
        <v>299.59805807186007</v>
      </c>
      <c r="N64" t="s">
        <v>1</v>
      </c>
      <c r="O64">
        <f t="shared" si="4"/>
        <v>1.163</v>
      </c>
      <c r="P64" s="6">
        <f t="shared" si="0"/>
        <v>41.2</v>
      </c>
      <c r="Q64">
        <v>1</v>
      </c>
      <c r="R64">
        <f t="shared" si="5"/>
        <v>41.2</v>
      </c>
      <c r="S64">
        <f t="shared" si="1"/>
        <v>21.200000000000003</v>
      </c>
      <c r="U64">
        <f t="shared" si="2"/>
        <v>0.53479999999999994</v>
      </c>
    </row>
    <row r="65" spans="2:21" hidden="1" x14ac:dyDescent="0.3">
      <c r="B65" t="s">
        <v>2</v>
      </c>
      <c r="C65" s="7">
        <v>-154</v>
      </c>
      <c r="D65">
        <v>26.65</v>
      </c>
      <c r="E65">
        <v>50</v>
      </c>
      <c r="F65">
        <v>25</v>
      </c>
      <c r="G65">
        <v>23.35</v>
      </c>
      <c r="H65">
        <v>0</v>
      </c>
      <c r="I65">
        <v>26.7</v>
      </c>
      <c r="J65">
        <v>674.5</v>
      </c>
      <c r="K65">
        <v>237.6</v>
      </c>
      <c r="L65">
        <v>353.2</v>
      </c>
      <c r="M65">
        <f t="shared" si="3"/>
        <v>300.18668556253766</v>
      </c>
      <c r="N65" t="s">
        <v>1</v>
      </c>
      <c r="O65">
        <f t="shared" si="4"/>
        <v>1.1675000000000002</v>
      </c>
      <c r="P65" s="6">
        <f t="shared" si="0"/>
        <v>26.7</v>
      </c>
      <c r="Q65">
        <v>1</v>
      </c>
      <c r="R65">
        <f t="shared" si="5"/>
        <v>26.7</v>
      </c>
      <c r="S65">
        <f t="shared" si="1"/>
        <v>6.6999999999999993</v>
      </c>
      <c r="U65">
        <f t="shared" si="2"/>
        <v>0.53299999999999992</v>
      </c>
    </row>
    <row r="66" spans="2:21" hidden="1" x14ac:dyDescent="0.3">
      <c r="B66" t="s">
        <v>2</v>
      </c>
      <c r="C66" s="7">
        <v>-154</v>
      </c>
      <c r="D66">
        <v>26.63</v>
      </c>
      <c r="E66">
        <v>50</v>
      </c>
      <c r="F66">
        <v>25</v>
      </c>
      <c r="G66">
        <v>23.37</v>
      </c>
      <c r="H66">
        <v>0</v>
      </c>
      <c r="I66">
        <v>35.5</v>
      </c>
      <c r="J66">
        <v>674.5</v>
      </c>
      <c r="K66">
        <v>237.6</v>
      </c>
      <c r="L66">
        <v>353.4</v>
      </c>
      <c r="M66">
        <f t="shared" si="3"/>
        <v>300.35486484558839</v>
      </c>
      <c r="N66" t="s">
        <v>1</v>
      </c>
      <c r="O66">
        <f t="shared" si="4"/>
        <v>1.1685000000000001</v>
      </c>
      <c r="P66" s="6">
        <f t="shared" si="0"/>
        <v>35.5</v>
      </c>
      <c r="Q66">
        <v>1</v>
      </c>
      <c r="R66">
        <f t="shared" si="5"/>
        <v>35.5</v>
      </c>
      <c r="S66">
        <f t="shared" si="1"/>
        <v>15.5</v>
      </c>
      <c r="U66">
        <f t="shared" si="2"/>
        <v>0.53259999999999996</v>
      </c>
    </row>
    <row r="67" spans="2:21" hidden="1" x14ac:dyDescent="0.3">
      <c r="B67" t="s">
        <v>2</v>
      </c>
      <c r="C67" s="7">
        <v>-154</v>
      </c>
      <c r="D67">
        <v>26.52</v>
      </c>
      <c r="E67">
        <v>50</v>
      </c>
      <c r="F67">
        <v>25</v>
      </c>
      <c r="G67">
        <v>23.48</v>
      </c>
      <c r="H67">
        <v>0</v>
      </c>
      <c r="I67">
        <v>33.4</v>
      </c>
      <c r="J67">
        <v>674.5</v>
      </c>
      <c r="K67">
        <v>237.6</v>
      </c>
      <c r="L67">
        <v>354.2</v>
      </c>
      <c r="M67">
        <f t="shared" si="3"/>
        <v>301.02758197779139</v>
      </c>
      <c r="N67" t="s">
        <v>1</v>
      </c>
      <c r="O67">
        <f t="shared" si="4"/>
        <v>1.1740000000000002</v>
      </c>
      <c r="P67" s="6">
        <f t="shared" si="0"/>
        <v>33.4</v>
      </c>
      <c r="Q67">
        <v>1</v>
      </c>
      <c r="R67">
        <f t="shared" si="5"/>
        <v>33.4</v>
      </c>
      <c r="S67">
        <f t="shared" si="1"/>
        <v>13.399999999999999</v>
      </c>
      <c r="U67">
        <f t="shared" si="2"/>
        <v>0.53039999999999998</v>
      </c>
    </row>
    <row r="68" spans="2:21" hidden="1" x14ac:dyDescent="0.3">
      <c r="B68" t="s">
        <v>2</v>
      </c>
      <c r="C68" s="7">
        <v>-154</v>
      </c>
      <c r="D68">
        <v>26.77</v>
      </c>
      <c r="E68">
        <v>50</v>
      </c>
      <c r="F68">
        <v>25</v>
      </c>
      <c r="G68">
        <v>23.23</v>
      </c>
      <c r="H68">
        <v>0</v>
      </c>
      <c r="I68">
        <v>36.700000000000003</v>
      </c>
      <c r="J68">
        <v>674.5</v>
      </c>
      <c r="K68">
        <v>237.6</v>
      </c>
      <c r="L68">
        <v>352.3</v>
      </c>
      <c r="M68">
        <f t="shared" si="3"/>
        <v>299.42987878880933</v>
      </c>
      <c r="N68" t="s">
        <v>1</v>
      </c>
      <c r="O68">
        <f t="shared" si="4"/>
        <v>1.1615</v>
      </c>
      <c r="P68" s="6">
        <f t="shared" ref="P68:P131" si="6">20 + (I68-20)*(POWER((F68/25),(0.25)))</f>
        <v>36.700000000000003</v>
      </c>
      <c r="Q68">
        <v>1</v>
      </c>
      <c r="R68">
        <f t="shared" si="5"/>
        <v>36.700000000000003</v>
      </c>
      <c r="S68">
        <f t="shared" ref="S68:S131" si="7">(P68-20)*POWER((1+((2*4700*4700*H68)/(P68*P68))),0.25)</f>
        <v>16.700000000000003</v>
      </c>
      <c r="U68">
        <f t="shared" ref="U68:U131" si="8">((2*F68)-G68)/(2*F68)</f>
        <v>0.53539999999999999</v>
      </c>
    </row>
    <row r="69" spans="2:21" hidden="1" x14ac:dyDescent="0.3">
      <c r="B69" t="s">
        <v>2</v>
      </c>
      <c r="C69" s="7">
        <v>-154</v>
      </c>
      <c r="D69">
        <v>26.68</v>
      </c>
      <c r="E69">
        <v>50</v>
      </c>
      <c r="F69">
        <v>25</v>
      </c>
      <c r="G69">
        <v>23.32</v>
      </c>
      <c r="H69">
        <v>0</v>
      </c>
      <c r="I69">
        <v>32.4</v>
      </c>
      <c r="J69">
        <v>674.5</v>
      </c>
      <c r="K69">
        <v>237.6</v>
      </c>
      <c r="L69">
        <v>353</v>
      </c>
      <c r="M69">
        <f t="shared" ref="M69:M132" si="9">20+(L69-20)*POWER((12.5/25),0.25)</f>
        <v>300.01850627948693</v>
      </c>
      <c r="N69" t="s">
        <v>1</v>
      </c>
      <c r="O69">
        <f t="shared" ref="O69:O132" si="10">0.05*G69</f>
        <v>1.1660000000000001</v>
      </c>
      <c r="P69" s="6">
        <f t="shared" si="6"/>
        <v>32.4</v>
      </c>
      <c r="Q69">
        <v>1</v>
      </c>
      <c r="R69">
        <f t="shared" ref="R69:R132" si="11">P69</f>
        <v>32.4</v>
      </c>
      <c r="S69">
        <f t="shared" si="7"/>
        <v>12.399999999999999</v>
      </c>
      <c r="U69">
        <f t="shared" si="8"/>
        <v>0.53359999999999996</v>
      </c>
    </row>
    <row r="70" spans="2:21" hidden="1" x14ac:dyDescent="0.3">
      <c r="B70" t="s">
        <v>2</v>
      </c>
      <c r="C70" s="7">
        <v>-154</v>
      </c>
      <c r="D70">
        <v>26.48</v>
      </c>
      <c r="E70">
        <v>50</v>
      </c>
      <c r="F70">
        <v>25</v>
      </c>
      <c r="G70">
        <v>23.52</v>
      </c>
      <c r="H70">
        <v>0</v>
      </c>
      <c r="I70">
        <v>45.1</v>
      </c>
      <c r="J70">
        <v>674.5</v>
      </c>
      <c r="K70">
        <v>237.6</v>
      </c>
      <c r="L70">
        <v>354.5</v>
      </c>
      <c r="M70">
        <f t="shared" si="9"/>
        <v>301.27985090236751</v>
      </c>
      <c r="N70" t="s">
        <v>1</v>
      </c>
      <c r="O70">
        <f t="shared" si="10"/>
        <v>1.1759999999999999</v>
      </c>
      <c r="P70" s="6">
        <f t="shared" si="6"/>
        <v>45.1</v>
      </c>
      <c r="Q70">
        <v>1</v>
      </c>
      <c r="R70">
        <f t="shared" si="11"/>
        <v>45.1</v>
      </c>
      <c r="S70">
        <f t="shared" si="7"/>
        <v>25.1</v>
      </c>
      <c r="U70">
        <f t="shared" si="8"/>
        <v>0.52959999999999996</v>
      </c>
    </row>
    <row r="71" spans="2:21" hidden="1" x14ac:dyDescent="0.3">
      <c r="B71" t="s">
        <v>2</v>
      </c>
      <c r="C71" s="7">
        <v>-154</v>
      </c>
      <c r="D71">
        <v>26.43</v>
      </c>
      <c r="E71">
        <v>50</v>
      </c>
      <c r="F71">
        <v>25</v>
      </c>
      <c r="G71">
        <v>23.57</v>
      </c>
      <c r="H71">
        <v>0</v>
      </c>
      <c r="I71">
        <v>33.4</v>
      </c>
      <c r="J71">
        <v>674.5</v>
      </c>
      <c r="K71">
        <v>237.6</v>
      </c>
      <c r="L71">
        <v>354.9</v>
      </c>
      <c r="M71">
        <f t="shared" si="9"/>
        <v>301.61620946846898</v>
      </c>
      <c r="N71" t="s">
        <v>1</v>
      </c>
      <c r="O71">
        <f t="shared" si="10"/>
        <v>1.1785000000000001</v>
      </c>
      <c r="P71" s="6">
        <f t="shared" si="6"/>
        <v>33.4</v>
      </c>
      <c r="Q71">
        <v>1</v>
      </c>
      <c r="R71">
        <f t="shared" si="11"/>
        <v>33.4</v>
      </c>
      <c r="S71">
        <f t="shared" si="7"/>
        <v>13.399999999999999</v>
      </c>
      <c r="U71">
        <f t="shared" si="8"/>
        <v>0.52859999999999996</v>
      </c>
    </row>
    <row r="72" spans="2:21" hidden="1" x14ac:dyDescent="0.3">
      <c r="B72" t="s">
        <v>2</v>
      </c>
      <c r="C72" s="7">
        <v>-154</v>
      </c>
      <c r="D72">
        <v>26.83</v>
      </c>
      <c r="E72">
        <v>50</v>
      </c>
      <c r="F72">
        <v>25</v>
      </c>
      <c r="G72">
        <v>23.17</v>
      </c>
      <c r="H72">
        <v>0</v>
      </c>
      <c r="I72">
        <v>34</v>
      </c>
      <c r="J72">
        <v>674.5</v>
      </c>
      <c r="K72">
        <v>237.6</v>
      </c>
      <c r="L72">
        <v>351.8</v>
      </c>
      <c r="M72">
        <f t="shared" si="9"/>
        <v>299.00943058118247</v>
      </c>
      <c r="N72" t="s">
        <v>1</v>
      </c>
      <c r="O72">
        <f t="shared" si="10"/>
        <v>1.1585000000000001</v>
      </c>
      <c r="P72" s="6">
        <f t="shared" si="6"/>
        <v>34</v>
      </c>
      <c r="Q72">
        <v>1</v>
      </c>
      <c r="R72">
        <f t="shared" si="11"/>
        <v>34</v>
      </c>
      <c r="S72">
        <f t="shared" si="7"/>
        <v>14</v>
      </c>
      <c r="U72">
        <f t="shared" si="8"/>
        <v>0.53659999999999997</v>
      </c>
    </row>
    <row r="73" spans="2:21" hidden="1" x14ac:dyDescent="0.3">
      <c r="B73" t="s">
        <v>2</v>
      </c>
      <c r="C73" s="7">
        <v>-154</v>
      </c>
      <c r="D73">
        <v>27.01</v>
      </c>
      <c r="E73">
        <v>50</v>
      </c>
      <c r="F73">
        <v>25</v>
      </c>
      <c r="G73">
        <v>22.99</v>
      </c>
      <c r="H73">
        <v>0</v>
      </c>
      <c r="I73">
        <v>30.7</v>
      </c>
      <c r="J73">
        <v>674.5</v>
      </c>
      <c r="K73">
        <v>237.6</v>
      </c>
      <c r="L73">
        <v>350.5</v>
      </c>
      <c r="M73">
        <f t="shared" si="9"/>
        <v>297.91626524135262</v>
      </c>
      <c r="N73" t="s">
        <v>1</v>
      </c>
      <c r="O73">
        <f t="shared" si="10"/>
        <v>1.1495</v>
      </c>
      <c r="P73" s="6">
        <f t="shared" si="6"/>
        <v>30.7</v>
      </c>
      <c r="Q73">
        <v>1</v>
      </c>
      <c r="R73">
        <f t="shared" si="11"/>
        <v>30.7</v>
      </c>
      <c r="S73">
        <f t="shared" si="7"/>
        <v>10.7</v>
      </c>
      <c r="U73">
        <f t="shared" si="8"/>
        <v>0.54020000000000001</v>
      </c>
    </row>
    <row r="74" spans="2:21" hidden="1" x14ac:dyDescent="0.3">
      <c r="B74" t="s">
        <v>2</v>
      </c>
      <c r="C74" s="7">
        <v>-154</v>
      </c>
      <c r="D74">
        <v>26.65</v>
      </c>
      <c r="E74">
        <v>50</v>
      </c>
      <c r="F74">
        <v>25</v>
      </c>
      <c r="G74">
        <v>23.35</v>
      </c>
      <c r="H74">
        <v>0</v>
      </c>
      <c r="I74">
        <v>26.7</v>
      </c>
      <c r="J74">
        <v>674.5</v>
      </c>
      <c r="K74">
        <v>237.6</v>
      </c>
      <c r="L74">
        <v>353.2</v>
      </c>
      <c r="M74">
        <f t="shared" si="9"/>
        <v>300.18668556253766</v>
      </c>
      <c r="N74" t="s">
        <v>1</v>
      </c>
      <c r="O74">
        <f t="shared" si="10"/>
        <v>1.1675000000000002</v>
      </c>
      <c r="P74" s="6">
        <f t="shared" si="6"/>
        <v>26.7</v>
      </c>
      <c r="Q74">
        <v>1</v>
      </c>
      <c r="R74">
        <f t="shared" si="11"/>
        <v>26.7</v>
      </c>
      <c r="S74">
        <f t="shared" si="7"/>
        <v>6.6999999999999993</v>
      </c>
      <c r="U74">
        <f t="shared" si="8"/>
        <v>0.53299999999999992</v>
      </c>
    </row>
    <row r="75" spans="2:21" hidden="1" x14ac:dyDescent="0.3">
      <c r="B75" t="s">
        <v>0</v>
      </c>
      <c r="C75" s="7">
        <v>-154</v>
      </c>
      <c r="D75">
        <v>56.79</v>
      </c>
      <c r="E75">
        <v>100</v>
      </c>
      <c r="F75">
        <v>50</v>
      </c>
      <c r="G75">
        <v>43.21</v>
      </c>
      <c r="H75">
        <v>0</v>
      </c>
      <c r="I75">
        <v>33.700000000000003</v>
      </c>
      <c r="J75">
        <v>674.5</v>
      </c>
      <c r="K75">
        <v>237.6</v>
      </c>
      <c r="L75">
        <v>480.5</v>
      </c>
      <c r="M75">
        <f t="shared" si="9"/>
        <v>407.23279922433551</v>
      </c>
      <c r="N75" t="s">
        <v>1</v>
      </c>
      <c r="O75">
        <f t="shared" si="10"/>
        <v>2.1605000000000003</v>
      </c>
      <c r="P75" s="6">
        <f t="shared" si="6"/>
        <v>36.292137475537281</v>
      </c>
      <c r="Q75">
        <v>1</v>
      </c>
      <c r="R75">
        <f t="shared" si="11"/>
        <v>36.292137475537281</v>
      </c>
      <c r="S75">
        <f t="shared" si="7"/>
        <v>16.292137475537281</v>
      </c>
      <c r="U75">
        <f t="shared" si="8"/>
        <v>0.56789999999999996</v>
      </c>
    </row>
    <row r="76" spans="2:21" hidden="1" x14ac:dyDescent="0.3">
      <c r="B76" t="s">
        <v>0</v>
      </c>
      <c r="C76" s="7">
        <v>-154</v>
      </c>
      <c r="D76">
        <v>55</v>
      </c>
      <c r="E76">
        <v>100</v>
      </c>
      <c r="F76">
        <v>50</v>
      </c>
      <c r="G76">
        <v>45</v>
      </c>
      <c r="H76">
        <v>0</v>
      </c>
      <c r="I76">
        <v>42.7</v>
      </c>
      <c r="J76">
        <v>674.5</v>
      </c>
      <c r="K76">
        <v>237.6</v>
      </c>
      <c r="L76">
        <v>490.3</v>
      </c>
      <c r="M76">
        <f t="shared" si="9"/>
        <v>415.47358409382196</v>
      </c>
      <c r="N76" t="s">
        <v>1</v>
      </c>
      <c r="O76">
        <f t="shared" si="10"/>
        <v>2.25</v>
      </c>
      <c r="P76" s="6">
        <f t="shared" si="6"/>
        <v>46.995001510561771</v>
      </c>
      <c r="Q76">
        <v>1</v>
      </c>
      <c r="R76">
        <f t="shared" si="11"/>
        <v>46.995001510561771</v>
      </c>
      <c r="S76">
        <f t="shared" si="7"/>
        <v>26.995001510561771</v>
      </c>
      <c r="U76">
        <f t="shared" si="8"/>
        <v>0.55000000000000004</v>
      </c>
    </row>
    <row r="77" spans="2:21" hidden="1" x14ac:dyDescent="0.3">
      <c r="B77" t="s">
        <v>0</v>
      </c>
      <c r="C77" s="7">
        <v>-154</v>
      </c>
      <c r="D77">
        <v>55.62</v>
      </c>
      <c r="E77">
        <v>100</v>
      </c>
      <c r="F77">
        <v>50</v>
      </c>
      <c r="G77">
        <v>44.38</v>
      </c>
      <c r="H77">
        <v>0</v>
      </c>
      <c r="I77">
        <v>37.200000000000003</v>
      </c>
      <c r="J77">
        <v>674.5</v>
      </c>
      <c r="K77">
        <v>237.6</v>
      </c>
      <c r="L77">
        <v>486.9</v>
      </c>
      <c r="M77">
        <f t="shared" si="9"/>
        <v>412.61453628195926</v>
      </c>
      <c r="N77" t="s">
        <v>1</v>
      </c>
      <c r="O77">
        <f t="shared" si="10"/>
        <v>2.2190000000000003</v>
      </c>
      <c r="P77" s="6">
        <f t="shared" si="6"/>
        <v>40.45436237804681</v>
      </c>
      <c r="Q77">
        <v>1</v>
      </c>
      <c r="R77">
        <f t="shared" si="11"/>
        <v>40.45436237804681</v>
      </c>
      <c r="S77">
        <f t="shared" si="7"/>
        <v>20.45436237804681</v>
      </c>
      <c r="U77">
        <f t="shared" si="8"/>
        <v>0.55620000000000003</v>
      </c>
    </row>
    <row r="78" spans="2:21" hidden="1" x14ac:dyDescent="0.3">
      <c r="B78" t="s">
        <v>0</v>
      </c>
      <c r="C78" s="7">
        <v>-154</v>
      </c>
      <c r="D78">
        <v>55.81</v>
      </c>
      <c r="E78">
        <v>100</v>
      </c>
      <c r="F78">
        <v>50</v>
      </c>
      <c r="G78">
        <v>44.19</v>
      </c>
      <c r="H78">
        <v>0</v>
      </c>
      <c r="I78">
        <v>54.4</v>
      </c>
      <c r="J78">
        <v>674.5</v>
      </c>
      <c r="K78">
        <v>237.6</v>
      </c>
      <c r="L78">
        <v>485.9</v>
      </c>
      <c r="M78">
        <f t="shared" si="9"/>
        <v>411.77363986670559</v>
      </c>
      <c r="N78" t="s">
        <v>1</v>
      </c>
      <c r="O78">
        <f t="shared" si="10"/>
        <v>2.2094999999999998</v>
      </c>
      <c r="P78" s="6">
        <f t="shared" si="6"/>
        <v>60.908724756093605</v>
      </c>
      <c r="Q78">
        <v>1</v>
      </c>
      <c r="R78">
        <f t="shared" si="11"/>
        <v>60.908724756093605</v>
      </c>
      <c r="S78">
        <f t="shared" si="7"/>
        <v>40.908724756093605</v>
      </c>
      <c r="U78">
        <f t="shared" si="8"/>
        <v>0.55810000000000004</v>
      </c>
    </row>
    <row r="79" spans="2:21" hidden="1" x14ac:dyDescent="0.3">
      <c r="B79" t="s">
        <v>0</v>
      </c>
      <c r="C79" s="7">
        <v>-154</v>
      </c>
      <c r="D79">
        <v>55.97</v>
      </c>
      <c r="E79">
        <v>100</v>
      </c>
      <c r="F79">
        <v>50</v>
      </c>
      <c r="G79">
        <v>44.03</v>
      </c>
      <c r="H79">
        <v>0</v>
      </c>
      <c r="I79">
        <v>34.6</v>
      </c>
      <c r="J79">
        <v>674.5</v>
      </c>
      <c r="K79">
        <v>237.6</v>
      </c>
      <c r="L79">
        <v>485</v>
      </c>
      <c r="M79">
        <f t="shared" si="9"/>
        <v>411.01683309297727</v>
      </c>
      <c r="N79" t="s">
        <v>1</v>
      </c>
      <c r="O79">
        <f t="shared" si="10"/>
        <v>2.2015000000000002</v>
      </c>
      <c r="P79" s="6">
        <f t="shared" si="6"/>
        <v>37.362423879039724</v>
      </c>
      <c r="Q79">
        <v>1</v>
      </c>
      <c r="R79">
        <f t="shared" si="11"/>
        <v>37.362423879039724</v>
      </c>
      <c r="S79">
        <f t="shared" si="7"/>
        <v>17.362423879039724</v>
      </c>
      <c r="U79">
        <f t="shared" si="8"/>
        <v>0.55969999999999998</v>
      </c>
    </row>
    <row r="80" spans="2:21" hidden="1" x14ac:dyDescent="0.3">
      <c r="B80" t="s">
        <v>0</v>
      </c>
      <c r="C80" s="7">
        <v>-154</v>
      </c>
      <c r="D80">
        <v>55.45</v>
      </c>
      <c r="E80">
        <v>100</v>
      </c>
      <c r="F80">
        <v>50</v>
      </c>
      <c r="G80">
        <v>44.55</v>
      </c>
      <c r="H80">
        <v>0</v>
      </c>
      <c r="I80">
        <v>44.2</v>
      </c>
      <c r="J80">
        <v>674.5</v>
      </c>
      <c r="K80">
        <v>237.6</v>
      </c>
      <c r="L80">
        <v>487.9</v>
      </c>
      <c r="M80">
        <f t="shared" si="9"/>
        <v>413.45543269721298</v>
      </c>
      <c r="N80" t="s">
        <v>1</v>
      </c>
      <c r="O80">
        <f t="shared" si="10"/>
        <v>2.2275</v>
      </c>
      <c r="P80" s="6">
        <f t="shared" si="6"/>
        <v>48.778812183065853</v>
      </c>
      <c r="Q80">
        <v>1</v>
      </c>
      <c r="R80">
        <f t="shared" si="11"/>
        <v>48.778812183065853</v>
      </c>
      <c r="S80">
        <f t="shared" si="7"/>
        <v>28.778812183065853</v>
      </c>
      <c r="U80">
        <f t="shared" si="8"/>
        <v>0.55449999999999999</v>
      </c>
    </row>
    <row r="81" spans="2:21" hidden="1" x14ac:dyDescent="0.3">
      <c r="B81" t="s">
        <v>0</v>
      </c>
      <c r="C81" s="7">
        <v>-154</v>
      </c>
      <c r="D81">
        <v>57.86</v>
      </c>
      <c r="E81">
        <v>100</v>
      </c>
      <c r="F81">
        <v>50</v>
      </c>
      <c r="G81">
        <v>42.14</v>
      </c>
      <c r="H81">
        <v>0</v>
      </c>
      <c r="I81">
        <v>29.7</v>
      </c>
      <c r="J81">
        <v>674.5</v>
      </c>
      <c r="K81">
        <v>237.6</v>
      </c>
      <c r="L81">
        <v>474.5</v>
      </c>
      <c r="M81">
        <f t="shared" si="9"/>
        <v>402.18742073281322</v>
      </c>
      <c r="N81" t="s">
        <v>1</v>
      </c>
      <c r="O81">
        <f t="shared" si="10"/>
        <v>2.1070000000000002</v>
      </c>
      <c r="P81" s="6">
        <f t="shared" si="6"/>
        <v>31.535309015526394</v>
      </c>
      <c r="Q81">
        <v>1</v>
      </c>
      <c r="R81">
        <f t="shared" si="11"/>
        <v>31.535309015526394</v>
      </c>
      <c r="S81">
        <f t="shared" si="7"/>
        <v>11.535309015526394</v>
      </c>
      <c r="U81">
        <f t="shared" si="8"/>
        <v>0.5786</v>
      </c>
    </row>
    <row r="82" spans="2:21" hidden="1" x14ac:dyDescent="0.3">
      <c r="B82" t="s">
        <v>0</v>
      </c>
      <c r="C82" s="7">
        <v>-154</v>
      </c>
      <c r="D82">
        <v>55.2</v>
      </c>
      <c r="E82">
        <v>100</v>
      </c>
      <c r="F82">
        <v>50</v>
      </c>
      <c r="G82">
        <v>44.8</v>
      </c>
      <c r="H82">
        <v>0</v>
      </c>
      <c r="I82">
        <v>36.4</v>
      </c>
      <c r="J82">
        <v>674.5</v>
      </c>
      <c r="K82">
        <v>237.6</v>
      </c>
      <c r="L82">
        <v>489.2</v>
      </c>
      <c r="M82">
        <f t="shared" si="9"/>
        <v>414.54859803704284</v>
      </c>
      <c r="N82" t="s">
        <v>1</v>
      </c>
      <c r="O82">
        <f t="shared" si="10"/>
        <v>2.2399999999999998</v>
      </c>
      <c r="P82" s="6">
        <f t="shared" si="6"/>
        <v>39.502996686044625</v>
      </c>
      <c r="Q82">
        <v>1</v>
      </c>
      <c r="R82">
        <f t="shared" si="11"/>
        <v>39.502996686044625</v>
      </c>
      <c r="S82">
        <f t="shared" si="7"/>
        <v>19.502996686044625</v>
      </c>
      <c r="U82">
        <f t="shared" si="8"/>
        <v>0.55200000000000005</v>
      </c>
    </row>
    <row r="83" spans="2:21" hidden="1" x14ac:dyDescent="0.3">
      <c r="B83" t="s">
        <v>0</v>
      </c>
      <c r="C83" s="7">
        <v>-154</v>
      </c>
      <c r="D83">
        <v>55.95</v>
      </c>
      <c r="E83">
        <v>100</v>
      </c>
      <c r="F83">
        <v>50</v>
      </c>
      <c r="G83">
        <v>44.05</v>
      </c>
      <c r="H83">
        <v>0</v>
      </c>
      <c r="I83">
        <v>36.4</v>
      </c>
      <c r="J83">
        <v>674.5</v>
      </c>
      <c r="K83">
        <v>237.6</v>
      </c>
      <c r="L83">
        <v>485.1</v>
      </c>
      <c r="M83">
        <f t="shared" si="9"/>
        <v>411.10092273450266</v>
      </c>
      <c r="N83" t="s">
        <v>1</v>
      </c>
      <c r="O83">
        <f t="shared" si="10"/>
        <v>2.2025000000000001</v>
      </c>
      <c r="P83" s="6">
        <f t="shared" si="6"/>
        <v>39.502996686044625</v>
      </c>
      <c r="Q83">
        <v>1</v>
      </c>
      <c r="R83">
        <f t="shared" si="11"/>
        <v>39.502996686044625</v>
      </c>
      <c r="S83">
        <f t="shared" si="7"/>
        <v>19.502996686044625</v>
      </c>
      <c r="U83">
        <f t="shared" si="8"/>
        <v>0.5595</v>
      </c>
    </row>
    <row r="84" spans="2:21" hidden="1" x14ac:dyDescent="0.3">
      <c r="B84" t="s">
        <v>0</v>
      </c>
      <c r="C84" s="7">
        <v>-154</v>
      </c>
      <c r="D84">
        <v>54.42</v>
      </c>
      <c r="E84">
        <v>100</v>
      </c>
      <c r="F84">
        <v>50</v>
      </c>
      <c r="G84">
        <v>45.58</v>
      </c>
      <c r="H84">
        <v>0</v>
      </c>
      <c r="I84">
        <v>28.2</v>
      </c>
      <c r="J84">
        <v>674.5</v>
      </c>
      <c r="K84">
        <v>237.6</v>
      </c>
      <c r="L84">
        <v>493.5</v>
      </c>
      <c r="M84">
        <f t="shared" si="9"/>
        <v>418.1644526226338</v>
      </c>
      <c r="N84" t="s">
        <v>1</v>
      </c>
      <c r="O84">
        <f t="shared" si="10"/>
        <v>2.2789999999999999</v>
      </c>
      <c r="P84" s="6">
        <f t="shared" si="6"/>
        <v>29.751498343022313</v>
      </c>
      <c r="Q84">
        <v>1</v>
      </c>
      <c r="R84">
        <f t="shared" si="11"/>
        <v>29.751498343022313</v>
      </c>
      <c r="S84">
        <f t="shared" si="7"/>
        <v>9.7514983430223126</v>
      </c>
      <c r="U84">
        <f t="shared" si="8"/>
        <v>0.54420000000000002</v>
      </c>
    </row>
    <row r="85" spans="2:21" hidden="1" x14ac:dyDescent="0.3">
      <c r="B85" t="s">
        <v>0</v>
      </c>
      <c r="C85" s="7">
        <v>-154</v>
      </c>
      <c r="D85">
        <v>54.42</v>
      </c>
      <c r="E85">
        <v>100</v>
      </c>
      <c r="F85">
        <v>50</v>
      </c>
      <c r="G85">
        <v>45.58</v>
      </c>
      <c r="H85">
        <v>0</v>
      </c>
      <c r="I85">
        <v>28.2</v>
      </c>
      <c r="J85">
        <v>674.5</v>
      </c>
      <c r="K85">
        <v>237.6</v>
      </c>
      <c r="L85">
        <v>493.5</v>
      </c>
      <c r="M85">
        <f t="shared" si="9"/>
        <v>418.1644526226338</v>
      </c>
      <c r="N85" t="s">
        <v>1</v>
      </c>
      <c r="O85">
        <f t="shared" si="10"/>
        <v>2.2789999999999999</v>
      </c>
      <c r="P85" s="6">
        <f t="shared" si="6"/>
        <v>29.751498343022313</v>
      </c>
      <c r="Q85">
        <v>1</v>
      </c>
      <c r="R85">
        <f t="shared" si="11"/>
        <v>29.751498343022313</v>
      </c>
      <c r="S85">
        <f t="shared" si="7"/>
        <v>9.7514983430223126</v>
      </c>
      <c r="U85">
        <f t="shared" si="8"/>
        <v>0.54420000000000002</v>
      </c>
    </row>
    <row r="86" spans="2:21" hidden="1" x14ac:dyDescent="0.3">
      <c r="B86" t="s">
        <v>19</v>
      </c>
      <c r="C86" s="7">
        <v>-154</v>
      </c>
      <c r="D86">
        <v>55.67</v>
      </c>
      <c r="E86">
        <v>100</v>
      </c>
      <c r="F86">
        <v>50</v>
      </c>
      <c r="G86">
        <v>44.33</v>
      </c>
      <c r="H86">
        <v>0</v>
      </c>
      <c r="I86">
        <v>30</v>
      </c>
      <c r="J86">
        <v>674.5</v>
      </c>
      <c r="K86">
        <v>237.6</v>
      </c>
      <c r="L86">
        <v>486.7</v>
      </c>
      <c r="M86">
        <f t="shared" si="9"/>
        <v>412.44635699890853</v>
      </c>
      <c r="N86" t="s">
        <v>1</v>
      </c>
      <c r="O86">
        <f t="shared" si="10"/>
        <v>2.2164999999999999</v>
      </c>
      <c r="P86" s="6">
        <f t="shared" si="6"/>
        <v>31.89207115002721</v>
      </c>
      <c r="Q86">
        <v>1</v>
      </c>
      <c r="R86">
        <f t="shared" si="11"/>
        <v>31.89207115002721</v>
      </c>
      <c r="S86">
        <f t="shared" si="7"/>
        <v>11.89207115002721</v>
      </c>
      <c r="U86">
        <f t="shared" si="8"/>
        <v>0.55669999999999997</v>
      </c>
    </row>
    <row r="87" spans="2:21" hidden="1" x14ac:dyDescent="0.3">
      <c r="B87" t="s">
        <v>19</v>
      </c>
      <c r="C87" s="7">
        <v>-154</v>
      </c>
      <c r="D87">
        <v>56.75</v>
      </c>
      <c r="E87">
        <v>100</v>
      </c>
      <c r="F87">
        <v>50</v>
      </c>
      <c r="G87">
        <v>43.25</v>
      </c>
      <c r="H87">
        <v>0</v>
      </c>
      <c r="I87">
        <v>36.4</v>
      </c>
      <c r="J87">
        <v>674.5</v>
      </c>
      <c r="K87">
        <v>237.6</v>
      </c>
      <c r="L87">
        <v>480.7</v>
      </c>
      <c r="M87">
        <f t="shared" si="9"/>
        <v>407.40097850738624</v>
      </c>
      <c r="N87" t="s">
        <v>1</v>
      </c>
      <c r="O87">
        <f t="shared" si="10"/>
        <v>2.1625000000000001</v>
      </c>
      <c r="P87" s="6">
        <f t="shared" si="6"/>
        <v>39.502996686044625</v>
      </c>
      <c r="Q87">
        <v>1</v>
      </c>
      <c r="R87">
        <f t="shared" si="11"/>
        <v>39.502996686044625</v>
      </c>
      <c r="S87">
        <f t="shared" si="7"/>
        <v>19.502996686044625</v>
      </c>
      <c r="U87">
        <f t="shared" si="8"/>
        <v>0.5675</v>
      </c>
    </row>
    <row r="88" spans="2:21" hidden="1" x14ac:dyDescent="0.3">
      <c r="B88" t="s">
        <v>19</v>
      </c>
      <c r="C88" s="7">
        <v>-154</v>
      </c>
      <c r="D88">
        <v>56.43</v>
      </c>
      <c r="E88">
        <v>100</v>
      </c>
      <c r="F88">
        <v>50</v>
      </c>
      <c r="G88">
        <v>43.57</v>
      </c>
      <c r="H88">
        <v>0</v>
      </c>
      <c r="I88">
        <v>37.5</v>
      </c>
      <c r="J88">
        <v>674.5</v>
      </c>
      <c r="K88">
        <v>237.6</v>
      </c>
      <c r="L88">
        <v>482.5</v>
      </c>
      <c r="M88">
        <f t="shared" si="9"/>
        <v>408.91459205484296</v>
      </c>
      <c r="N88" t="s">
        <v>1</v>
      </c>
      <c r="O88">
        <f t="shared" si="10"/>
        <v>2.1785000000000001</v>
      </c>
      <c r="P88" s="6">
        <f t="shared" si="6"/>
        <v>40.811124512547622</v>
      </c>
      <c r="Q88">
        <v>1</v>
      </c>
      <c r="R88">
        <f t="shared" si="11"/>
        <v>40.811124512547622</v>
      </c>
      <c r="S88">
        <f t="shared" si="7"/>
        <v>20.811124512547622</v>
      </c>
      <c r="U88">
        <f t="shared" si="8"/>
        <v>0.56430000000000002</v>
      </c>
    </row>
    <row r="89" spans="2:21" hidden="1" x14ac:dyDescent="0.3">
      <c r="B89" t="s">
        <v>19</v>
      </c>
      <c r="C89" s="7">
        <v>-154</v>
      </c>
      <c r="D89">
        <v>56.35</v>
      </c>
      <c r="E89">
        <v>100</v>
      </c>
      <c r="F89">
        <v>50</v>
      </c>
      <c r="G89">
        <v>43.65</v>
      </c>
      <c r="H89">
        <v>0</v>
      </c>
      <c r="I89">
        <v>30</v>
      </c>
      <c r="J89">
        <v>674.5</v>
      </c>
      <c r="K89">
        <v>237.6</v>
      </c>
      <c r="L89">
        <v>482.9</v>
      </c>
      <c r="M89">
        <f t="shared" si="9"/>
        <v>409.25095062094442</v>
      </c>
      <c r="N89" t="s">
        <v>1</v>
      </c>
      <c r="O89">
        <f t="shared" si="10"/>
        <v>2.1825000000000001</v>
      </c>
      <c r="P89" s="6">
        <f t="shared" si="6"/>
        <v>31.89207115002721</v>
      </c>
      <c r="Q89">
        <v>1</v>
      </c>
      <c r="R89">
        <f t="shared" si="11"/>
        <v>31.89207115002721</v>
      </c>
      <c r="S89">
        <f t="shared" si="7"/>
        <v>11.89207115002721</v>
      </c>
      <c r="U89">
        <f t="shared" si="8"/>
        <v>0.5635</v>
      </c>
    </row>
    <row r="90" spans="2:21" hidden="1" x14ac:dyDescent="0.3">
      <c r="B90" t="s">
        <v>19</v>
      </c>
      <c r="C90" s="7">
        <v>-154</v>
      </c>
      <c r="D90">
        <v>56.21</v>
      </c>
      <c r="E90">
        <v>100</v>
      </c>
      <c r="F90">
        <v>50</v>
      </c>
      <c r="G90">
        <v>43.79</v>
      </c>
      <c r="H90">
        <v>0</v>
      </c>
      <c r="I90">
        <v>30.7</v>
      </c>
      <c r="J90">
        <v>674.5</v>
      </c>
      <c r="K90">
        <v>237.6</v>
      </c>
      <c r="L90">
        <v>483.7</v>
      </c>
      <c r="M90">
        <f t="shared" si="9"/>
        <v>409.92366775314741</v>
      </c>
      <c r="N90" t="s">
        <v>1</v>
      </c>
      <c r="O90">
        <f t="shared" si="10"/>
        <v>2.1895000000000002</v>
      </c>
      <c r="P90" s="6">
        <f t="shared" si="6"/>
        <v>32.724516130529111</v>
      </c>
      <c r="Q90">
        <v>1</v>
      </c>
      <c r="R90">
        <f t="shared" si="11"/>
        <v>32.724516130529111</v>
      </c>
      <c r="S90">
        <f t="shared" si="7"/>
        <v>12.724516130529111</v>
      </c>
      <c r="U90">
        <f t="shared" si="8"/>
        <v>0.56210000000000004</v>
      </c>
    </row>
    <row r="91" spans="2:21" hidden="1" x14ac:dyDescent="0.3">
      <c r="B91" t="s">
        <v>19</v>
      </c>
      <c r="C91" s="7">
        <v>-154</v>
      </c>
      <c r="D91">
        <v>57.23</v>
      </c>
      <c r="E91">
        <v>100</v>
      </c>
      <c r="F91">
        <v>50</v>
      </c>
      <c r="G91">
        <v>42.77</v>
      </c>
      <c r="H91">
        <v>0</v>
      </c>
      <c r="I91">
        <v>30.4</v>
      </c>
      <c r="J91">
        <v>674.5</v>
      </c>
      <c r="K91">
        <v>237.6</v>
      </c>
      <c r="L91">
        <v>478</v>
      </c>
      <c r="M91">
        <f t="shared" si="9"/>
        <v>405.13055818620126</v>
      </c>
      <c r="N91" t="s">
        <v>1</v>
      </c>
      <c r="O91">
        <f t="shared" si="10"/>
        <v>2.1385000000000001</v>
      </c>
      <c r="P91" s="6">
        <f t="shared" si="6"/>
        <v>32.367753996028299</v>
      </c>
      <c r="Q91">
        <v>1</v>
      </c>
      <c r="R91">
        <f t="shared" si="11"/>
        <v>32.367753996028299</v>
      </c>
      <c r="S91">
        <f t="shared" si="7"/>
        <v>12.367753996028299</v>
      </c>
      <c r="U91">
        <f t="shared" si="8"/>
        <v>0.57229999999999992</v>
      </c>
    </row>
    <row r="92" spans="2:21" hidden="1" x14ac:dyDescent="0.3">
      <c r="B92" t="s">
        <v>19</v>
      </c>
      <c r="C92" s="7">
        <v>-154</v>
      </c>
      <c r="D92">
        <v>58.12</v>
      </c>
      <c r="E92">
        <v>100</v>
      </c>
      <c r="F92">
        <v>50</v>
      </c>
      <c r="G92">
        <v>41.88</v>
      </c>
      <c r="H92">
        <v>0</v>
      </c>
      <c r="I92">
        <v>30.7</v>
      </c>
      <c r="J92">
        <v>674.5</v>
      </c>
      <c r="K92">
        <v>237.6</v>
      </c>
      <c r="L92">
        <v>473</v>
      </c>
      <c r="M92">
        <f t="shared" si="9"/>
        <v>400.92607610993269</v>
      </c>
      <c r="N92" t="s">
        <v>1</v>
      </c>
      <c r="O92">
        <f t="shared" si="10"/>
        <v>2.0940000000000003</v>
      </c>
      <c r="P92" s="6">
        <f t="shared" si="6"/>
        <v>32.724516130529111</v>
      </c>
      <c r="Q92">
        <v>1</v>
      </c>
      <c r="R92">
        <f t="shared" si="11"/>
        <v>32.724516130529111</v>
      </c>
      <c r="S92">
        <f t="shared" si="7"/>
        <v>12.724516130529111</v>
      </c>
      <c r="U92">
        <f t="shared" si="8"/>
        <v>0.58119999999999994</v>
      </c>
    </row>
    <row r="93" spans="2:21" hidden="1" x14ac:dyDescent="0.3">
      <c r="B93" t="s">
        <v>19</v>
      </c>
      <c r="C93" s="7">
        <v>-154</v>
      </c>
      <c r="D93">
        <v>56.5</v>
      </c>
      <c r="E93">
        <v>100</v>
      </c>
      <c r="F93">
        <v>50</v>
      </c>
      <c r="G93">
        <v>43.5</v>
      </c>
      <c r="H93">
        <v>0</v>
      </c>
      <c r="I93">
        <v>31.7</v>
      </c>
      <c r="J93">
        <v>674.5</v>
      </c>
      <c r="K93">
        <v>237.6</v>
      </c>
      <c r="L93">
        <v>482.1</v>
      </c>
      <c r="M93">
        <f t="shared" si="9"/>
        <v>408.57823348874149</v>
      </c>
      <c r="N93" t="s">
        <v>1</v>
      </c>
      <c r="O93">
        <f t="shared" si="10"/>
        <v>2.1750000000000003</v>
      </c>
      <c r="P93" s="6">
        <f t="shared" si="6"/>
        <v>33.913723245531834</v>
      </c>
      <c r="Q93">
        <v>1</v>
      </c>
      <c r="R93">
        <f t="shared" si="11"/>
        <v>33.913723245531834</v>
      </c>
      <c r="S93">
        <f t="shared" si="7"/>
        <v>13.913723245531834</v>
      </c>
      <c r="U93">
        <f t="shared" si="8"/>
        <v>0.56499999999999995</v>
      </c>
    </row>
    <row r="94" spans="2:21" hidden="1" x14ac:dyDescent="0.3">
      <c r="B94" t="s">
        <v>19</v>
      </c>
      <c r="C94" s="7">
        <v>-154</v>
      </c>
      <c r="D94">
        <v>57.11</v>
      </c>
      <c r="E94">
        <v>100</v>
      </c>
      <c r="F94">
        <v>50</v>
      </c>
      <c r="G94">
        <v>42.89</v>
      </c>
      <c r="H94">
        <v>0</v>
      </c>
      <c r="I94">
        <v>41.7</v>
      </c>
      <c r="J94">
        <v>674.5</v>
      </c>
      <c r="K94">
        <v>237.6</v>
      </c>
      <c r="L94">
        <v>478.7</v>
      </c>
      <c r="M94">
        <f t="shared" si="9"/>
        <v>405.71918567687885</v>
      </c>
      <c r="N94" t="s">
        <v>1</v>
      </c>
      <c r="O94">
        <f t="shared" si="10"/>
        <v>2.1445000000000003</v>
      </c>
      <c r="P94" s="6">
        <f t="shared" si="6"/>
        <v>45.805794395559047</v>
      </c>
      <c r="Q94">
        <v>1</v>
      </c>
      <c r="R94">
        <f t="shared" si="11"/>
        <v>45.805794395559047</v>
      </c>
      <c r="S94">
        <f t="shared" si="7"/>
        <v>25.805794395559047</v>
      </c>
      <c r="U94">
        <f t="shared" si="8"/>
        <v>0.57109999999999994</v>
      </c>
    </row>
    <row r="95" spans="2:21" hidden="1" x14ac:dyDescent="0.3">
      <c r="B95" t="s">
        <v>19</v>
      </c>
      <c r="C95" s="7">
        <v>-154</v>
      </c>
      <c r="D95">
        <v>56.45</v>
      </c>
      <c r="E95">
        <v>100</v>
      </c>
      <c r="F95">
        <v>50</v>
      </c>
      <c r="G95">
        <v>43.55</v>
      </c>
      <c r="H95">
        <v>0</v>
      </c>
      <c r="I95">
        <v>37.200000000000003</v>
      </c>
      <c r="J95">
        <v>674.5</v>
      </c>
      <c r="K95">
        <v>237.6</v>
      </c>
      <c r="L95">
        <v>482.4</v>
      </c>
      <c r="M95">
        <f t="shared" si="9"/>
        <v>408.83050241331756</v>
      </c>
      <c r="N95" t="s">
        <v>1</v>
      </c>
      <c r="O95">
        <f t="shared" si="10"/>
        <v>2.1774999999999998</v>
      </c>
      <c r="P95" s="6">
        <f t="shared" si="6"/>
        <v>40.45436237804681</v>
      </c>
      <c r="Q95">
        <v>1</v>
      </c>
      <c r="R95">
        <f t="shared" si="11"/>
        <v>40.45436237804681</v>
      </c>
      <c r="S95">
        <f t="shared" si="7"/>
        <v>20.45436237804681</v>
      </c>
      <c r="U95">
        <f t="shared" si="8"/>
        <v>0.5645</v>
      </c>
    </row>
    <row r="96" spans="2:21" hidden="1" x14ac:dyDescent="0.3">
      <c r="B96" t="s">
        <v>19</v>
      </c>
      <c r="C96" s="7">
        <v>-154</v>
      </c>
      <c r="D96">
        <v>56.52</v>
      </c>
      <c r="E96">
        <v>100</v>
      </c>
      <c r="F96">
        <v>50</v>
      </c>
      <c r="G96">
        <v>43.48</v>
      </c>
      <c r="H96">
        <v>0</v>
      </c>
      <c r="I96">
        <v>34.9</v>
      </c>
      <c r="J96">
        <v>674.5</v>
      </c>
      <c r="K96">
        <v>237.6</v>
      </c>
      <c r="L96">
        <v>482</v>
      </c>
      <c r="M96">
        <f t="shared" si="9"/>
        <v>408.49414384721609</v>
      </c>
      <c r="N96" t="s">
        <v>1</v>
      </c>
      <c r="O96">
        <f t="shared" si="10"/>
        <v>2.1739999999999999</v>
      </c>
      <c r="P96" s="6">
        <f t="shared" si="6"/>
        <v>37.719186013540536</v>
      </c>
      <c r="Q96">
        <v>1</v>
      </c>
      <c r="R96">
        <f t="shared" si="11"/>
        <v>37.719186013540536</v>
      </c>
      <c r="S96">
        <f t="shared" si="7"/>
        <v>17.719186013540536</v>
      </c>
      <c r="U96">
        <f t="shared" si="8"/>
        <v>0.56520000000000004</v>
      </c>
    </row>
    <row r="97" spans="2:21" hidden="1" x14ac:dyDescent="0.3">
      <c r="B97" t="s">
        <v>19</v>
      </c>
      <c r="C97" s="7">
        <v>-154</v>
      </c>
      <c r="D97">
        <v>56.28</v>
      </c>
      <c r="E97">
        <v>100</v>
      </c>
      <c r="F97">
        <v>50</v>
      </c>
      <c r="G97">
        <v>43.72</v>
      </c>
      <c r="H97">
        <v>0</v>
      </c>
      <c r="I97">
        <v>38.299999999999997</v>
      </c>
      <c r="J97">
        <v>674.5</v>
      </c>
      <c r="K97">
        <v>237.6</v>
      </c>
      <c r="L97">
        <v>483.3</v>
      </c>
      <c r="M97">
        <f t="shared" si="9"/>
        <v>409.58730918704595</v>
      </c>
      <c r="N97" t="s">
        <v>1</v>
      </c>
      <c r="O97">
        <f t="shared" si="10"/>
        <v>2.1859999999999999</v>
      </c>
      <c r="P97" s="6">
        <f t="shared" si="6"/>
        <v>41.762490204549792</v>
      </c>
      <c r="Q97">
        <v>1</v>
      </c>
      <c r="R97">
        <f t="shared" si="11"/>
        <v>41.762490204549792</v>
      </c>
      <c r="S97">
        <f t="shared" si="7"/>
        <v>21.762490204549792</v>
      </c>
      <c r="U97">
        <f t="shared" si="8"/>
        <v>0.56279999999999997</v>
      </c>
    </row>
    <row r="98" spans="2:21" hidden="1" x14ac:dyDescent="0.3">
      <c r="B98" t="s">
        <v>19</v>
      </c>
      <c r="C98" s="7">
        <v>-154</v>
      </c>
      <c r="D98">
        <v>56.35</v>
      </c>
      <c r="E98">
        <v>100</v>
      </c>
      <c r="F98">
        <v>50</v>
      </c>
      <c r="G98">
        <v>43.65</v>
      </c>
      <c r="H98">
        <v>0</v>
      </c>
      <c r="I98">
        <v>31.4</v>
      </c>
      <c r="J98">
        <v>674.5</v>
      </c>
      <c r="K98">
        <v>237.6</v>
      </c>
      <c r="L98">
        <v>482.9</v>
      </c>
      <c r="M98">
        <f t="shared" si="9"/>
        <v>409.25095062094442</v>
      </c>
      <c r="N98" t="s">
        <v>1</v>
      </c>
      <c r="O98">
        <f t="shared" si="10"/>
        <v>2.1825000000000001</v>
      </c>
      <c r="P98" s="6">
        <f t="shared" si="6"/>
        <v>33.556961111031015</v>
      </c>
      <c r="Q98">
        <v>1</v>
      </c>
      <c r="R98">
        <f t="shared" si="11"/>
        <v>33.556961111031015</v>
      </c>
      <c r="S98">
        <f t="shared" si="7"/>
        <v>13.556961111031015</v>
      </c>
      <c r="U98">
        <f t="shared" si="8"/>
        <v>0.5635</v>
      </c>
    </row>
    <row r="99" spans="2:21" hidden="1" x14ac:dyDescent="0.3">
      <c r="B99" t="s">
        <v>19</v>
      </c>
      <c r="C99" s="7">
        <v>-154</v>
      </c>
      <c r="D99">
        <v>56.41</v>
      </c>
      <c r="E99">
        <v>100</v>
      </c>
      <c r="F99">
        <v>50</v>
      </c>
      <c r="G99">
        <v>43.59</v>
      </c>
      <c r="H99">
        <v>0</v>
      </c>
      <c r="I99">
        <v>33.700000000000003</v>
      </c>
      <c r="J99">
        <v>674.5</v>
      </c>
      <c r="K99">
        <v>237.6</v>
      </c>
      <c r="L99">
        <v>482.6</v>
      </c>
      <c r="M99">
        <f t="shared" si="9"/>
        <v>408.99868169636835</v>
      </c>
      <c r="N99" t="s">
        <v>1</v>
      </c>
      <c r="O99">
        <f t="shared" si="10"/>
        <v>2.1795000000000004</v>
      </c>
      <c r="P99" s="6">
        <f t="shared" si="6"/>
        <v>36.292137475537281</v>
      </c>
      <c r="Q99">
        <v>1</v>
      </c>
      <c r="R99">
        <f t="shared" si="11"/>
        <v>36.292137475537281</v>
      </c>
      <c r="S99">
        <f t="shared" si="7"/>
        <v>16.292137475537281</v>
      </c>
      <c r="U99">
        <f t="shared" si="8"/>
        <v>0.56409999999999993</v>
      </c>
    </row>
    <row r="100" spans="2:21" hidden="1" x14ac:dyDescent="0.3">
      <c r="B100" t="s">
        <v>19</v>
      </c>
      <c r="C100" s="7">
        <v>-154</v>
      </c>
      <c r="D100">
        <v>56.35</v>
      </c>
      <c r="E100">
        <v>100</v>
      </c>
      <c r="F100">
        <v>50</v>
      </c>
      <c r="G100">
        <v>43.65</v>
      </c>
      <c r="H100">
        <v>0</v>
      </c>
      <c r="I100">
        <v>32.700000000000003</v>
      </c>
      <c r="J100">
        <v>674.5</v>
      </c>
      <c r="K100">
        <v>237.6</v>
      </c>
      <c r="L100">
        <v>482.9</v>
      </c>
      <c r="M100">
        <f t="shared" si="9"/>
        <v>409.25095062094442</v>
      </c>
      <c r="N100" t="s">
        <v>1</v>
      </c>
      <c r="O100">
        <f t="shared" si="10"/>
        <v>2.1825000000000001</v>
      </c>
      <c r="P100" s="6">
        <f t="shared" si="6"/>
        <v>35.102930360534558</v>
      </c>
      <c r="Q100">
        <v>1</v>
      </c>
      <c r="R100">
        <f t="shared" si="11"/>
        <v>35.102930360534558</v>
      </c>
      <c r="S100">
        <f t="shared" si="7"/>
        <v>15.102930360534558</v>
      </c>
      <c r="U100">
        <f t="shared" si="8"/>
        <v>0.5635</v>
      </c>
    </row>
    <row r="101" spans="2:21" hidden="1" x14ac:dyDescent="0.3">
      <c r="B101" t="s">
        <v>19</v>
      </c>
      <c r="C101" s="7">
        <v>-154</v>
      </c>
      <c r="D101">
        <v>56.36</v>
      </c>
      <c r="E101">
        <v>100</v>
      </c>
      <c r="F101">
        <v>50</v>
      </c>
      <c r="G101">
        <v>43.64</v>
      </c>
      <c r="H101">
        <v>0</v>
      </c>
      <c r="I101">
        <v>43</v>
      </c>
      <c r="J101">
        <v>674.5</v>
      </c>
      <c r="K101">
        <v>237.6</v>
      </c>
      <c r="L101">
        <v>482.9</v>
      </c>
      <c r="M101">
        <f t="shared" si="9"/>
        <v>409.25095062094442</v>
      </c>
      <c r="N101" t="s">
        <v>1</v>
      </c>
      <c r="O101">
        <f t="shared" si="10"/>
        <v>2.1819999999999999</v>
      </c>
      <c r="P101" s="6">
        <f t="shared" si="6"/>
        <v>47.351763645062583</v>
      </c>
      <c r="Q101">
        <v>1</v>
      </c>
      <c r="R101">
        <f t="shared" si="11"/>
        <v>47.351763645062583</v>
      </c>
      <c r="S101">
        <f t="shared" si="7"/>
        <v>27.351763645062583</v>
      </c>
      <c r="U101">
        <f t="shared" si="8"/>
        <v>0.56359999999999999</v>
      </c>
    </row>
    <row r="102" spans="2:21" hidden="1" x14ac:dyDescent="0.3">
      <c r="B102" t="s">
        <v>19</v>
      </c>
      <c r="C102" s="7">
        <v>-154</v>
      </c>
      <c r="D102">
        <v>56.08</v>
      </c>
      <c r="E102">
        <v>100</v>
      </c>
      <c r="F102">
        <v>50</v>
      </c>
      <c r="G102">
        <v>43.92</v>
      </c>
      <c r="H102">
        <v>0</v>
      </c>
      <c r="I102">
        <v>32.700000000000003</v>
      </c>
      <c r="J102">
        <v>674.5</v>
      </c>
      <c r="K102">
        <v>237.6</v>
      </c>
      <c r="L102">
        <v>484.4</v>
      </c>
      <c r="M102">
        <f t="shared" si="9"/>
        <v>410.51229524382501</v>
      </c>
      <c r="N102" t="s">
        <v>1</v>
      </c>
      <c r="O102">
        <f t="shared" si="10"/>
        <v>2.1960000000000002</v>
      </c>
      <c r="P102" s="6">
        <f t="shared" si="6"/>
        <v>35.102930360534558</v>
      </c>
      <c r="Q102">
        <v>1</v>
      </c>
      <c r="R102">
        <f t="shared" si="11"/>
        <v>35.102930360534558</v>
      </c>
      <c r="S102">
        <f t="shared" si="7"/>
        <v>15.102930360534558</v>
      </c>
      <c r="U102">
        <f t="shared" si="8"/>
        <v>0.56079999999999997</v>
      </c>
    </row>
    <row r="103" spans="2:21" hidden="1" x14ac:dyDescent="0.3">
      <c r="B103" t="s">
        <v>19</v>
      </c>
      <c r="C103" s="7">
        <v>-154</v>
      </c>
      <c r="D103">
        <v>56.51</v>
      </c>
      <c r="E103">
        <v>100</v>
      </c>
      <c r="F103">
        <v>50</v>
      </c>
      <c r="G103">
        <v>43.49</v>
      </c>
      <c r="H103">
        <v>0</v>
      </c>
      <c r="I103">
        <v>30</v>
      </c>
      <c r="J103">
        <v>674.5</v>
      </c>
      <c r="K103">
        <v>237.6</v>
      </c>
      <c r="L103">
        <v>482</v>
      </c>
      <c r="M103">
        <f t="shared" si="9"/>
        <v>408.49414384721609</v>
      </c>
      <c r="N103" t="s">
        <v>1</v>
      </c>
      <c r="O103">
        <f t="shared" si="10"/>
        <v>2.1745000000000001</v>
      </c>
      <c r="P103" s="6">
        <f t="shared" si="6"/>
        <v>31.89207115002721</v>
      </c>
      <c r="Q103">
        <v>1</v>
      </c>
      <c r="R103">
        <f t="shared" si="11"/>
        <v>31.89207115002721</v>
      </c>
      <c r="S103">
        <f t="shared" si="7"/>
        <v>11.89207115002721</v>
      </c>
      <c r="U103">
        <f t="shared" si="8"/>
        <v>0.56509999999999994</v>
      </c>
    </row>
    <row r="104" spans="2:21" hidden="1" x14ac:dyDescent="0.3">
      <c r="B104" t="s">
        <v>19</v>
      </c>
      <c r="C104" s="7">
        <v>-154</v>
      </c>
      <c r="D104">
        <v>56.47</v>
      </c>
      <c r="E104">
        <v>100</v>
      </c>
      <c r="F104">
        <v>50</v>
      </c>
      <c r="G104">
        <v>43.53</v>
      </c>
      <c r="H104">
        <v>0</v>
      </c>
      <c r="I104">
        <v>36.9</v>
      </c>
      <c r="J104">
        <v>674.5</v>
      </c>
      <c r="K104">
        <v>237.6</v>
      </c>
      <c r="L104">
        <v>482.3</v>
      </c>
      <c r="M104">
        <f t="shared" si="9"/>
        <v>408.74641277179222</v>
      </c>
      <c r="N104" t="s">
        <v>1</v>
      </c>
      <c r="O104">
        <f t="shared" si="10"/>
        <v>2.1765000000000003</v>
      </c>
      <c r="P104" s="6">
        <f t="shared" si="6"/>
        <v>40.097600243545983</v>
      </c>
      <c r="Q104">
        <v>1</v>
      </c>
      <c r="R104">
        <f t="shared" si="11"/>
        <v>40.097600243545983</v>
      </c>
      <c r="S104">
        <f t="shared" si="7"/>
        <v>20.097600243545983</v>
      </c>
      <c r="U104">
        <f t="shared" si="8"/>
        <v>0.56469999999999998</v>
      </c>
    </row>
    <row r="105" spans="2:21" hidden="1" x14ac:dyDescent="0.3">
      <c r="B105" t="s">
        <v>19</v>
      </c>
      <c r="C105" s="7">
        <v>-154</v>
      </c>
      <c r="D105">
        <v>56.42</v>
      </c>
      <c r="E105">
        <v>100</v>
      </c>
      <c r="F105">
        <v>50</v>
      </c>
      <c r="G105">
        <v>43.58</v>
      </c>
      <c r="H105">
        <v>0</v>
      </c>
      <c r="I105">
        <v>33.4</v>
      </c>
      <c r="J105">
        <v>674.5</v>
      </c>
      <c r="K105">
        <v>237.6</v>
      </c>
      <c r="L105">
        <v>482.5</v>
      </c>
      <c r="M105">
        <f t="shared" si="9"/>
        <v>408.91459205484296</v>
      </c>
      <c r="N105" t="s">
        <v>1</v>
      </c>
      <c r="O105">
        <f t="shared" si="10"/>
        <v>2.1789999999999998</v>
      </c>
      <c r="P105" s="6">
        <f t="shared" si="6"/>
        <v>35.935375341036462</v>
      </c>
      <c r="Q105">
        <v>1</v>
      </c>
      <c r="R105">
        <f t="shared" si="11"/>
        <v>35.935375341036462</v>
      </c>
      <c r="S105">
        <f t="shared" si="7"/>
        <v>15.935375341036462</v>
      </c>
      <c r="U105">
        <f t="shared" si="8"/>
        <v>0.56420000000000003</v>
      </c>
    </row>
    <row r="106" spans="2:21" hidden="1" x14ac:dyDescent="0.3">
      <c r="B106" t="s">
        <v>19</v>
      </c>
      <c r="C106" s="7">
        <v>-154</v>
      </c>
      <c r="D106">
        <v>56.35</v>
      </c>
      <c r="E106">
        <v>100</v>
      </c>
      <c r="F106">
        <v>50</v>
      </c>
      <c r="G106">
        <v>43.65</v>
      </c>
      <c r="H106">
        <v>0</v>
      </c>
      <c r="I106">
        <v>30</v>
      </c>
      <c r="J106">
        <v>674.5</v>
      </c>
      <c r="K106">
        <v>237.6</v>
      </c>
      <c r="L106">
        <v>482.9</v>
      </c>
      <c r="M106">
        <f t="shared" si="9"/>
        <v>409.25095062094442</v>
      </c>
      <c r="N106" t="s">
        <v>1</v>
      </c>
      <c r="O106">
        <f t="shared" si="10"/>
        <v>2.1825000000000001</v>
      </c>
      <c r="P106" s="6">
        <f t="shared" si="6"/>
        <v>31.89207115002721</v>
      </c>
      <c r="Q106">
        <v>1</v>
      </c>
      <c r="R106">
        <f t="shared" si="11"/>
        <v>31.89207115002721</v>
      </c>
      <c r="S106">
        <f t="shared" si="7"/>
        <v>11.89207115002721</v>
      </c>
      <c r="U106">
        <f t="shared" si="8"/>
        <v>0.5635</v>
      </c>
    </row>
    <row r="107" spans="2:21" x14ac:dyDescent="0.3">
      <c r="B107" t="s">
        <v>0</v>
      </c>
      <c r="C107" s="7">
        <v>-110</v>
      </c>
      <c r="D107">
        <v>14.51</v>
      </c>
      <c r="E107">
        <v>25</v>
      </c>
      <c r="F107">
        <v>12.5</v>
      </c>
      <c r="G107">
        <v>10.49</v>
      </c>
      <c r="H107">
        <v>0</v>
      </c>
      <c r="I107">
        <v>98.1</v>
      </c>
      <c r="J107">
        <v>567.6</v>
      </c>
      <c r="K107">
        <v>234.7</v>
      </c>
      <c r="L107">
        <v>215.8</v>
      </c>
      <c r="M107">
        <f t="shared" si="9"/>
        <v>184.6475181066773</v>
      </c>
      <c r="N107" t="s">
        <v>1</v>
      </c>
      <c r="O107">
        <f t="shared" si="10"/>
        <v>0.52450000000000008</v>
      </c>
      <c r="P107" s="6">
        <f t="shared" si="6"/>
        <v>85.674010031315092</v>
      </c>
      <c r="Q107">
        <v>1</v>
      </c>
      <c r="R107">
        <f t="shared" si="11"/>
        <v>85.674010031315092</v>
      </c>
      <c r="S107">
        <f t="shared" si="7"/>
        <v>65.674010031315092</v>
      </c>
      <c r="U107">
        <f t="shared" si="8"/>
        <v>0.58040000000000003</v>
      </c>
    </row>
    <row r="108" spans="2:21" x14ac:dyDescent="0.3">
      <c r="B108" t="s">
        <v>0</v>
      </c>
      <c r="C108" s="7">
        <v>-110</v>
      </c>
      <c r="D108">
        <v>14.34</v>
      </c>
      <c r="E108">
        <v>25</v>
      </c>
      <c r="F108">
        <v>12.5</v>
      </c>
      <c r="G108">
        <v>10.66</v>
      </c>
      <c r="H108">
        <v>0</v>
      </c>
      <c r="I108">
        <v>59</v>
      </c>
      <c r="J108">
        <v>567.6</v>
      </c>
      <c r="K108">
        <v>234.7</v>
      </c>
      <c r="L108">
        <v>217.6</v>
      </c>
      <c r="M108">
        <f t="shared" si="9"/>
        <v>186.16113165413398</v>
      </c>
      <c r="N108" t="s">
        <v>1</v>
      </c>
      <c r="O108">
        <f t="shared" si="10"/>
        <v>0.53300000000000003</v>
      </c>
      <c r="P108" s="6">
        <f t="shared" si="6"/>
        <v>52.794960194894863</v>
      </c>
      <c r="Q108">
        <v>1</v>
      </c>
      <c r="R108">
        <f t="shared" si="11"/>
        <v>52.794960194894863</v>
      </c>
      <c r="S108">
        <f t="shared" si="7"/>
        <v>32.794960194894863</v>
      </c>
      <c r="U108">
        <f t="shared" si="8"/>
        <v>0.5736</v>
      </c>
    </row>
    <row r="109" spans="2:21" x14ac:dyDescent="0.3">
      <c r="B109" t="s">
        <v>0</v>
      </c>
      <c r="C109" s="7">
        <v>-110</v>
      </c>
      <c r="D109">
        <v>14.38</v>
      </c>
      <c r="E109">
        <v>25</v>
      </c>
      <c r="F109">
        <v>12.5</v>
      </c>
      <c r="G109">
        <v>10.62</v>
      </c>
      <c r="H109">
        <v>0</v>
      </c>
      <c r="I109">
        <v>80</v>
      </c>
      <c r="J109">
        <v>567.6</v>
      </c>
      <c r="K109">
        <v>234.7</v>
      </c>
      <c r="L109">
        <v>217.2</v>
      </c>
      <c r="M109">
        <f t="shared" si="9"/>
        <v>185.82477308803249</v>
      </c>
      <c r="N109" t="s">
        <v>1</v>
      </c>
      <c r="O109">
        <f t="shared" si="10"/>
        <v>0.53100000000000003</v>
      </c>
      <c r="P109" s="6">
        <f t="shared" si="6"/>
        <v>70.453784915222869</v>
      </c>
      <c r="Q109">
        <v>1</v>
      </c>
      <c r="R109">
        <f t="shared" si="11"/>
        <v>70.453784915222869</v>
      </c>
      <c r="S109">
        <f t="shared" si="7"/>
        <v>50.453784915222869</v>
      </c>
      <c r="U109">
        <f t="shared" si="8"/>
        <v>0.57520000000000004</v>
      </c>
    </row>
    <row r="110" spans="2:21" x14ac:dyDescent="0.3">
      <c r="B110" t="s">
        <v>0</v>
      </c>
      <c r="C110" s="7">
        <v>-110</v>
      </c>
      <c r="D110">
        <v>14.72</v>
      </c>
      <c r="E110">
        <v>25</v>
      </c>
      <c r="F110">
        <v>12.5</v>
      </c>
      <c r="G110">
        <v>10.28</v>
      </c>
      <c r="H110">
        <v>0</v>
      </c>
      <c r="I110">
        <v>57.2</v>
      </c>
      <c r="J110">
        <v>567.6</v>
      </c>
      <c r="K110">
        <v>234.7</v>
      </c>
      <c r="L110">
        <v>213.7</v>
      </c>
      <c r="M110">
        <f t="shared" si="9"/>
        <v>182.88163563464448</v>
      </c>
      <c r="N110" t="s">
        <v>1</v>
      </c>
      <c r="O110">
        <f t="shared" si="10"/>
        <v>0.51400000000000001</v>
      </c>
      <c r="P110" s="6">
        <f t="shared" si="6"/>
        <v>51.281346647438184</v>
      </c>
      <c r="Q110">
        <v>1</v>
      </c>
      <c r="R110">
        <f t="shared" si="11"/>
        <v>51.281346647438184</v>
      </c>
      <c r="S110">
        <f t="shared" si="7"/>
        <v>31.281346647438184</v>
      </c>
      <c r="U110">
        <f t="shared" si="8"/>
        <v>0.58879999999999999</v>
      </c>
    </row>
    <row r="111" spans="2:21" x14ac:dyDescent="0.3">
      <c r="B111" t="s">
        <v>0</v>
      </c>
      <c r="C111" s="7">
        <v>-110</v>
      </c>
      <c r="D111">
        <v>14.64</v>
      </c>
      <c r="E111">
        <v>25</v>
      </c>
      <c r="F111">
        <v>12.5</v>
      </c>
      <c r="G111">
        <v>10.36</v>
      </c>
      <c r="H111">
        <v>0</v>
      </c>
      <c r="I111">
        <v>88.3</v>
      </c>
      <c r="J111">
        <v>567.6</v>
      </c>
      <c r="K111">
        <v>234.7</v>
      </c>
      <c r="L111">
        <v>214.5</v>
      </c>
      <c r="M111">
        <f t="shared" si="9"/>
        <v>183.55435276684747</v>
      </c>
      <c r="N111" t="s">
        <v>1</v>
      </c>
      <c r="O111">
        <f t="shared" si="10"/>
        <v>0.51800000000000002</v>
      </c>
      <c r="P111" s="6">
        <f t="shared" si="6"/>
        <v>77.433225161828688</v>
      </c>
      <c r="Q111">
        <v>1</v>
      </c>
      <c r="R111">
        <f t="shared" si="11"/>
        <v>77.433225161828688</v>
      </c>
      <c r="S111">
        <f t="shared" si="7"/>
        <v>57.433225161828688</v>
      </c>
      <c r="U111">
        <f t="shared" si="8"/>
        <v>0.58560000000000001</v>
      </c>
    </row>
    <row r="112" spans="2:21" x14ac:dyDescent="0.3">
      <c r="B112" t="s">
        <v>0</v>
      </c>
      <c r="C112" s="7">
        <v>-110</v>
      </c>
      <c r="D112">
        <v>14.27</v>
      </c>
      <c r="E112">
        <v>25</v>
      </c>
      <c r="F112">
        <v>12.5</v>
      </c>
      <c r="G112">
        <v>10.73</v>
      </c>
      <c r="H112">
        <v>0</v>
      </c>
      <c r="I112">
        <v>96.2</v>
      </c>
      <c r="J112">
        <v>567.6</v>
      </c>
      <c r="K112">
        <v>234.7</v>
      </c>
      <c r="L112">
        <v>218.3</v>
      </c>
      <c r="M112">
        <f t="shared" si="9"/>
        <v>186.74975914481161</v>
      </c>
      <c r="N112" t="s">
        <v>1</v>
      </c>
      <c r="O112">
        <f t="shared" si="10"/>
        <v>0.53650000000000009</v>
      </c>
      <c r="P112" s="6">
        <f t="shared" si="6"/>
        <v>84.076306842333054</v>
      </c>
      <c r="Q112">
        <v>1</v>
      </c>
      <c r="R112">
        <f t="shared" si="11"/>
        <v>84.076306842333054</v>
      </c>
      <c r="S112">
        <f t="shared" si="7"/>
        <v>64.076306842333054</v>
      </c>
      <c r="U112">
        <f t="shared" si="8"/>
        <v>0.57079999999999997</v>
      </c>
    </row>
    <row r="113" spans="2:21" x14ac:dyDescent="0.3">
      <c r="B113" t="s">
        <v>0</v>
      </c>
      <c r="C113" s="7">
        <v>-110</v>
      </c>
      <c r="D113">
        <v>14.62</v>
      </c>
      <c r="E113">
        <v>25</v>
      </c>
      <c r="F113">
        <v>12.5</v>
      </c>
      <c r="G113">
        <v>10.38</v>
      </c>
      <c r="H113">
        <v>0</v>
      </c>
      <c r="I113">
        <v>81.599999999999994</v>
      </c>
      <c r="J113">
        <v>567.6</v>
      </c>
      <c r="K113">
        <v>234.7</v>
      </c>
      <c r="L113">
        <v>214.7</v>
      </c>
      <c r="M113">
        <f t="shared" si="9"/>
        <v>183.72253204989821</v>
      </c>
      <c r="N113" t="s">
        <v>1</v>
      </c>
      <c r="O113">
        <f t="shared" si="10"/>
        <v>0.51900000000000002</v>
      </c>
      <c r="P113" s="6">
        <f t="shared" si="6"/>
        <v>71.799219179628807</v>
      </c>
      <c r="Q113">
        <v>1</v>
      </c>
      <c r="R113">
        <f t="shared" si="11"/>
        <v>71.799219179628807</v>
      </c>
      <c r="S113">
        <f t="shared" si="7"/>
        <v>51.799219179628807</v>
      </c>
      <c r="U113">
        <f t="shared" si="8"/>
        <v>0.58479999999999999</v>
      </c>
    </row>
    <row r="114" spans="2:21" x14ac:dyDescent="0.3">
      <c r="B114" t="s">
        <v>0</v>
      </c>
      <c r="C114" s="7">
        <v>-110</v>
      </c>
      <c r="D114">
        <v>14.3</v>
      </c>
      <c r="E114">
        <v>25</v>
      </c>
      <c r="F114">
        <v>12.5</v>
      </c>
      <c r="G114">
        <v>10.7</v>
      </c>
      <c r="H114">
        <v>0</v>
      </c>
      <c r="I114">
        <v>66.900000000000006</v>
      </c>
      <c r="J114">
        <v>567.6</v>
      </c>
      <c r="K114">
        <v>234.7</v>
      </c>
      <c r="L114">
        <v>218</v>
      </c>
      <c r="M114">
        <f t="shared" si="9"/>
        <v>186.49749022023548</v>
      </c>
      <c r="N114" t="s">
        <v>1</v>
      </c>
      <c r="O114">
        <f t="shared" si="10"/>
        <v>0.53500000000000003</v>
      </c>
      <c r="P114" s="6">
        <f t="shared" si="6"/>
        <v>59.438041875399215</v>
      </c>
      <c r="Q114">
        <v>1</v>
      </c>
      <c r="R114">
        <f t="shared" si="11"/>
        <v>59.438041875399215</v>
      </c>
      <c r="S114">
        <f t="shared" si="7"/>
        <v>39.438041875399215</v>
      </c>
      <c r="U114">
        <f t="shared" si="8"/>
        <v>0.57200000000000006</v>
      </c>
    </row>
    <row r="115" spans="2:21" x14ac:dyDescent="0.3">
      <c r="B115" t="s">
        <v>0</v>
      </c>
      <c r="C115" s="7">
        <v>-110</v>
      </c>
      <c r="D115">
        <v>14.64</v>
      </c>
      <c r="E115">
        <v>25</v>
      </c>
      <c r="F115">
        <v>12.5</v>
      </c>
      <c r="G115">
        <v>10.36</v>
      </c>
      <c r="H115">
        <v>0</v>
      </c>
      <c r="I115">
        <v>85.6</v>
      </c>
      <c r="J115">
        <v>567.6</v>
      </c>
      <c r="K115">
        <v>234.7</v>
      </c>
      <c r="L115">
        <v>214.5</v>
      </c>
      <c r="M115">
        <f t="shared" si="9"/>
        <v>183.55435276684747</v>
      </c>
      <c r="N115" t="s">
        <v>1</v>
      </c>
      <c r="O115">
        <f t="shared" si="10"/>
        <v>0.51800000000000002</v>
      </c>
      <c r="P115" s="6">
        <f t="shared" si="6"/>
        <v>75.162804840643673</v>
      </c>
      <c r="Q115">
        <v>1</v>
      </c>
      <c r="R115">
        <f t="shared" si="11"/>
        <v>75.162804840643673</v>
      </c>
      <c r="S115">
        <f t="shared" si="7"/>
        <v>55.162804840643673</v>
      </c>
      <c r="U115">
        <f t="shared" si="8"/>
        <v>0.58560000000000001</v>
      </c>
    </row>
    <row r="116" spans="2:21" x14ac:dyDescent="0.3">
      <c r="B116" t="s">
        <v>0</v>
      </c>
      <c r="C116" s="7">
        <v>-110</v>
      </c>
      <c r="D116">
        <v>14.4</v>
      </c>
      <c r="E116">
        <v>25</v>
      </c>
      <c r="F116">
        <v>12.5</v>
      </c>
      <c r="G116">
        <v>10.6</v>
      </c>
      <c r="H116">
        <v>0</v>
      </c>
      <c r="I116">
        <v>86.8</v>
      </c>
      <c r="J116">
        <v>567.6</v>
      </c>
      <c r="K116">
        <v>234.7</v>
      </c>
      <c r="L116">
        <v>217</v>
      </c>
      <c r="M116">
        <f t="shared" si="9"/>
        <v>185.65659380498175</v>
      </c>
      <c r="N116" t="s">
        <v>1</v>
      </c>
      <c r="O116">
        <f t="shared" si="10"/>
        <v>0.53</v>
      </c>
      <c r="P116" s="6">
        <f t="shared" si="6"/>
        <v>76.17188053894813</v>
      </c>
      <c r="Q116">
        <v>1</v>
      </c>
      <c r="R116">
        <f t="shared" si="11"/>
        <v>76.17188053894813</v>
      </c>
      <c r="S116">
        <f t="shared" si="7"/>
        <v>56.17188053894813</v>
      </c>
      <c r="U116">
        <f t="shared" si="8"/>
        <v>0.57600000000000007</v>
      </c>
    </row>
    <row r="117" spans="2:21" x14ac:dyDescent="0.3">
      <c r="B117" t="s">
        <v>0</v>
      </c>
      <c r="C117" s="7">
        <v>-110</v>
      </c>
      <c r="D117">
        <v>14.44</v>
      </c>
      <c r="E117">
        <v>25</v>
      </c>
      <c r="F117">
        <v>12.5</v>
      </c>
      <c r="G117">
        <v>10.56</v>
      </c>
      <c r="H117">
        <v>0</v>
      </c>
      <c r="I117">
        <v>114.2</v>
      </c>
      <c r="J117">
        <v>567.6</v>
      </c>
      <c r="K117">
        <v>234.7</v>
      </c>
      <c r="L117">
        <v>216.6</v>
      </c>
      <c r="M117">
        <f t="shared" si="9"/>
        <v>185.32023523888026</v>
      </c>
      <c r="N117" t="s">
        <v>1</v>
      </c>
      <c r="O117">
        <f t="shared" si="10"/>
        <v>0.52800000000000002</v>
      </c>
      <c r="P117" s="6">
        <f t="shared" si="6"/>
        <v>99.21244231689991</v>
      </c>
      <c r="Q117">
        <v>1</v>
      </c>
      <c r="R117">
        <f t="shared" si="11"/>
        <v>99.21244231689991</v>
      </c>
      <c r="S117">
        <f t="shared" si="7"/>
        <v>79.21244231689991</v>
      </c>
      <c r="U117">
        <f t="shared" si="8"/>
        <v>0.5776</v>
      </c>
    </row>
    <row r="118" spans="2:21" x14ac:dyDescent="0.3">
      <c r="B118" t="s">
        <v>0</v>
      </c>
      <c r="C118" s="7">
        <v>-110</v>
      </c>
      <c r="D118">
        <v>14.2</v>
      </c>
      <c r="E118">
        <v>25</v>
      </c>
      <c r="F118">
        <v>12.5</v>
      </c>
      <c r="G118">
        <v>10.8</v>
      </c>
      <c r="H118">
        <v>0</v>
      </c>
      <c r="I118">
        <v>73.5</v>
      </c>
      <c r="J118">
        <v>567.6</v>
      </c>
      <c r="K118">
        <v>234.7</v>
      </c>
      <c r="L118">
        <v>219</v>
      </c>
      <c r="M118">
        <f t="shared" si="9"/>
        <v>187.33838663548917</v>
      </c>
      <c r="N118" t="s">
        <v>1</v>
      </c>
      <c r="O118">
        <f t="shared" si="10"/>
        <v>0.54</v>
      </c>
      <c r="P118" s="6">
        <f t="shared" si="6"/>
        <v>64.987958216073736</v>
      </c>
      <c r="Q118">
        <v>1</v>
      </c>
      <c r="R118">
        <f t="shared" si="11"/>
        <v>64.987958216073736</v>
      </c>
      <c r="S118">
        <f t="shared" si="7"/>
        <v>44.987958216073736</v>
      </c>
      <c r="U118">
        <f t="shared" si="8"/>
        <v>0.56799999999999995</v>
      </c>
    </row>
    <row r="119" spans="2:21" x14ac:dyDescent="0.3">
      <c r="B119" t="s">
        <v>0</v>
      </c>
      <c r="C119" s="7">
        <v>-110</v>
      </c>
      <c r="D119">
        <v>13.96</v>
      </c>
      <c r="E119">
        <v>25</v>
      </c>
      <c r="F119">
        <v>12.5</v>
      </c>
      <c r="G119">
        <v>11.04</v>
      </c>
      <c r="H119">
        <v>0</v>
      </c>
      <c r="I119">
        <v>92.7</v>
      </c>
      <c r="J119">
        <v>567.6</v>
      </c>
      <c r="K119">
        <v>234.7</v>
      </c>
      <c r="L119">
        <v>221.4</v>
      </c>
      <c r="M119">
        <f t="shared" si="9"/>
        <v>189.35653803209811</v>
      </c>
      <c r="N119" t="s">
        <v>1</v>
      </c>
      <c r="O119">
        <f t="shared" si="10"/>
        <v>0.55199999999999994</v>
      </c>
      <c r="P119" s="6">
        <f t="shared" si="6"/>
        <v>81.133169388945049</v>
      </c>
      <c r="Q119">
        <v>1</v>
      </c>
      <c r="R119">
        <f t="shared" si="11"/>
        <v>81.133169388945049</v>
      </c>
      <c r="S119">
        <f t="shared" si="7"/>
        <v>61.133169388945049</v>
      </c>
      <c r="U119">
        <f t="shared" si="8"/>
        <v>0.55840000000000001</v>
      </c>
    </row>
    <row r="120" spans="2:21" x14ac:dyDescent="0.3">
      <c r="B120" t="s">
        <v>0</v>
      </c>
      <c r="C120" s="7">
        <v>-110</v>
      </c>
      <c r="D120">
        <v>14.1</v>
      </c>
      <c r="E120">
        <v>25</v>
      </c>
      <c r="F120">
        <v>12.5</v>
      </c>
      <c r="G120">
        <v>10.9</v>
      </c>
      <c r="H120">
        <v>0</v>
      </c>
      <c r="I120">
        <v>77.5</v>
      </c>
      <c r="J120">
        <v>567.6</v>
      </c>
      <c r="K120">
        <v>234.7</v>
      </c>
      <c r="L120">
        <v>220</v>
      </c>
      <c r="M120">
        <f t="shared" si="9"/>
        <v>188.1792830507429</v>
      </c>
      <c r="N120" t="s">
        <v>1</v>
      </c>
      <c r="O120">
        <f t="shared" si="10"/>
        <v>0.54500000000000004</v>
      </c>
      <c r="P120" s="6">
        <f t="shared" si="6"/>
        <v>68.351543877088574</v>
      </c>
      <c r="Q120">
        <v>1</v>
      </c>
      <c r="R120">
        <f t="shared" si="11"/>
        <v>68.351543877088574</v>
      </c>
      <c r="S120">
        <f t="shared" si="7"/>
        <v>48.351543877088574</v>
      </c>
      <c r="U120">
        <f t="shared" si="8"/>
        <v>0.56399999999999995</v>
      </c>
    </row>
    <row r="121" spans="2:21" x14ac:dyDescent="0.3">
      <c r="B121" t="s">
        <v>0</v>
      </c>
      <c r="C121" s="7">
        <v>-110</v>
      </c>
      <c r="D121">
        <v>14.14</v>
      </c>
      <c r="E121">
        <v>25</v>
      </c>
      <c r="F121">
        <v>12.5</v>
      </c>
      <c r="G121">
        <v>10.86</v>
      </c>
      <c r="H121">
        <v>0</v>
      </c>
      <c r="I121">
        <v>61.5</v>
      </c>
      <c r="J121">
        <v>567.6</v>
      </c>
      <c r="K121">
        <v>234.7</v>
      </c>
      <c r="L121">
        <v>219.6</v>
      </c>
      <c r="M121">
        <f t="shared" si="9"/>
        <v>187.8429244846414</v>
      </c>
      <c r="N121" t="s">
        <v>1</v>
      </c>
      <c r="O121">
        <f t="shared" si="10"/>
        <v>0.54300000000000004</v>
      </c>
      <c r="P121" s="6">
        <f t="shared" si="6"/>
        <v>54.897201233029151</v>
      </c>
      <c r="Q121">
        <v>1</v>
      </c>
      <c r="R121">
        <f t="shared" si="11"/>
        <v>54.897201233029151</v>
      </c>
      <c r="S121">
        <f t="shared" si="7"/>
        <v>34.897201233029151</v>
      </c>
      <c r="U121">
        <f t="shared" si="8"/>
        <v>0.56559999999999999</v>
      </c>
    </row>
    <row r="122" spans="2:21" x14ac:dyDescent="0.3">
      <c r="B122" t="s">
        <v>0</v>
      </c>
      <c r="C122" s="7">
        <v>-110</v>
      </c>
      <c r="D122">
        <v>14.06</v>
      </c>
      <c r="E122">
        <v>25</v>
      </c>
      <c r="F122">
        <v>12.5</v>
      </c>
      <c r="G122">
        <v>10.94</v>
      </c>
      <c r="H122">
        <v>0</v>
      </c>
      <c r="I122">
        <v>51.8</v>
      </c>
      <c r="J122">
        <v>567.6</v>
      </c>
      <c r="K122">
        <v>234.7</v>
      </c>
      <c r="L122">
        <v>220.4</v>
      </c>
      <c r="M122">
        <f t="shared" si="9"/>
        <v>188.51564161684439</v>
      </c>
      <c r="N122" t="s">
        <v>1</v>
      </c>
      <c r="O122">
        <f t="shared" si="10"/>
        <v>0.54700000000000004</v>
      </c>
      <c r="P122" s="6">
        <f t="shared" si="6"/>
        <v>46.74050600506812</v>
      </c>
      <c r="Q122">
        <v>1</v>
      </c>
      <c r="R122">
        <f t="shared" si="11"/>
        <v>46.74050600506812</v>
      </c>
      <c r="S122">
        <f t="shared" si="7"/>
        <v>26.74050600506812</v>
      </c>
      <c r="U122">
        <f t="shared" si="8"/>
        <v>0.56240000000000001</v>
      </c>
    </row>
    <row r="123" spans="2:21" x14ac:dyDescent="0.3">
      <c r="B123" t="s">
        <v>0</v>
      </c>
      <c r="C123" s="7">
        <v>-110</v>
      </c>
      <c r="D123">
        <v>14.23</v>
      </c>
      <c r="E123">
        <v>25</v>
      </c>
      <c r="F123">
        <v>12.5</v>
      </c>
      <c r="G123">
        <v>10.77</v>
      </c>
      <c r="H123">
        <v>0</v>
      </c>
      <c r="I123">
        <v>73.599999999999994</v>
      </c>
      <c r="J123">
        <v>567.6</v>
      </c>
      <c r="K123">
        <v>234.7</v>
      </c>
      <c r="L123">
        <v>218.7</v>
      </c>
      <c r="M123">
        <f t="shared" si="9"/>
        <v>187.08611771091307</v>
      </c>
      <c r="N123" t="s">
        <v>1</v>
      </c>
      <c r="O123">
        <f t="shared" si="10"/>
        <v>0.53849999999999998</v>
      </c>
      <c r="P123" s="6">
        <f t="shared" si="6"/>
        <v>65.072047857599102</v>
      </c>
      <c r="Q123">
        <v>1</v>
      </c>
      <c r="R123">
        <f t="shared" si="11"/>
        <v>65.072047857599102</v>
      </c>
      <c r="S123">
        <f t="shared" si="7"/>
        <v>45.072047857599102</v>
      </c>
      <c r="U123">
        <f t="shared" si="8"/>
        <v>0.56920000000000004</v>
      </c>
    </row>
    <row r="124" spans="2:21" x14ac:dyDescent="0.3">
      <c r="B124" t="s">
        <v>0</v>
      </c>
      <c r="C124" s="7">
        <v>-110</v>
      </c>
      <c r="D124">
        <v>14.1</v>
      </c>
      <c r="E124">
        <v>25</v>
      </c>
      <c r="F124">
        <v>12.5</v>
      </c>
      <c r="G124">
        <v>10.9</v>
      </c>
      <c r="H124">
        <v>0</v>
      </c>
      <c r="I124">
        <v>52.8</v>
      </c>
      <c r="J124">
        <v>567.6</v>
      </c>
      <c r="K124">
        <v>234.7</v>
      </c>
      <c r="L124">
        <v>220</v>
      </c>
      <c r="M124">
        <f t="shared" si="9"/>
        <v>188.1792830507429</v>
      </c>
      <c r="N124" t="s">
        <v>1</v>
      </c>
      <c r="O124">
        <f t="shared" si="10"/>
        <v>0.54500000000000004</v>
      </c>
      <c r="P124" s="6">
        <f t="shared" si="6"/>
        <v>47.581402420321837</v>
      </c>
      <c r="Q124">
        <v>1</v>
      </c>
      <c r="R124">
        <f t="shared" si="11"/>
        <v>47.581402420321837</v>
      </c>
      <c r="S124">
        <f t="shared" si="7"/>
        <v>27.581402420321837</v>
      </c>
      <c r="U124">
        <f t="shared" si="8"/>
        <v>0.56399999999999995</v>
      </c>
    </row>
    <row r="125" spans="2:21" x14ac:dyDescent="0.3">
      <c r="B125" t="s">
        <v>0</v>
      </c>
      <c r="C125" s="7">
        <v>-110</v>
      </c>
      <c r="D125">
        <v>14</v>
      </c>
      <c r="E125">
        <v>25</v>
      </c>
      <c r="F125">
        <v>12.5</v>
      </c>
      <c r="G125">
        <v>11</v>
      </c>
      <c r="H125">
        <v>0</v>
      </c>
      <c r="I125">
        <v>41.2</v>
      </c>
      <c r="J125">
        <v>567.6</v>
      </c>
      <c r="K125">
        <v>234.7</v>
      </c>
      <c r="L125">
        <v>221</v>
      </c>
      <c r="M125">
        <f t="shared" si="9"/>
        <v>189.02017946599662</v>
      </c>
      <c r="N125" t="s">
        <v>1</v>
      </c>
      <c r="O125">
        <f t="shared" si="10"/>
        <v>0.55000000000000004</v>
      </c>
      <c r="P125" s="6">
        <f t="shared" si="6"/>
        <v>37.827004003378747</v>
      </c>
      <c r="Q125">
        <v>1</v>
      </c>
      <c r="R125">
        <f t="shared" si="11"/>
        <v>37.827004003378747</v>
      </c>
      <c r="S125">
        <f t="shared" si="7"/>
        <v>17.827004003378747</v>
      </c>
      <c r="U125">
        <f t="shared" si="8"/>
        <v>0.56000000000000005</v>
      </c>
    </row>
    <row r="126" spans="2:21" x14ac:dyDescent="0.3">
      <c r="B126" t="s">
        <v>0</v>
      </c>
      <c r="C126" s="7">
        <v>-110</v>
      </c>
      <c r="D126">
        <v>14.2</v>
      </c>
      <c r="E126">
        <v>25</v>
      </c>
      <c r="F126">
        <v>12.5</v>
      </c>
      <c r="G126">
        <v>10.8</v>
      </c>
      <c r="H126">
        <v>0</v>
      </c>
      <c r="I126">
        <v>115.3</v>
      </c>
      <c r="J126">
        <v>567.6</v>
      </c>
      <c r="K126">
        <v>234.7</v>
      </c>
      <c r="L126">
        <v>219</v>
      </c>
      <c r="M126">
        <f t="shared" si="9"/>
        <v>187.33838663548917</v>
      </c>
      <c r="N126" t="s">
        <v>1</v>
      </c>
      <c r="O126">
        <f t="shared" si="10"/>
        <v>0.54</v>
      </c>
      <c r="P126" s="6">
        <f t="shared" si="6"/>
        <v>100.13742837367899</v>
      </c>
      <c r="Q126">
        <v>1</v>
      </c>
      <c r="R126">
        <f t="shared" si="11"/>
        <v>100.13742837367899</v>
      </c>
      <c r="S126">
        <f t="shared" si="7"/>
        <v>80.137428373678986</v>
      </c>
      <c r="U126">
        <f t="shared" si="8"/>
        <v>0.56799999999999995</v>
      </c>
    </row>
    <row r="127" spans="2:21" x14ac:dyDescent="0.3">
      <c r="B127" t="s">
        <v>0</v>
      </c>
      <c r="C127" s="7">
        <v>-110</v>
      </c>
      <c r="D127">
        <v>13.98</v>
      </c>
      <c r="E127">
        <v>25</v>
      </c>
      <c r="F127">
        <v>12.5</v>
      </c>
      <c r="G127">
        <v>11.02</v>
      </c>
      <c r="H127">
        <v>0</v>
      </c>
      <c r="I127">
        <v>73.2</v>
      </c>
      <c r="J127">
        <v>567.6</v>
      </c>
      <c r="K127">
        <v>234.7</v>
      </c>
      <c r="L127">
        <v>221.2</v>
      </c>
      <c r="M127">
        <f t="shared" si="9"/>
        <v>189.18835874904735</v>
      </c>
      <c r="N127" t="s">
        <v>1</v>
      </c>
      <c r="O127">
        <f t="shared" si="10"/>
        <v>0.55100000000000005</v>
      </c>
      <c r="P127" s="6">
        <f t="shared" si="6"/>
        <v>64.735689291497607</v>
      </c>
      <c r="Q127">
        <v>1</v>
      </c>
      <c r="R127">
        <f t="shared" si="11"/>
        <v>64.735689291497607</v>
      </c>
      <c r="S127">
        <f t="shared" si="7"/>
        <v>44.735689291497607</v>
      </c>
      <c r="U127">
        <f t="shared" si="8"/>
        <v>0.55920000000000003</v>
      </c>
    </row>
    <row r="128" spans="2:21" x14ac:dyDescent="0.3">
      <c r="B128" t="s">
        <v>0</v>
      </c>
      <c r="C128" s="7">
        <v>-110</v>
      </c>
      <c r="D128">
        <v>13.97</v>
      </c>
      <c r="E128">
        <v>25</v>
      </c>
      <c r="F128">
        <v>12.5</v>
      </c>
      <c r="G128">
        <v>11.03</v>
      </c>
      <c r="H128">
        <v>0</v>
      </c>
      <c r="I128">
        <v>74</v>
      </c>
      <c r="J128">
        <v>567.6</v>
      </c>
      <c r="K128">
        <v>234.7</v>
      </c>
      <c r="L128">
        <v>221.3</v>
      </c>
      <c r="M128">
        <f t="shared" si="9"/>
        <v>189.27244839057275</v>
      </c>
      <c r="N128" t="s">
        <v>1</v>
      </c>
      <c r="O128">
        <f t="shared" si="10"/>
        <v>0.55149999999999999</v>
      </c>
      <c r="P128" s="6">
        <f t="shared" si="6"/>
        <v>65.408406423700583</v>
      </c>
      <c r="Q128">
        <v>1</v>
      </c>
      <c r="R128">
        <f t="shared" si="11"/>
        <v>65.408406423700583</v>
      </c>
      <c r="S128">
        <f t="shared" si="7"/>
        <v>45.408406423700583</v>
      </c>
      <c r="U128">
        <f t="shared" si="8"/>
        <v>0.55880000000000007</v>
      </c>
    </row>
    <row r="129" spans="2:21" x14ac:dyDescent="0.3">
      <c r="B129" t="s">
        <v>0</v>
      </c>
      <c r="C129" s="7">
        <v>-110</v>
      </c>
      <c r="D129">
        <v>14.45</v>
      </c>
      <c r="E129">
        <v>25</v>
      </c>
      <c r="F129">
        <v>12.5</v>
      </c>
      <c r="G129">
        <v>10.55</v>
      </c>
      <c r="H129">
        <v>0</v>
      </c>
      <c r="I129">
        <v>67.5</v>
      </c>
      <c r="J129">
        <v>567.6</v>
      </c>
      <c r="K129">
        <v>234.7</v>
      </c>
      <c r="L129">
        <v>216.5</v>
      </c>
      <c r="M129">
        <f t="shared" si="9"/>
        <v>185.23614559735489</v>
      </c>
      <c r="N129" t="s">
        <v>1</v>
      </c>
      <c r="O129">
        <f t="shared" si="10"/>
        <v>0.52750000000000008</v>
      </c>
      <c r="P129" s="6">
        <f t="shared" si="6"/>
        <v>59.942579724551436</v>
      </c>
      <c r="Q129">
        <v>1</v>
      </c>
      <c r="R129">
        <f t="shared" si="11"/>
        <v>59.942579724551436</v>
      </c>
      <c r="S129">
        <f t="shared" si="7"/>
        <v>39.942579724551436</v>
      </c>
      <c r="U129">
        <f t="shared" si="8"/>
        <v>0.57799999999999996</v>
      </c>
    </row>
    <row r="130" spans="2:21" x14ac:dyDescent="0.3">
      <c r="B130" t="s">
        <v>0</v>
      </c>
      <c r="C130" s="7">
        <v>-110</v>
      </c>
      <c r="D130">
        <v>14.58</v>
      </c>
      <c r="E130">
        <v>25</v>
      </c>
      <c r="F130">
        <v>12.5</v>
      </c>
      <c r="G130">
        <v>10.42</v>
      </c>
      <c r="H130">
        <v>0</v>
      </c>
      <c r="I130">
        <v>71</v>
      </c>
      <c r="J130">
        <v>567.6</v>
      </c>
      <c r="K130">
        <v>234.7</v>
      </c>
      <c r="L130">
        <v>215.1</v>
      </c>
      <c r="M130">
        <f t="shared" si="9"/>
        <v>184.0588906159997</v>
      </c>
      <c r="N130" t="s">
        <v>1</v>
      </c>
      <c r="O130">
        <f t="shared" si="10"/>
        <v>0.52100000000000002</v>
      </c>
      <c r="P130" s="6">
        <f t="shared" si="6"/>
        <v>62.885717177939441</v>
      </c>
      <c r="Q130">
        <v>1</v>
      </c>
      <c r="R130">
        <f t="shared" si="11"/>
        <v>62.885717177939441</v>
      </c>
      <c r="S130">
        <f t="shared" si="7"/>
        <v>42.885717177939441</v>
      </c>
      <c r="U130">
        <f t="shared" si="8"/>
        <v>0.58320000000000005</v>
      </c>
    </row>
    <row r="131" spans="2:21" x14ac:dyDescent="0.3">
      <c r="B131" t="s">
        <v>0</v>
      </c>
      <c r="C131" s="7">
        <v>-110</v>
      </c>
      <c r="D131">
        <v>14.35</v>
      </c>
      <c r="E131">
        <v>25</v>
      </c>
      <c r="F131">
        <v>12.5</v>
      </c>
      <c r="G131">
        <v>10.65</v>
      </c>
      <c r="H131">
        <v>0</v>
      </c>
      <c r="I131">
        <v>53.4</v>
      </c>
      <c r="J131">
        <v>567.6</v>
      </c>
      <c r="K131">
        <v>234.7</v>
      </c>
      <c r="L131">
        <v>217.5</v>
      </c>
      <c r="M131">
        <f t="shared" si="9"/>
        <v>186.07704201260862</v>
      </c>
      <c r="N131" t="s">
        <v>1</v>
      </c>
      <c r="O131">
        <f t="shared" si="10"/>
        <v>0.53250000000000008</v>
      </c>
      <c r="P131" s="6">
        <f t="shared" si="6"/>
        <v>48.085940269474065</v>
      </c>
      <c r="Q131">
        <v>1</v>
      </c>
      <c r="R131">
        <f t="shared" si="11"/>
        <v>48.085940269474065</v>
      </c>
      <c r="S131">
        <f t="shared" si="7"/>
        <v>28.085940269474065</v>
      </c>
      <c r="U131">
        <f t="shared" si="8"/>
        <v>0.57399999999999995</v>
      </c>
    </row>
    <row r="132" spans="2:21" x14ac:dyDescent="0.3">
      <c r="B132" t="s">
        <v>0</v>
      </c>
      <c r="C132" s="7">
        <v>-110</v>
      </c>
      <c r="D132">
        <v>14.55</v>
      </c>
      <c r="E132">
        <v>25</v>
      </c>
      <c r="F132">
        <v>12.5</v>
      </c>
      <c r="G132">
        <v>10.45</v>
      </c>
      <c r="H132">
        <v>0</v>
      </c>
      <c r="I132">
        <v>96.5</v>
      </c>
      <c r="J132">
        <v>567.6</v>
      </c>
      <c r="K132">
        <v>234.7</v>
      </c>
      <c r="L132">
        <v>215.4</v>
      </c>
      <c r="M132">
        <f t="shared" si="9"/>
        <v>184.31115954057583</v>
      </c>
      <c r="N132" t="s">
        <v>1</v>
      </c>
      <c r="O132">
        <f t="shared" si="10"/>
        <v>0.52249999999999996</v>
      </c>
      <c r="P132" s="6">
        <f t="shared" ref="P132:P195" si="12">20 + (I132-20)*(POWER((F132/25),(0.25)))</f>
        <v>84.328575766909154</v>
      </c>
      <c r="Q132">
        <v>1</v>
      </c>
      <c r="R132">
        <f t="shared" si="11"/>
        <v>84.328575766909154</v>
      </c>
      <c r="S132">
        <f t="shared" ref="S132:S195" si="13">(P132-20)*POWER((1+((2*4700*4700*H132)/(P132*P132))),0.25)</f>
        <v>64.328575766909154</v>
      </c>
      <c r="U132">
        <f t="shared" ref="U132:U195" si="14">((2*F132)-G132)/(2*F132)</f>
        <v>0.58200000000000007</v>
      </c>
    </row>
    <row r="133" spans="2:21" x14ac:dyDescent="0.3">
      <c r="B133" t="s">
        <v>0</v>
      </c>
      <c r="C133" s="7">
        <v>-110</v>
      </c>
      <c r="D133">
        <v>14.54</v>
      </c>
      <c r="E133">
        <v>25</v>
      </c>
      <c r="F133">
        <v>12.5</v>
      </c>
      <c r="G133">
        <v>10.46</v>
      </c>
      <c r="H133">
        <v>0</v>
      </c>
      <c r="I133">
        <v>71.3</v>
      </c>
      <c r="J133">
        <v>567.6</v>
      </c>
      <c r="K133">
        <v>234.7</v>
      </c>
      <c r="L133">
        <v>215.5</v>
      </c>
      <c r="M133">
        <f t="shared" ref="M133:M196" si="15">20+(L133-20)*POWER((12.5/25),0.25)</f>
        <v>184.3952491821012</v>
      </c>
      <c r="N133" t="s">
        <v>1</v>
      </c>
      <c r="O133">
        <f t="shared" ref="O133:O196" si="16">0.05*G133</f>
        <v>0.52300000000000002</v>
      </c>
      <c r="P133" s="6">
        <f t="shared" si="12"/>
        <v>63.137986102515555</v>
      </c>
      <c r="Q133">
        <v>1</v>
      </c>
      <c r="R133">
        <f t="shared" ref="R133:R196" si="17">P133</f>
        <v>63.137986102515555</v>
      </c>
      <c r="S133">
        <f t="shared" si="13"/>
        <v>43.137986102515555</v>
      </c>
      <c r="U133">
        <f t="shared" si="14"/>
        <v>0.58160000000000001</v>
      </c>
    </row>
    <row r="134" spans="2:21" x14ac:dyDescent="0.3">
      <c r="B134" t="s">
        <v>0</v>
      </c>
      <c r="C134" s="7">
        <v>-110</v>
      </c>
      <c r="D134">
        <v>14.39</v>
      </c>
      <c r="E134">
        <v>25</v>
      </c>
      <c r="F134">
        <v>12.5</v>
      </c>
      <c r="G134">
        <v>10.61</v>
      </c>
      <c r="H134">
        <v>0</v>
      </c>
      <c r="I134">
        <v>71.7</v>
      </c>
      <c r="J134">
        <v>567.6</v>
      </c>
      <c r="K134">
        <v>234.7</v>
      </c>
      <c r="L134">
        <v>217.1</v>
      </c>
      <c r="M134">
        <f t="shared" si="15"/>
        <v>185.74068344650712</v>
      </c>
      <c r="N134" t="s">
        <v>1</v>
      </c>
      <c r="O134">
        <f t="shared" si="16"/>
        <v>0.53049999999999997</v>
      </c>
      <c r="P134" s="6">
        <f t="shared" si="12"/>
        <v>63.474344668617043</v>
      </c>
      <c r="Q134">
        <v>1</v>
      </c>
      <c r="R134">
        <f t="shared" si="17"/>
        <v>63.474344668617043</v>
      </c>
      <c r="S134">
        <f t="shared" si="13"/>
        <v>43.474344668617043</v>
      </c>
      <c r="U134">
        <f t="shared" si="14"/>
        <v>0.5756</v>
      </c>
    </row>
    <row r="135" spans="2:21" x14ac:dyDescent="0.3">
      <c r="B135" t="s">
        <v>0</v>
      </c>
      <c r="C135" s="7">
        <v>-110</v>
      </c>
      <c r="D135">
        <v>14.54</v>
      </c>
      <c r="E135">
        <v>25</v>
      </c>
      <c r="F135">
        <v>12.5</v>
      </c>
      <c r="G135">
        <v>10.46</v>
      </c>
      <c r="H135">
        <v>0</v>
      </c>
      <c r="I135">
        <v>81.7</v>
      </c>
      <c r="J135">
        <v>567.6</v>
      </c>
      <c r="K135">
        <v>234.7</v>
      </c>
      <c r="L135">
        <v>215.5</v>
      </c>
      <c r="M135">
        <f t="shared" si="15"/>
        <v>184.3952491821012</v>
      </c>
      <c r="N135" t="s">
        <v>1</v>
      </c>
      <c r="O135">
        <f t="shared" si="16"/>
        <v>0.52300000000000002</v>
      </c>
      <c r="P135" s="6">
        <f t="shared" si="12"/>
        <v>71.883308821154188</v>
      </c>
      <c r="Q135">
        <v>1</v>
      </c>
      <c r="R135">
        <f t="shared" si="17"/>
        <v>71.883308821154188</v>
      </c>
      <c r="S135">
        <f t="shared" si="13"/>
        <v>51.883308821154188</v>
      </c>
      <c r="U135">
        <f t="shared" si="14"/>
        <v>0.58160000000000001</v>
      </c>
    </row>
    <row r="136" spans="2:21" x14ac:dyDescent="0.3">
      <c r="B136" t="s">
        <v>0</v>
      </c>
      <c r="C136" s="7">
        <v>-110</v>
      </c>
      <c r="D136">
        <v>14.32</v>
      </c>
      <c r="E136">
        <v>25</v>
      </c>
      <c r="F136">
        <v>12.5</v>
      </c>
      <c r="G136">
        <v>10.68</v>
      </c>
      <c r="H136">
        <v>0</v>
      </c>
      <c r="I136">
        <v>64</v>
      </c>
      <c r="J136">
        <v>567.6</v>
      </c>
      <c r="K136">
        <v>234.7</v>
      </c>
      <c r="L136">
        <v>217.8</v>
      </c>
      <c r="M136">
        <f t="shared" si="15"/>
        <v>186.32931093718474</v>
      </c>
      <c r="N136" t="s">
        <v>1</v>
      </c>
      <c r="O136">
        <f t="shared" si="16"/>
        <v>0.53400000000000003</v>
      </c>
      <c r="P136" s="6">
        <f t="shared" si="12"/>
        <v>56.999442271163439</v>
      </c>
      <c r="Q136">
        <v>1</v>
      </c>
      <c r="R136">
        <f t="shared" si="17"/>
        <v>56.999442271163439</v>
      </c>
      <c r="S136">
        <f t="shared" si="13"/>
        <v>36.999442271163439</v>
      </c>
      <c r="U136">
        <f t="shared" si="14"/>
        <v>0.57279999999999998</v>
      </c>
    </row>
    <row r="137" spans="2:21" x14ac:dyDescent="0.3">
      <c r="B137" t="s">
        <v>0</v>
      </c>
      <c r="C137" s="7">
        <v>-110</v>
      </c>
      <c r="D137">
        <v>14.36</v>
      </c>
      <c r="E137">
        <v>25</v>
      </c>
      <c r="F137">
        <v>12.5</v>
      </c>
      <c r="G137">
        <v>10.64</v>
      </c>
      <c r="H137">
        <v>0</v>
      </c>
      <c r="I137">
        <v>74.2</v>
      </c>
      <c r="J137">
        <v>567.6</v>
      </c>
      <c r="K137">
        <v>234.7</v>
      </c>
      <c r="L137">
        <v>217.4</v>
      </c>
      <c r="M137">
        <f t="shared" si="15"/>
        <v>185.99295237108325</v>
      </c>
      <c r="N137" t="s">
        <v>1</v>
      </c>
      <c r="O137">
        <f t="shared" si="16"/>
        <v>0.53200000000000003</v>
      </c>
      <c r="P137" s="6">
        <f t="shared" si="12"/>
        <v>65.576585706751331</v>
      </c>
      <c r="Q137">
        <v>1</v>
      </c>
      <c r="R137">
        <f t="shared" si="17"/>
        <v>65.576585706751331</v>
      </c>
      <c r="S137">
        <f t="shared" si="13"/>
        <v>45.576585706751331</v>
      </c>
      <c r="U137">
        <f t="shared" si="14"/>
        <v>0.57440000000000002</v>
      </c>
    </row>
    <row r="138" spans="2:21" x14ac:dyDescent="0.3">
      <c r="B138" t="s">
        <v>0</v>
      </c>
      <c r="C138" s="7">
        <v>-110</v>
      </c>
      <c r="D138">
        <v>14.3</v>
      </c>
      <c r="E138">
        <v>25</v>
      </c>
      <c r="F138">
        <v>12.5</v>
      </c>
      <c r="G138">
        <v>10.7</v>
      </c>
      <c r="H138">
        <v>0</v>
      </c>
      <c r="I138">
        <v>70.400000000000006</v>
      </c>
      <c r="J138">
        <v>567.6</v>
      </c>
      <c r="K138">
        <v>234.7</v>
      </c>
      <c r="L138">
        <v>218</v>
      </c>
      <c r="M138">
        <f t="shared" si="15"/>
        <v>186.49749022023548</v>
      </c>
      <c r="N138" t="s">
        <v>1</v>
      </c>
      <c r="O138">
        <f t="shared" si="16"/>
        <v>0.53500000000000003</v>
      </c>
      <c r="P138" s="6">
        <f t="shared" si="12"/>
        <v>62.381179328787219</v>
      </c>
      <c r="Q138">
        <v>1</v>
      </c>
      <c r="R138">
        <f t="shared" si="17"/>
        <v>62.381179328787219</v>
      </c>
      <c r="S138">
        <f t="shared" si="13"/>
        <v>42.381179328787219</v>
      </c>
      <c r="U138">
        <f t="shared" si="14"/>
        <v>0.57200000000000006</v>
      </c>
    </row>
    <row r="139" spans="2:21" x14ac:dyDescent="0.3">
      <c r="B139" t="s">
        <v>0</v>
      </c>
      <c r="C139" s="7">
        <v>-110</v>
      </c>
      <c r="D139">
        <v>14.25</v>
      </c>
      <c r="E139">
        <v>25</v>
      </c>
      <c r="F139">
        <v>12.5</v>
      </c>
      <c r="G139">
        <v>10.75</v>
      </c>
      <c r="H139">
        <v>0</v>
      </c>
      <c r="I139">
        <v>91.2</v>
      </c>
      <c r="J139">
        <v>567.6</v>
      </c>
      <c r="K139">
        <v>234.7</v>
      </c>
      <c r="L139">
        <v>218.5</v>
      </c>
      <c r="M139">
        <f t="shared" si="15"/>
        <v>186.91793842786234</v>
      </c>
      <c r="N139" t="s">
        <v>1</v>
      </c>
      <c r="O139">
        <f t="shared" si="16"/>
        <v>0.53749999999999998</v>
      </c>
      <c r="P139" s="6">
        <f t="shared" si="12"/>
        <v>79.871824766064478</v>
      </c>
      <c r="Q139">
        <v>1</v>
      </c>
      <c r="R139">
        <f t="shared" si="17"/>
        <v>79.871824766064478</v>
      </c>
      <c r="S139">
        <f t="shared" si="13"/>
        <v>59.871824766064478</v>
      </c>
      <c r="U139">
        <f t="shared" si="14"/>
        <v>0.56999999999999995</v>
      </c>
    </row>
    <row r="140" spans="2:21" x14ac:dyDescent="0.3">
      <c r="B140" t="s">
        <v>0</v>
      </c>
      <c r="C140" s="7">
        <v>-110</v>
      </c>
      <c r="D140">
        <v>14.17</v>
      </c>
      <c r="E140">
        <v>25</v>
      </c>
      <c r="F140">
        <v>12.5</v>
      </c>
      <c r="G140">
        <v>10.83</v>
      </c>
      <c r="H140">
        <v>0</v>
      </c>
      <c r="I140">
        <v>72</v>
      </c>
      <c r="J140">
        <v>567.6</v>
      </c>
      <c r="K140">
        <v>234.7</v>
      </c>
      <c r="L140">
        <v>219.3</v>
      </c>
      <c r="M140">
        <f t="shared" si="15"/>
        <v>187.5906555600653</v>
      </c>
      <c r="N140" t="s">
        <v>1</v>
      </c>
      <c r="O140">
        <f t="shared" si="16"/>
        <v>0.54149999999999998</v>
      </c>
      <c r="P140" s="6">
        <f t="shared" si="12"/>
        <v>63.726613593193157</v>
      </c>
      <c r="Q140">
        <v>1</v>
      </c>
      <c r="R140">
        <f t="shared" si="17"/>
        <v>63.726613593193157</v>
      </c>
      <c r="S140">
        <f t="shared" si="13"/>
        <v>43.726613593193157</v>
      </c>
      <c r="U140">
        <f t="shared" si="14"/>
        <v>0.56679999999999997</v>
      </c>
    </row>
    <row r="141" spans="2:21" x14ac:dyDescent="0.3">
      <c r="B141" t="s">
        <v>0</v>
      </c>
      <c r="C141" s="7">
        <v>-110</v>
      </c>
      <c r="D141">
        <v>14.46</v>
      </c>
      <c r="E141">
        <v>25</v>
      </c>
      <c r="F141">
        <v>12.5</v>
      </c>
      <c r="G141">
        <v>10.54</v>
      </c>
      <c r="H141">
        <v>0</v>
      </c>
      <c r="I141">
        <v>64.8</v>
      </c>
      <c r="J141">
        <v>567.6</v>
      </c>
      <c r="K141">
        <v>234.7</v>
      </c>
      <c r="L141">
        <v>216.3</v>
      </c>
      <c r="M141">
        <f t="shared" si="15"/>
        <v>185.06796631430416</v>
      </c>
      <c r="N141" t="s">
        <v>1</v>
      </c>
      <c r="O141">
        <f t="shared" si="16"/>
        <v>0.52700000000000002</v>
      </c>
      <c r="P141" s="6">
        <f t="shared" si="12"/>
        <v>57.672159403366408</v>
      </c>
      <c r="Q141">
        <v>1</v>
      </c>
      <c r="R141">
        <f t="shared" si="17"/>
        <v>57.672159403366408</v>
      </c>
      <c r="S141">
        <f t="shared" si="13"/>
        <v>37.672159403366408</v>
      </c>
      <c r="U141">
        <f t="shared" si="14"/>
        <v>0.57840000000000003</v>
      </c>
    </row>
    <row r="142" spans="2:21" x14ac:dyDescent="0.3">
      <c r="B142" t="s">
        <v>0</v>
      </c>
      <c r="C142" s="7">
        <v>-110</v>
      </c>
      <c r="D142">
        <v>14.37</v>
      </c>
      <c r="E142">
        <v>25</v>
      </c>
      <c r="F142">
        <v>12.5</v>
      </c>
      <c r="G142">
        <v>10.63</v>
      </c>
      <c r="H142">
        <v>0</v>
      </c>
      <c r="I142">
        <v>79.2</v>
      </c>
      <c r="J142">
        <v>567.6</v>
      </c>
      <c r="K142">
        <v>234.7</v>
      </c>
      <c r="L142">
        <v>217.3</v>
      </c>
      <c r="M142">
        <f t="shared" si="15"/>
        <v>185.90886272955788</v>
      </c>
      <c r="N142" t="s">
        <v>1</v>
      </c>
      <c r="O142">
        <f t="shared" si="16"/>
        <v>0.53150000000000008</v>
      </c>
      <c r="P142" s="6">
        <f t="shared" si="12"/>
        <v>69.781067783019893</v>
      </c>
      <c r="Q142">
        <v>1</v>
      </c>
      <c r="R142">
        <f t="shared" si="17"/>
        <v>69.781067783019893</v>
      </c>
      <c r="S142">
        <f t="shared" si="13"/>
        <v>49.781067783019893</v>
      </c>
      <c r="U142">
        <f t="shared" si="14"/>
        <v>0.57479999999999998</v>
      </c>
    </row>
    <row r="143" spans="2:21" x14ac:dyDescent="0.3">
      <c r="B143" t="s">
        <v>0</v>
      </c>
      <c r="C143" s="7">
        <v>-110</v>
      </c>
      <c r="D143">
        <v>14.24</v>
      </c>
      <c r="E143">
        <v>25</v>
      </c>
      <c r="F143">
        <v>12.5</v>
      </c>
      <c r="G143">
        <v>10.76</v>
      </c>
      <c r="H143">
        <v>0</v>
      </c>
      <c r="I143">
        <v>52.2</v>
      </c>
      <c r="J143">
        <v>567.6</v>
      </c>
      <c r="K143">
        <v>234.7</v>
      </c>
      <c r="L143">
        <v>218.6</v>
      </c>
      <c r="M143">
        <f t="shared" si="15"/>
        <v>187.00202806938771</v>
      </c>
      <c r="N143" t="s">
        <v>1</v>
      </c>
      <c r="O143">
        <f t="shared" si="16"/>
        <v>0.53800000000000003</v>
      </c>
      <c r="P143" s="6">
        <f t="shared" si="12"/>
        <v>47.076864571169608</v>
      </c>
      <c r="Q143">
        <v>1</v>
      </c>
      <c r="R143">
        <f t="shared" si="17"/>
        <v>47.076864571169608</v>
      </c>
      <c r="S143">
        <f t="shared" si="13"/>
        <v>27.076864571169608</v>
      </c>
      <c r="U143">
        <f t="shared" si="14"/>
        <v>0.5696</v>
      </c>
    </row>
    <row r="144" spans="2:21" x14ac:dyDescent="0.3">
      <c r="B144" t="s">
        <v>0</v>
      </c>
      <c r="C144" s="7">
        <v>-110</v>
      </c>
      <c r="D144">
        <v>14.22</v>
      </c>
      <c r="E144">
        <v>25</v>
      </c>
      <c r="F144">
        <v>12.5</v>
      </c>
      <c r="G144">
        <v>10.78</v>
      </c>
      <c r="H144">
        <v>0</v>
      </c>
      <c r="I144">
        <v>82.9</v>
      </c>
      <c r="J144">
        <v>567.6</v>
      </c>
      <c r="K144">
        <v>234.7</v>
      </c>
      <c r="L144">
        <v>218.8</v>
      </c>
      <c r="M144">
        <f t="shared" si="15"/>
        <v>187.17020735243844</v>
      </c>
      <c r="N144" t="s">
        <v>1</v>
      </c>
      <c r="O144">
        <f t="shared" si="16"/>
        <v>0.53900000000000003</v>
      </c>
      <c r="P144" s="6">
        <f t="shared" si="12"/>
        <v>72.892384519458645</v>
      </c>
      <c r="Q144">
        <v>1</v>
      </c>
      <c r="R144">
        <f t="shared" si="17"/>
        <v>72.892384519458645</v>
      </c>
      <c r="S144">
        <f t="shared" si="13"/>
        <v>52.892384519458645</v>
      </c>
      <c r="U144">
        <f t="shared" si="14"/>
        <v>0.56879999999999997</v>
      </c>
    </row>
    <row r="145" spans="2:21" x14ac:dyDescent="0.3">
      <c r="B145" t="s">
        <v>0</v>
      </c>
      <c r="C145" s="7">
        <v>-110</v>
      </c>
      <c r="D145">
        <v>14.37</v>
      </c>
      <c r="E145">
        <v>25</v>
      </c>
      <c r="F145">
        <v>12.5</v>
      </c>
      <c r="G145">
        <v>10.63</v>
      </c>
      <c r="H145">
        <v>0</v>
      </c>
      <c r="I145">
        <v>93.2</v>
      </c>
      <c r="J145">
        <v>567.6</v>
      </c>
      <c r="K145">
        <v>234.7</v>
      </c>
      <c r="L145">
        <v>217.3</v>
      </c>
      <c r="M145">
        <f t="shared" si="15"/>
        <v>185.90886272955788</v>
      </c>
      <c r="N145" t="s">
        <v>1</v>
      </c>
      <c r="O145">
        <f t="shared" si="16"/>
        <v>0.53150000000000008</v>
      </c>
      <c r="P145" s="6">
        <f t="shared" si="12"/>
        <v>81.553617596571911</v>
      </c>
      <c r="Q145">
        <v>1</v>
      </c>
      <c r="R145">
        <f t="shared" si="17"/>
        <v>81.553617596571911</v>
      </c>
      <c r="S145">
        <f t="shared" si="13"/>
        <v>61.553617596571911</v>
      </c>
      <c r="U145">
        <f t="shared" si="14"/>
        <v>0.57479999999999998</v>
      </c>
    </row>
    <row r="146" spans="2:21" x14ac:dyDescent="0.3">
      <c r="B146" t="s">
        <v>0</v>
      </c>
      <c r="C146" s="7">
        <v>-110</v>
      </c>
      <c r="D146">
        <v>14.51</v>
      </c>
      <c r="E146">
        <v>25</v>
      </c>
      <c r="F146">
        <v>12.5</v>
      </c>
      <c r="G146">
        <v>10.49</v>
      </c>
      <c r="H146">
        <v>0</v>
      </c>
      <c r="I146">
        <v>75.400000000000006</v>
      </c>
      <c r="J146">
        <v>567.6</v>
      </c>
      <c r="K146">
        <v>234.7</v>
      </c>
      <c r="L146">
        <v>215.8</v>
      </c>
      <c r="M146">
        <f t="shared" si="15"/>
        <v>184.6475181066773</v>
      </c>
      <c r="N146" t="s">
        <v>1</v>
      </c>
      <c r="O146">
        <f t="shared" si="16"/>
        <v>0.52450000000000008</v>
      </c>
      <c r="P146" s="6">
        <f t="shared" si="12"/>
        <v>66.585661405055788</v>
      </c>
      <c r="Q146">
        <v>1</v>
      </c>
      <c r="R146">
        <f t="shared" si="17"/>
        <v>66.585661405055788</v>
      </c>
      <c r="S146">
        <f t="shared" si="13"/>
        <v>46.585661405055788</v>
      </c>
      <c r="U146">
        <f t="shared" si="14"/>
        <v>0.58040000000000003</v>
      </c>
    </row>
    <row r="147" spans="2:21" x14ac:dyDescent="0.3">
      <c r="B147" t="s">
        <v>0</v>
      </c>
      <c r="C147" s="7">
        <v>-110</v>
      </c>
      <c r="D147">
        <v>14.26</v>
      </c>
      <c r="E147">
        <v>25</v>
      </c>
      <c r="F147">
        <v>12.5</v>
      </c>
      <c r="G147">
        <v>10.74</v>
      </c>
      <c r="H147">
        <v>0</v>
      </c>
      <c r="I147">
        <v>75</v>
      </c>
      <c r="J147">
        <v>567.6</v>
      </c>
      <c r="K147">
        <v>234.7</v>
      </c>
      <c r="L147">
        <v>218.4</v>
      </c>
      <c r="M147">
        <f t="shared" si="15"/>
        <v>186.83384878633697</v>
      </c>
      <c r="N147" t="s">
        <v>1</v>
      </c>
      <c r="O147">
        <f t="shared" si="16"/>
        <v>0.53700000000000003</v>
      </c>
      <c r="P147" s="6">
        <f t="shared" si="12"/>
        <v>66.249302838954293</v>
      </c>
      <c r="Q147">
        <v>1</v>
      </c>
      <c r="R147">
        <f t="shared" si="17"/>
        <v>66.249302838954293</v>
      </c>
      <c r="S147">
        <f t="shared" si="13"/>
        <v>46.249302838954293</v>
      </c>
      <c r="U147">
        <f t="shared" si="14"/>
        <v>0.57040000000000002</v>
      </c>
    </row>
    <row r="148" spans="2:21" x14ac:dyDescent="0.3">
      <c r="B148" t="s">
        <v>0</v>
      </c>
      <c r="C148" s="7">
        <v>-110</v>
      </c>
      <c r="D148">
        <v>14.66</v>
      </c>
      <c r="E148">
        <v>25</v>
      </c>
      <c r="F148">
        <v>12.5</v>
      </c>
      <c r="G148">
        <v>10.34</v>
      </c>
      <c r="H148">
        <v>0</v>
      </c>
      <c r="I148">
        <v>78.599999999999994</v>
      </c>
      <c r="J148">
        <v>567.6</v>
      </c>
      <c r="K148">
        <v>234.7</v>
      </c>
      <c r="L148">
        <v>214.3</v>
      </c>
      <c r="M148">
        <f t="shared" si="15"/>
        <v>183.38617348379674</v>
      </c>
      <c r="N148" t="s">
        <v>1</v>
      </c>
      <c r="O148">
        <f t="shared" si="16"/>
        <v>0.51700000000000002</v>
      </c>
      <c r="P148" s="6">
        <f t="shared" si="12"/>
        <v>69.276529933867664</v>
      </c>
      <c r="Q148">
        <v>1</v>
      </c>
      <c r="R148">
        <f t="shared" si="17"/>
        <v>69.276529933867664</v>
      </c>
      <c r="S148">
        <f t="shared" si="13"/>
        <v>49.276529933867664</v>
      </c>
      <c r="U148">
        <f t="shared" si="14"/>
        <v>0.58640000000000003</v>
      </c>
    </row>
    <row r="149" spans="2:21" x14ac:dyDescent="0.3">
      <c r="B149" t="s">
        <v>0</v>
      </c>
      <c r="C149" s="7">
        <v>-110</v>
      </c>
      <c r="D149">
        <v>14.53</v>
      </c>
      <c r="E149">
        <v>25</v>
      </c>
      <c r="F149">
        <v>12.5</v>
      </c>
      <c r="G149">
        <v>10.47</v>
      </c>
      <c r="H149">
        <v>0</v>
      </c>
      <c r="I149">
        <v>94.8</v>
      </c>
      <c r="J149">
        <v>567.6</v>
      </c>
      <c r="K149">
        <v>234.7</v>
      </c>
      <c r="L149">
        <v>215.6</v>
      </c>
      <c r="M149">
        <f t="shared" si="15"/>
        <v>184.47933882362656</v>
      </c>
      <c r="N149" t="s">
        <v>1</v>
      </c>
      <c r="O149">
        <f t="shared" si="16"/>
        <v>0.52350000000000008</v>
      </c>
      <c r="P149" s="6">
        <f t="shared" si="12"/>
        <v>82.899051860977835</v>
      </c>
      <c r="Q149">
        <v>1</v>
      </c>
      <c r="R149">
        <f t="shared" si="17"/>
        <v>82.899051860977835</v>
      </c>
      <c r="S149">
        <f t="shared" si="13"/>
        <v>62.899051860977835</v>
      </c>
      <c r="U149">
        <f t="shared" si="14"/>
        <v>0.58119999999999994</v>
      </c>
    </row>
    <row r="150" spans="2:21" x14ac:dyDescent="0.3">
      <c r="B150" t="s">
        <v>0</v>
      </c>
      <c r="C150" s="7">
        <v>-110</v>
      </c>
      <c r="D150">
        <v>14.33</v>
      </c>
      <c r="E150">
        <v>25</v>
      </c>
      <c r="F150">
        <v>12.5</v>
      </c>
      <c r="G150">
        <v>10.67</v>
      </c>
      <c r="H150">
        <v>0</v>
      </c>
      <c r="I150">
        <v>98.1</v>
      </c>
      <c r="J150">
        <v>567.6</v>
      </c>
      <c r="K150">
        <v>234.7</v>
      </c>
      <c r="L150">
        <v>217.7</v>
      </c>
      <c r="M150">
        <f t="shared" si="15"/>
        <v>186.24522129565935</v>
      </c>
      <c r="N150" t="s">
        <v>1</v>
      </c>
      <c r="O150">
        <f t="shared" si="16"/>
        <v>0.53349999999999997</v>
      </c>
      <c r="P150" s="6">
        <f t="shared" si="12"/>
        <v>85.674010031315092</v>
      </c>
      <c r="Q150">
        <v>1</v>
      </c>
      <c r="R150">
        <f t="shared" si="17"/>
        <v>85.674010031315092</v>
      </c>
      <c r="S150">
        <f t="shared" si="13"/>
        <v>65.674010031315092</v>
      </c>
      <c r="U150">
        <f t="shared" si="14"/>
        <v>0.57320000000000004</v>
      </c>
    </row>
    <row r="151" spans="2:21" x14ac:dyDescent="0.3">
      <c r="B151" t="s">
        <v>0</v>
      </c>
      <c r="C151" s="7">
        <v>-110</v>
      </c>
      <c r="D151">
        <v>14.29</v>
      </c>
      <c r="E151">
        <v>25</v>
      </c>
      <c r="F151">
        <v>12.5</v>
      </c>
      <c r="G151">
        <v>10.71</v>
      </c>
      <c r="H151">
        <v>0</v>
      </c>
      <c r="I151">
        <v>98.5</v>
      </c>
      <c r="J151">
        <v>567.6</v>
      </c>
      <c r="K151">
        <v>234.7</v>
      </c>
      <c r="L151">
        <v>218.1</v>
      </c>
      <c r="M151">
        <f t="shared" si="15"/>
        <v>186.58157986176084</v>
      </c>
      <c r="N151" t="s">
        <v>1</v>
      </c>
      <c r="O151">
        <f t="shared" si="16"/>
        <v>0.53550000000000009</v>
      </c>
      <c r="P151" s="6">
        <f t="shared" si="12"/>
        <v>86.010368597416587</v>
      </c>
      <c r="Q151">
        <v>1</v>
      </c>
      <c r="R151">
        <f t="shared" si="17"/>
        <v>86.010368597416587</v>
      </c>
      <c r="S151">
        <f t="shared" si="13"/>
        <v>66.010368597416587</v>
      </c>
      <c r="U151">
        <f t="shared" si="14"/>
        <v>0.5716</v>
      </c>
    </row>
    <row r="152" spans="2:21" x14ac:dyDescent="0.3">
      <c r="B152" t="s">
        <v>0</v>
      </c>
      <c r="C152" s="7">
        <v>-110</v>
      </c>
      <c r="D152">
        <v>14.56</v>
      </c>
      <c r="E152">
        <v>25</v>
      </c>
      <c r="F152">
        <v>12.5</v>
      </c>
      <c r="G152">
        <v>10.44</v>
      </c>
      <c r="H152">
        <v>0</v>
      </c>
      <c r="I152">
        <v>104.9</v>
      </c>
      <c r="J152">
        <v>567.6</v>
      </c>
      <c r="K152">
        <v>234.7</v>
      </c>
      <c r="L152">
        <v>215.3</v>
      </c>
      <c r="M152">
        <f t="shared" si="15"/>
        <v>184.22706989905046</v>
      </c>
      <c r="N152" t="s">
        <v>1</v>
      </c>
      <c r="O152">
        <f t="shared" si="16"/>
        <v>0.52200000000000002</v>
      </c>
      <c r="P152" s="6">
        <f t="shared" si="12"/>
        <v>91.392105655040368</v>
      </c>
      <c r="Q152">
        <v>1</v>
      </c>
      <c r="R152">
        <f t="shared" si="17"/>
        <v>91.392105655040368</v>
      </c>
      <c r="S152">
        <f t="shared" si="13"/>
        <v>71.392105655040368</v>
      </c>
      <c r="U152">
        <f t="shared" si="14"/>
        <v>0.58240000000000003</v>
      </c>
    </row>
    <row r="153" spans="2:21" x14ac:dyDescent="0.3">
      <c r="B153" t="s">
        <v>0</v>
      </c>
      <c r="C153" s="7">
        <v>-110</v>
      </c>
      <c r="D153">
        <v>14.35</v>
      </c>
      <c r="E153">
        <v>25</v>
      </c>
      <c r="F153">
        <v>12.5</v>
      </c>
      <c r="G153">
        <v>10.65</v>
      </c>
      <c r="H153">
        <v>0</v>
      </c>
      <c r="I153">
        <v>69.900000000000006</v>
      </c>
      <c r="J153">
        <v>567.6</v>
      </c>
      <c r="K153">
        <v>234.7</v>
      </c>
      <c r="L153">
        <v>217.5</v>
      </c>
      <c r="M153">
        <f t="shared" si="15"/>
        <v>186.07704201260862</v>
      </c>
      <c r="N153" t="s">
        <v>1</v>
      </c>
      <c r="O153">
        <f t="shared" si="16"/>
        <v>0.53250000000000008</v>
      </c>
      <c r="P153" s="6">
        <f t="shared" si="12"/>
        <v>61.960731121160357</v>
      </c>
      <c r="Q153">
        <v>1</v>
      </c>
      <c r="R153">
        <f t="shared" si="17"/>
        <v>61.960731121160357</v>
      </c>
      <c r="S153">
        <f t="shared" si="13"/>
        <v>41.960731121160357</v>
      </c>
      <c r="U153">
        <f t="shared" si="14"/>
        <v>0.57399999999999995</v>
      </c>
    </row>
    <row r="154" spans="2:21" x14ac:dyDescent="0.3">
      <c r="B154" t="s">
        <v>0</v>
      </c>
      <c r="C154" s="7">
        <v>-110</v>
      </c>
      <c r="D154">
        <v>14.3</v>
      </c>
      <c r="E154">
        <v>25</v>
      </c>
      <c r="F154">
        <v>12.5</v>
      </c>
      <c r="G154">
        <v>10.7</v>
      </c>
      <c r="H154">
        <v>0</v>
      </c>
      <c r="I154">
        <v>81.599999999999994</v>
      </c>
      <c r="J154">
        <v>567.6</v>
      </c>
      <c r="K154">
        <v>234.7</v>
      </c>
      <c r="L154">
        <v>218</v>
      </c>
      <c r="M154">
        <f t="shared" si="15"/>
        <v>186.49749022023548</v>
      </c>
      <c r="N154" t="s">
        <v>1</v>
      </c>
      <c r="O154">
        <f t="shared" si="16"/>
        <v>0.53500000000000003</v>
      </c>
      <c r="P154" s="6">
        <f t="shared" si="12"/>
        <v>71.799219179628807</v>
      </c>
      <c r="Q154">
        <v>1</v>
      </c>
      <c r="R154">
        <f t="shared" si="17"/>
        <v>71.799219179628807</v>
      </c>
      <c r="S154">
        <f t="shared" si="13"/>
        <v>51.799219179628807</v>
      </c>
      <c r="U154">
        <f t="shared" si="14"/>
        <v>0.57200000000000006</v>
      </c>
    </row>
    <row r="155" spans="2:21" x14ac:dyDescent="0.3">
      <c r="B155" t="s">
        <v>0</v>
      </c>
      <c r="C155" s="7">
        <v>-110</v>
      </c>
      <c r="D155">
        <v>14.35</v>
      </c>
      <c r="E155">
        <v>25</v>
      </c>
      <c r="F155">
        <v>12.5</v>
      </c>
      <c r="G155">
        <v>10.65</v>
      </c>
      <c r="H155">
        <v>0</v>
      </c>
      <c r="I155">
        <v>55.2</v>
      </c>
      <c r="J155">
        <v>567.6</v>
      </c>
      <c r="K155">
        <v>234.7</v>
      </c>
      <c r="L155">
        <v>217.5</v>
      </c>
      <c r="M155">
        <f t="shared" si="15"/>
        <v>186.07704201260862</v>
      </c>
      <c r="N155" t="s">
        <v>1</v>
      </c>
      <c r="O155">
        <f t="shared" si="16"/>
        <v>0.53250000000000008</v>
      </c>
      <c r="P155" s="6">
        <f t="shared" si="12"/>
        <v>49.599553816930751</v>
      </c>
      <c r="Q155">
        <v>1</v>
      </c>
      <c r="R155">
        <f t="shared" si="17"/>
        <v>49.599553816930751</v>
      </c>
      <c r="S155">
        <f t="shared" si="13"/>
        <v>29.599553816930751</v>
      </c>
      <c r="U155">
        <f t="shared" si="14"/>
        <v>0.57399999999999995</v>
      </c>
    </row>
    <row r="156" spans="2:21" x14ac:dyDescent="0.3">
      <c r="B156" t="s">
        <v>0</v>
      </c>
      <c r="C156" s="7">
        <v>-110</v>
      </c>
      <c r="D156">
        <v>14.35</v>
      </c>
      <c r="E156">
        <v>25</v>
      </c>
      <c r="F156">
        <v>12.5</v>
      </c>
      <c r="G156">
        <v>10.65</v>
      </c>
      <c r="H156">
        <v>0</v>
      </c>
      <c r="I156">
        <v>105.6</v>
      </c>
      <c r="J156">
        <v>567.6</v>
      </c>
      <c r="K156">
        <v>234.7</v>
      </c>
      <c r="L156">
        <v>217.5</v>
      </c>
      <c r="M156">
        <f t="shared" si="15"/>
        <v>186.07704201260862</v>
      </c>
      <c r="N156" t="s">
        <v>1</v>
      </c>
      <c r="O156">
        <f t="shared" si="16"/>
        <v>0.53250000000000008</v>
      </c>
      <c r="P156" s="6">
        <f t="shared" si="12"/>
        <v>91.980733145717963</v>
      </c>
      <c r="Q156">
        <v>1</v>
      </c>
      <c r="R156">
        <f t="shared" si="17"/>
        <v>91.980733145717963</v>
      </c>
      <c r="S156">
        <f t="shared" si="13"/>
        <v>71.980733145717963</v>
      </c>
      <c r="U156">
        <f t="shared" si="14"/>
        <v>0.57399999999999995</v>
      </c>
    </row>
    <row r="157" spans="2:21" x14ac:dyDescent="0.3">
      <c r="B157" t="s">
        <v>0</v>
      </c>
      <c r="C157" s="7">
        <v>-110</v>
      </c>
      <c r="D157">
        <v>14.36</v>
      </c>
      <c r="E157">
        <v>25</v>
      </c>
      <c r="F157">
        <v>12.5</v>
      </c>
      <c r="G157">
        <v>10.64</v>
      </c>
      <c r="H157">
        <v>0</v>
      </c>
      <c r="I157">
        <v>101.5</v>
      </c>
      <c r="J157">
        <v>567.6</v>
      </c>
      <c r="K157">
        <v>234.7</v>
      </c>
      <c r="L157">
        <v>217.4</v>
      </c>
      <c r="M157">
        <f t="shared" si="15"/>
        <v>185.99295237108325</v>
      </c>
      <c r="N157" t="s">
        <v>1</v>
      </c>
      <c r="O157">
        <f t="shared" si="16"/>
        <v>0.53200000000000003</v>
      </c>
      <c r="P157" s="6">
        <f t="shared" si="12"/>
        <v>88.53305784317773</v>
      </c>
      <c r="Q157">
        <v>1</v>
      </c>
      <c r="R157">
        <f t="shared" si="17"/>
        <v>88.53305784317773</v>
      </c>
      <c r="S157">
        <f t="shared" si="13"/>
        <v>68.53305784317773</v>
      </c>
      <c r="U157">
        <f t="shared" si="14"/>
        <v>0.57440000000000002</v>
      </c>
    </row>
    <row r="158" spans="2:21" x14ac:dyDescent="0.3">
      <c r="B158" t="s">
        <v>0</v>
      </c>
      <c r="C158" s="7">
        <v>-110</v>
      </c>
      <c r="D158">
        <v>14.41</v>
      </c>
      <c r="E158">
        <v>25</v>
      </c>
      <c r="F158">
        <v>12.5</v>
      </c>
      <c r="G158">
        <v>10.59</v>
      </c>
      <c r="H158">
        <v>0</v>
      </c>
      <c r="I158">
        <v>73.7</v>
      </c>
      <c r="J158">
        <v>567.6</v>
      </c>
      <c r="K158">
        <v>234.7</v>
      </c>
      <c r="L158">
        <v>216.9</v>
      </c>
      <c r="M158">
        <f t="shared" si="15"/>
        <v>185.57250416345639</v>
      </c>
      <c r="N158" t="s">
        <v>1</v>
      </c>
      <c r="O158">
        <f t="shared" si="16"/>
        <v>0.52949999999999997</v>
      </c>
      <c r="P158" s="6">
        <f t="shared" si="12"/>
        <v>65.156137499124469</v>
      </c>
      <c r="Q158">
        <v>1</v>
      </c>
      <c r="R158">
        <f t="shared" si="17"/>
        <v>65.156137499124469</v>
      </c>
      <c r="S158">
        <f t="shared" si="13"/>
        <v>45.156137499124469</v>
      </c>
      <c r="U158">
        <f t="shared" si="14"/>
        <v>0.57640000000000002</v>
      </c>
    </row>
    <row r="159" spans="2:21" x14ac:dyDescent="0.3">
      <c r="B159" t="s">
        <v>0</v>
      </c>
      <c r="C159" s="7">
        <v>-110</v>
      </c>
      <c r="D159">
        <v>14.39</v>
      </c>
      <c r="E159">
        <v>25</v>
      </c>
      <c r="F159">
        <v>12.5</v>
      </c>
      <c r="G159">
        <v>10.61</v>
      </c>
      <c r="H159">
        <v>0</v>
      </c>
      <c r="I159">
        <v>97.5</v>
      </c>
      <c r="J159">
        <v>567.6</v>
      </c>
      <c r="K159">
        <v>234.7</v>
      </c>
      <c r="L159">
        <v>217.1</v>
      </c>
      <c r="M159">
        <f t="shared" si="15"/>
        <v>185.74068344650712</v>
      </c>
      <c r="N159" t="s">
        <v>1</v>
      </c>
      <c r="O159">
        <f t="shared" si="16"/>
        <v>0.53049999999999997</v>
      </c>
      <c r="P159" s="6">
        <f t="shared" si="12"/>
        <v>85.169472182162878</v>
      </c>
      <c r="Q159">
        <v>1</v>
      </c>
      <c r="R159">
        <f t="shared" si="17"/>
        <v>85.169472182162878</v>
      </c>
      <c r="S159">
        <f t="shared" si="13"/>
        <v>65.169472182162878</v>
      </c>
      <c r="U159">
        <f t="shared" si="14"/>
        <v>0.5756</v>
      </c>
    </row>
    <row r="160" spans="2:21" x14ac:dyDescent="0.3">
      <c r="B160" t="s">
        <v>0</v>
      </c>
      <c r="C160" s="7">
        <v>-110</v>
      </c>
      <c r="D160">
        <v>14.48</v>
      </c>
      <c r="E160">
        <v>25</v>
      </c>
      <c r="F160">
        <v>12.5</v>
      </c>
      <c r="G160">
        <v>10.52</v>
      </c>
      <c r="H160">
        <v>0</v>
      </c>
      <c r="I160">
        <v>75.900000000000006</v>
      </c>
      <c r="J160">
        <v>567.6</v>
      </c>
      <c r="K160">
        <v>234.7</v>
      </c>
      <c r="L160">
        <v>216.1</v>
      </c>
      <c r="M160">
        <f t="shared" si="15"/>
        <v>184.8997870312534</v>
      </c>
      <c r="N160" t="s">
        <v>1</v>
      </c>
      <c r="O160">
        <f t="shared" si="16"/>
        <v>0.52600000000000002</v>
      </c>
      <c r="P160" s="6">
        <f t="shared" si="12"/>
        <v>67.00610961268265</v>
      </c>
      <c r="Q160">
        <v>1</v>
      </c>
      <c r="R160">
        <f t="shared" si="17"/>
        <v>67.00610961268265</v>
      </c>
      <c r="S160">
        <f t="shared" si="13"/>
        <v>47.00610961268265</v>
      </c>
      <c r="U160">
        <f t="shared" si="14"/>
        <v>0.57920000000000005</v>
      </c>
    </row>
    <row r="161" spans="2:21" x14ac:dyDescent="0.3">
      <c r="B161" t="s">
        <v>0</v>
      </c>
      <c r="C161" s="7">
        <v>-110</v>
      </c>
      <c r="D161">
        <v>14.37</v>
      </c>
      <c r="E161">
        <v>25</v>
      </c>
      <c r="F161">
        <v>12.5</v>
      </c>
      <c r="G161">
        <v>10.63</v>
      </c>
      <c r="H161">
        <v>0</v>
      </c>
      <c r="I161">
        <v>48.3</v>
      </c>
      <c r="J161">
        <v>567.6</v>
      </c>
      <c r="K161">
        <v>234.7</v>
      </c>
      <c r="L161">
        <v>217.3</v>
      </c>
      <c r="M161">
        <f t="shared" si="15"/>
        <v>185.90886272955788</v>
      </c>
      <c r="N161" t="s">
        <v>1</v>
      </c>
      <c r="O161">
        <f t="shared" si="16"/>
        <v>0.53150000000000008</v>
      </c>
      <c r="P161" s="6">
        <f t="shared" si="12"/>
        <v>43.797368551680123</v>
      </c>
      <c r="Q161">
        <v>1</v>
      </c>
      <c r="R161">
        <f t="shared" si="17"/>
        <v>43.797368551680123</v>
      </c>
      <c r="S161">
        <f t="shared" si="13"/>
        <v>23.797368551680123</v>
      </c>
      <c r="U161">
        <f t="shared" si="14"/>
        <v>0.57479999999999998</v>
      </c>
    </row>
    <row r="162" spans="2:21" x14ac:dyDescent="0.3">
      <c r="B162" t="s">
        <v>0</v>
      </c>
      <c r="C162" s="7">
        <v>-91</v>
      </c>
      <c r="D162">
        <v>14.41</v>
      </c>
      <c r="E162">
        <v>25</v>
      </c>
      <c r="F162">
        <v>12.5</v>
      </c>
      <c r="G162">
        <v>10.59</v>
      </c>
      <c r="H162">
        <v>0</v>
      </c>
      <c r="I162">
        <v>127</v>
      </c>
      <c r="J162">
        <v>538.9</v>
      </c>
      <c r="K162">
        <v>233.5</v>
      </c>
      <c r="L162">
        <v>210.8</v>
      </c>
      <c r="M162">
        <f t="shared" si="15"/>
        <v>180.44303603040873</v>
      </c>
      <c r="N162" t="s">
        <v>1</v>
      </c>
      <c r="O162">
        <f t="shared" si="16"/>
        <v>0.52949999999999997</v>
      </c>
      <c r="P162" s="6">
        <f t="shared" si="12"/>
        <v>109.97591643214746</v>
      </c>
      <c r="Q162">
        <v>1</v>
      </c>
      <c r="R162">
        <f t="shared" si="17"/>
        <v>109.97591643214746</v>
      </c>
      <c r="S162">
        <f t="shared" si="13"/>
        <v>89.975916432147457</v>
      </c>
      <c r="U162">
        <f t="shared" si="14"/>
        <v>0.57640000000000002</v>
      </c>
    </row>
    <row r="163" spans="2:21" x14ac:dyDescent="0.3">
      <c r="B163" t="s">
        <v>0</v>
      </c>
      <c r="C163" s="7">
        <v>-91</v>
      </c>
      <c r="D163">
        <v>14.39</v>
      </c>
      <c r="E163">
        <v>25</v>
      </c>
      <c r="F163">
        <v>12.5</v>
      </c>
      <c r="G163">
        <v>10.61</v>
      </c>
      <c r="H163">
        <v>0</v>
      </c>
      <c r="I163">
        <v>121.8</v>
      </c>
      <c r="J163">
        <v>538.9</v>
      </c>
      <c r="K163">
        <v>233.5</v>
      </c>
      <c r="L163">
        <v>211</v>
      </c>
      <c r="M163">
        <f t="shared" si="15"/>
        <v>180.61121531345947</v>
      </c>
      <c r="N163" t="s">
        <v>1</v>
      </c>
      <c r="O163">
        <f t="shared" si="16"/>
        <v>0.53049999999999997</v>
      </c>
      <c r="P163" s="6">
        <f t="shared" si="12"/>
        <v>105.60325507282813</v>
      </c>
      <c r="Q163">
        <v>1</v>
      </c>
      <c r="R163">
        <f t="shared" si="17"/>
        <v>105.60325507282813</v>
      </c>
      <c r="S163">
        <f t="shared" si="13"/>
        <v>85.603255072828134</v>
      </c>
      <c r="U163">
        <f t="shared" si="14"/>
        <v>0.5756</v>
      </c>
    </row>
    <row r="164" spans="2:21" x14ac:dyDescent="0.3">
      <c r="B164" t="s">
        <v>0</v>
      </c>
      <c r="C164" s="7">
        <v>-91</v>
      </c>
      <c r="D164">
        <v>14.29</v>
      </c>
      <c r="E164">
        <v>25</v>
      </c>
      <c r="F164">
        <v>12.5</v>
      </c>
      <c r="G164">
        <v>10.71</v>
      </c>
      <c r="H164">
        <v>0</v>
      </c>
      <c r="I164">
        <v>70.5</v>
      </c>
      <c r="J164">
        <v>538.9</v>
      </c>
      <c r="K164">
        <v>233.5</v>
      </c>
      <c r="L164">
        <v>211.9</v>
      </c>
      <c r="M164">
        <f t="shared" si="15"/>
        <v>181.36802208718782</v>
      </c>
      <c r="N164" t="s">
        <v>1</v>
      </c>
      <c r="O164">
        <f t="shared" si="16"/>
        <v>0.53550000000000009</v>
      </c>
      <c r="P164" s="6">
        <f t="shared" si="12"/>
        <v>62.465268970312586</v>
      </c>
      <c r="Q164">
        <v>1</v>
      </c>
      <c r="R164">
        <f t="shared" si="17"/>
        <v>62.465268970312586</v>
      </c>
      <c r="S164">
        <f t="shared" si="13"/>
        <v>42.465268970312586</v>
      </c>
      <c r="U164">
        <f t="shared" si="14"/>
        <v>0.5716</v>
      </c>
    </row>
    <row r="165" spans="2:21" x14ac:dyDescent="0.3">
      <c r="B165" t="s">
        <v>0</v>
      </c>
      <c r="C165" s="7">
        <v>-91</v>
      </c>
      <c r="D165">
        <v>14.41</v>
      </c>
      <c r="E165">
        <v>25</v>
      </c>
      <c r="F165">
        <v>12.5</v>
      </c>
      <c r="G165">
        <v>10.59</v>
      </c>
      <c r="H165">
        <v>0</v>
      </c>
      <c r="I165">
        <v>94.2</v>
      </c>
      <c r="J165">
        <v>538.9</v>
      </c>
      <c r="K165">
        <v>233.5</v>
      </c>
      <c r="L165">
        <v>210.8</v>
      </c>
      <c r="M165">
        <f t="shared" si="15"/>
        <v>180.44303603040873</v>
      </c>
      <c r="N165" t="s">
        <v>1</v>
      </c>
      <c r="O165">
        <f t="shared" si="16"/>
        <v>0.52949999999999997</v>
      </c>
      <c r="P165" s="6">
        <f t="shared" si="12"/>
        <v>82.394514011825621</v>
      </c>
      <c r="Q165">
        <v>1</v>
      </c>
      <c r="R165">
        <f t="shared" si="17"/>
        <v>82.394514011825621</v>
      </c>
      <c r="S165">
        <f t="shared" si="13"/>
        <v>62.394514011825621</v>
      </c>
      <c r="U165">
        <f t="shared" si="14"/>
        <v>0.57640000000000002</v>
      </c>
    </row>
    <row r="166" spans="2:21" x14ac:dyDescent="0.3">
      <c r="B166" t="s">
        <v>0</v>
      </c>
      <c r="C166" s="7">
        <v>-91</v>
      </c>
      <c r="D166">
        <v>14.17</v>
      </c>
      <c r="E166">
        <v>25</v>
      </c>
      <c r="F166">
        <v>12.5</v>
      </c>
      <c r="G166">
        <v>10.83</v>
      </c>
      <c r="H166">
        <v>0</v>
      </c>
      <c r="I166">
        <v>127.3</v>
      </c>
      <c r="J166">
        <v>538.9</v>
      </c>
      <c r="K166">
        <v>233.5</v>
      </c>
      <c r="L166">
        <v>213.1</v>
      </c>
      <c r="M166">
        <f t="shared" si="15"/>
        <v>182.37709778549225</v>
      </c>
      <c r="N166" t="s">
        <v>1</v>
      </c>
      <c r="O166">
        <f t="shared" si="16"/>
        <v>0.54149999999999998</v>
      </c>
      <c r="P166" s="6">
        <f t="shared" si="12"/>
        <v>110.22818535672356</v>
      </c>
      <c r="Q166">
        <v>1</v>
      </c>
      <c r="R166">
        <f t="shared" si="17"/>
        <v>110.22818535672356</v>
      </c>
      <c r="S166">
        <f t="shared" si="13"/>
        <v>90.228185356723557</v>
      </c>
      <c r="U166">
        <f t="shared" si="14"/>
        <v>0.56679999999999997</v>
      </c>
    </row>
    <row r="167" spans="2:21" x14ac:dyDescent="0.3">
      <c r="B167" t="s">
        <v>0</v>
      </c>
      <c r="C167" s="7">
        <v>-91</v>
      </c>
      <c r="D167">
        <v>14.11</v>
      </c>
      <c r="E167">
        <v>25</v>
      </c>
      <c r="F167">
        <v>12.5</v>
      </c>
      <c r="G167">
        <v>10.89</v>
      </c>
      <c r="H167">
        <v>0</v>
      </c>
      <c r="I167">
        <v>119.9</v>
      </c>
      <c r="J167">
        <v>538.9</v>
      </c>
      <c r="K167">
        <v>233.5</v>
      </c>
      <c r="L167">
        <v>213.7</v>
      </c>
      <c r="M167">
        <f t="shared" si="15"/>
        <v>182.88163563464448</v>
      </c>
      <c r="N167" t="s">
        <v>1</v>
      </c>
      <c r="O167">
        <f t="shared" si="16"/>
        <v>0.5445000000000001</v>
      </c>
      <c r="P167" s="6">
        <f t="shared" si="12"/>
        <v>104.00555188384608</v>
      </c>
      <c r="Q167">
        <v>1</v>
      </c>
      <c r="R167">
        <f t="shared" si="17"/>
        <v>104.00555188384608</v>
      </c>
      <c r="S167">
        <f t="shared" si="13"/>
        <v>84.005551883846081</v>
      </c>
      <c r="U167">
        <f t="shared" si="14"/>
        <v>0.56440000000000001</v>
      </c>
    </row>
    <row r="168" spans="2:21" x14ac:dyDescent="0.3">
      <c r="B168" t="s">
        <v>0</v>
      </c>
      <c r="C168" s="7">
        <v>-91</v>
      </c>
      <c r="D168">
        <v>14.19</v>
      </c>
      <c r="E168">
        <v>25</v>
      </c>
      <c r="F168">
        <v>12.5</v>
      </c>
      <c r="G168">
        <v>10.81</v>
      </c>
      <c r="H168">
        <v>0</v>
      </c>
      <c r="I168">
        <v>104.5</v>
      </c>
      <c r="J168">
        <v>538.9</v>
      </c>
      <c r="K168">
        <v>233.5</v>
      </c>
      <c r="L168">
        <v>212.9</v>
      </c>
      <c r="M168">
        <f t="shared" si="15"/>
        <v>182.20891850244152</v>
      </c>
      <c r="N168" t="s">
        <v>1</v>
      </c>
      <c r="O168">
        <f t="shared" si="16"/>
        <v>0.54050000000000009</v>
      </c>
      <c r="P168" s="6">
        <f t="shared" si="12"/>
        <v>91.055747088938872</v>
      </c>
      <c r="Q168">
        <v>1</v>
      </c>
      <c r="R168">
        <f t="shared" si="17"/>
        <v>91.055747088938872</v>
      </c>
      <c r="S168">
        <f t="shared" si="13"/>
        <v>71.055747088938872</v>
      </c>
      <c r="U168">
        <f t="shared" si="14"/>
        <v>0.56759999999999999</v>
      </c>
    </row>
    <row r="169" spans="2:21" x14ac:dyDescent="0.3">
      <c r="B169" t="s">
        <v>0</v>
      </c>
      <c r="C169" s="7">
        <v>-91</v>
      </c>
      <c r="D169">
        <v>14.16</v>
      </c>
      <c r="E169">
        <v>25</v>
      </c>
      <c r="F169">
        <v>12.5</v>
      </c>
      <c r="G169">
        <v>10.84</v>
      </c>
      <c r="H169">
        <v>0</v>
      </c>
      <c r="I169">
        <v>78.599999999999994</v>
      </c>
      <c r="J169">
        <v>538.9</v>
      </c>
      <c r="K169">
        <v>233.5</v>
      </c>
      <c r="L169">
        <v>213.2</v>
      </c>
      <c r="M169">
        <f t="shared" si="15"/>
        <v>182.46118742701762</v>
      </c>
      <c r="N169" t="s">
        <v>1</v>
      </c>
      <c r="O169">
        <f t="shared" si="16"/>
        <v>0.54200000000000004</v>
      </c>
      <c r="P169" s="6">
        <f t="shared" si="12"/>
        <v>69.276529933867664</v>
      </c>
      <c r="Q169">
        <v>1</v>
      </c>
      <c r="R169">
        <f t="shared" si="17"/>
        <v>69.276529933867664</v>
      </c>
      <c r="S169">
        <f t="shared" si="13"/>
        <v>49.276529933867664</v>
      </c>
      <c r="U169">
        <f t="shared" si="14"/>
        <v>0.56640000000000001</v>
      </c>
    </row>
    <row r="170" spans="2:21" x14ac:dyDescent="0.3">
      <c r="B170" t="s">
        <v>0</v>
      </c>
      <c r="C170" s="7">
        <v>-91</v>
      </c>
      <c r="D170">
        <v>14.06</v>
      </c>
      <c r="E170">
        <v>25</v>
      </c>
      <c r="F170">
        <v>12.5</v>
      </c>
      <c r="G170">
        <v>10.94</v>
      </c>
      <c r="H170">
        <v>0</v>
      </c>
      <c r="I170">
        <v>98.6</v>
      </c>
      <c r="J170">
        <v>538.9</v>
      </c>
      <c r="K170">
        <v>233.5</v>
      </c>
      <c r="L170">
        <v>214.2</v>
      </c>
      <c r="M170">
        <f t="shared" si="15"/>
        <v>183.30208384227134</v>
      </c>
      <c r="N170" t="s">
        <v>1</v>
      </c>
      <c r="O170">
        <f t="shared" si="16"/>
        <v>0.54700000000000004</v>
      </c>
      <c r="P170" s="6">
        <f t="shared" si="12"/>
        <v>86.094458238941954</v>
      </c>
      <c r="Q170">
        <v>1</v>
      </c>
      <c r="R170">
        <f t="shared" si="17"/>
        <v>86.094458238941954</v>
      </c>
      <c r="S170">
        <f t="shared" si="13"/>
        <v>66.094458238941954</v>
      </c>
      <c r="U170">
        <f t="shared" si="14"/>
        <v>0.56240000000000001</v>
      </c>
    </row>
    <row r="171" spans="2:21" x14ac:dyDescent="0.3">
      <c r="B171" t="s">
        <v>0</v>
      </c>
      <c r="C171" s="7">
        <v>-91</v>
      </c>
      <c r="D171">
        <v>14.24</v>
      </c>
      <c r="E171">
        <v>25</v>
      </c>
      <c r="F171">
        <v>12.5</v>
      </c>
      <c r="G171">
        <v>10.76</v>
      </c>
      <c r="H171">
        <v>0</v>
      </c>
      <c r="I171">
        <v>161.6</v>
      </c>
      <c r="J171">
        <v>538.9</v>
      </c>
      <c r="K171">
        <v>233.5</v>
      </c>
      <c r="L171">
        <v>212.4</v>
      </c>
      <c r="M171">
        <f t="shared" si="15"/>
        <v>181.78847029481469</v>
      </c>
      <c r="N171" t="s">
        <v>1</v>
      </c>
      <c r="O171">
        <f t="shared" si="16"/>
        <v>0.53800000000000003</v>
      </c>
      <c r="P171" s="6">
        <f t="shared" si="12"/>
        <v>139.07093239992597</v>
      </c>
      <c r="Q171">
        <v>1</v>
      </c>
      <c r="R171">
        <f t="shared" si="17"/>
        <v>139.07093239992597</v>
      </c>
      <c r="S171">
        <f t="shared" si="13"/>
        <v>119.07093239992597</v>
      </c>
      <c r="U171">
        <f t="shared" si="14"/>
        <v>0.5696</v>
      </c>
    </row>
    <row r="172" spans="2:21" x14ac:dyDescent="0.3">
      <c r="B172" t="s">
        <v>20</v>
      </c>
      <c r="C172" s="7">
        <v>-91</v>
      </c>
      <c r="D172">
        <v>13.95</v>
      </c>
      <c r="E172">
        <v>25</v>
      </c>
      <c r="F172">
        <v>12.5</v>
      </c>
      <c r="G172">
        <v>11.05</v>
      </c>
      <c r="H172">
        <v>0</v>
      </c>
      <c r="I172">
        <v>91.3</v>
      </c>
      <c r="J172">
        <v>538.9</v>
      </c>
      <c r="K172">
        <v>233.5</v>
      </c>
      <c r="L172">
        <v>215.3</v>
      </c>
      <c r="M172">
        <f t="shared" si="15"/>
        <v>184.22706989905046</v>
      </c>
      <c r="N172" t="s">
        <v>1</v>
      </c>
      <c r="O172">
        <f t="shared" si="16"/>
        <v>0.5525000000000001</v>
      </c>
      <c r="P172" s="6">
        <f t="shared" si="12"/>
        <v>79.955914407589844</v>
      </c>
      <c r="Q172">
        <v>1</v>
      </c>
      <c r="R172">
        <f t="shared" si="17"/>
        <v>79.955914407589844</v>
      </c>
      <c r="S172">
        <f t="shared" si="13"/>
        <v>59.955914407589844</v>
      </c>
      <c r="U172">
        <f t="shared" si="14"/>
        <v>0.55799999999999994</v>
      </c>
    </row>
    <row r="173" spans="2:21" x14ac:dyDescent="0.3">
      <c r="B173" t="s">
        <v>20</v>
      </c>
      <c r="C173" s="7">
        <v>-91</v>
      </c>
      <c r="D173">
        <v>14.15</v>
      </c>
      <c r="E173">
        <v>25</v>
      </c>
      <c r="F173">
        <v>12.5</v>
      </c>
      <c r="G173">
        <v>10.85</v>
      </c>
      <c r="H173">
        <v>0</v>
      </c>
      <c r="I173">
        <v>115.3</v>
      </c>
      <c r="J173">
        <v>538.9</v>
      </c>
      <c r="K173">
        <v>233.5</v>
      </c>
      <c r="L173">
        <v>213.3</v>
      </c>
      <c r="M173">
        <f t="shared" si="15"/>
        <v>182.54527706854302</v>
      </c>
      <c r="N173" t="s">
        <v>1</v>
      </c>
      <c r="O173">
        <f t="shared" si="16"/>
        <v>0.54249999999999998</v>
      </c>
      <c r="P173" s="6">
        <f t="shared" si="12"/>
        <v>100.13742837367899</v>
      </c>
      <c r="Q173">
        <v>1</v>
      </c>
      <c r="R173">
        <f t="shared" si="17"/>
        <v>100.13742837367899</v>
      </c>
      <c r="S173">
        <f t="shared" si="13"/>
        <v>80.137428373678986</v>
      </c>
      <c r="U173">
        <f t="shared" si="14"/>
        <v>0.56600000000000006</v>
      </c>
    </row>
    <row r="174" spans="2:21" x14ac:dyDescent="0.3">
      <c r="B174" t="s">
        <v>20</v>
      </c>
      <c r="C174" s="7">
        <v>-91</v>
      </c>
      <c r="D174">
        <v>13.96</v>
      </c>
      <c r="E174">
        <v>25</v>
      </c>
      <c r="F174">
        <v>12.5</v>
      </c>
      <c r="G174">
        <v>11.04</v>
      </c>
      <c r="H174">
        <v>0.02</v>
      </c>
      <c r="I174">
        <v>122.4</v>
      </c>
      <c r="J174">
        <v>538.9</v>
      </c>
      <c r="K174">
        <v>233.5</v>
      </c>
      <c r="L174">
        <v>215.2</v>
      </c>
      <c r="M174">
        <f t="shared" si="15"/>
        <v>184.14298025752507</v>
      </c>
      <c r="N174" t="s">
        <v>1</v>
      </c>
      <c r="O174">
        <f t="shared" si="16"/>
        <v>0.55199999999999994</v>
      </c>
      <c r="P174" s="6">
        <f t="shared" si="12"/>
        <v>106.10779292198038</v>
      </c>
      <c r="Q174">
        <v>1</v>
      </c>
      <c r="R174">
        <f t="shared" si="17"/>
        <v>106.10779292198038</v>
      </c>
      <c r="S174">
        <f t="shared" si="13"/>
        <v>257.10318291132813</v>
      </c>
      <c r="U174">
        <f t="shared" si="14"/>
        <v>0.55840000000000001</v>
      </c>
    </row>
    <row r="175" spans="2:21" x14ac:dyDescent="0.3">
      <c r="B175" t="s">
        <v>20</v>
      </c>
      <c r="C175" s="7">
        <v>-91</v>
      </c>
      <c r="D175">
        <v>14.33</v>
      </c>
      <c r="E175">
        <v>25</v>
      </c>
      <c r="F175">
        <v>12.5</v>
      </c>
      <c r="G175">
        <v>10.67</v>
      </c>
      <c r="H175">
        <v>0.02</v>
      </c>
      <c r="I175">
        <v>126.3</v>
      </c>
      <c r="J175">
        <v>538.9</v>
      </c>
      <c r="K175">
        <v>233.5</v>
      </c>
      <c r="L175">
        <v>211.5</v>
      </c>
      <c r="M175">
        <f t="shared" si="15"/>
        <v>181.03166352108633</v>
      </c>
      <c r="N175" t="s">
        <v>1</v>
      </c>
      <c r="O175">
        <f t="shared" si="16"/>
        <v>0.53349999999999997</v>
      </c>
      <c r="P175" s="6">
        <f t="shared" si="12"/>
        <v>109.38728894146985</v>
      </c>
      <c r="Q175">
        <v>1</v>
      </c>
      <c r="R175">
        <f t="shared" si="17"/>
        <v>109.38728894146985</v>
      </c>
      <c r="S175">
        <f t="shared" si="13"/>
        <v>262.91579909389191</v>
      </c>
      <c r="U175">
        <f t="shared" si="14"/>
        <v>0.57320000000000004</v>
      </c>
    </row>
    <row r="176" spans="2:21" x14ac:dyDescent="0.3">
      <c r="B176" t="s">
        <v>20</v>
      </c>
      <c r="C176" s="7">
        <v>-91</v>
      </c>
      <c r="D176">
        <v>14.49</v>
      </c>
      <c r="E176">
        <v>25</v>
      </c>
      <c r="F176">
        <v>12.5</v>
      </c>
      <c r="G176">
        <v>10.51</v>
      </c>
      <c r="H176">
        <v>0</v>
      </c>
      <c r="I176">
        <v>108.3</v>
      </c>
      <c r="J176">
        <v>538.9</v>
      </c>
      <c r="K176">
        <v>233.5</v>
      </c>
      <c r="L176">
        <v>210</v>
      </c>
      <c r="M176">
        <f t="shared" si="15"/>
        <v>179.77031889820574</v>
      </c>
      <c r="N176" t="s">
        <v>1</v>
      </c>
      <c r="O176">
        <f t="shared" si="16"/>
        <v>0.52549999999999997</v>
      </c>
      <c r="P176" s="6">
        <f t="shared" si="12"/>
        <v>94.251153466902991</v>
      </c>
      <c r="Q176">
        <v>1</v>
      </c>
      <c r="R176">
        <f t="shared" si="17"/>
        <v>94.251153466902991</v>
      </c>
      <c r="S176">
        <f t="shared" si="13"/>
        <v>74.251153466902991</v>
      </c>
      <c r="U176">
        <f t="shared" si="14"/>
        <v>0.5796</v>
      </c>
    </row>
    <row r="177" spans="2:21" x14ac:dyDescent="0.3">
      <c r="B177" t="s">
        <v>20</v>
      </c>
      <c r="C177" s="7">
        <v>-91</v>
      </c>
      <c r="D177">
        <v>14.28</v>
      </c>
      <c r="E177">
        <v>25</v>
      </c>
      <c r="F177">
        <v>12.5</v>
      </c>
      <c r="G177">
        <v>10.72</v>
      </c>
      <c r="H177">
        <v>0</v>
      </c>
      <c r="I177">
        <v>66.900000000000006</v>
      </c>
      <c r="J177">
        <v>538.9</v>
      </c>
      <c r="K177">
        <v>233.5</v>
      </c>
      <c r="L177">
        <v>212</v>
      </c>
      <c r="M177">
        <f t="shared" si="15"/>
        <v>181.45211172871319</v>
      </c>
      <c r="N177" t="s">
        <v>1</v>
      </c>
      <c r="O177">
        <f t="shared" si="16"/>
        <v>0.53600000000000003</v>
      </c>
      <c r="P177" s="6">
        <f t="shared" si="12"/>
        <v>59.438041875399215</v>
      </c>
      <c r="Q177">
        <v>1</v>
      </c>
      <c r="R177">
        <f t="shared" si="17"/>
        <v>59.438041875399215</v>
      </c>
      <c r="S177">
        <f t="shared" si="13"/>
        <v>39.438041875399215</v>
      </c>
      <c r="U177">
        <f t="shared" si="14"/>
        <v>0.57119999999999993</v>
      </c>
    </row>
    <row r="178" spans="2:21" x14ac:dyDescent="0.3">
      <c r="B178" t="s">
        <v>20</v>
      </c>
      <c r="C178" s="7">
        <v>-91</v>
      </c>
      <c r="D178">
        <v>14.29</v>
      </c>
      <c r="E178">
        <v>25</v>
      </c>
      <c r="F178">
        <v>12.5</v>
      </c>
      <c r="G178">
        <v>10.71</v>
      </c>
      <c r="H178">
        <v>0.02</v>
      </c>
      <c r="I178">
        <v>126.7</v>
      </c>
      <c r="J178">
        <v>538.9</v>
      </c>
      <c r="K178">
        <v>233.5</v>
      </c>
      <c r="L178">
        <v>211.9</v>
      </c>
      <c r="M178">
        <f t="shared" si="15"/>
        <v>181.36802208718782</v>
      </c>
      <c r="N178" t="s">
        <v>1</v>
      </c>
      <c r="O178">
        <f t="shared" si="16"/>
        <v>0.53550000000000009</v>
      </c>
      <c r="P178" s="6">
        <f t="shared" si="12"/>
        <v>109.72364750757134</v>
      </c>
      <c r="Q178">
        <v>1</v>
      </c>
      <c r="R178">
        <f t="shared" si="17"/>
        <v>109.72364750757134</v>
      </c>
      <c r="S178">
        <f t="shared" si="13"/>
        <v>263.50574320626259</v>
      </c>
      <c r="U178">
        <f t="shared" si="14"/>
        <v>0.5716</v>
      </c>
    </row>
    <row r="179" spans="2:21" x14ac:dyDescent="0.3">
      <c r="B179" t="s">
        <v>20</v>
      </c>
      <c r="C179" s="7">
        <v>-91</v>
      </c>
      <c r="D179">
        <v>14.18</v>
      </c>
      <c r="E179">
        <v>25</v>
      </c>
      <c r="F179">
        <v>12.5</v>
      </c>
      <c r="G179">
        <v>10.82</v>
      </c>
      <c r="H179">
        <v>0</v>
      </c>
      <c r="I179">
        <v>69.599999999999994</v>
      </c>
      <c r="J179">
        <v>538.9</v>
      </c>
      <c r="K179">
        <v>233.5</v>
      </c>
      <c r="L179">
        <v>213</v>
      </c>
      <c r="M179">
        <f t="shared" si="15"/>
        <v>182.29300814396689</v>
      </c>
      <c r="N179" t="s">
        <v>1</v>
      </c>
      <c r="O179">
        <f t="shared" si="16"/>
        <v>0.54100000000000004</v>
      </c>
      <c r="P179" s="6">
        <f t="shared" si="12"/>
        <v>61.708462196584236</v>
      </c>
      <c r="Q179">
        <v>1</v>
      </c>
      <c r="R179">
        <f t="shared" si="17"/>
        <v>61.708462196584236</v>
      </c>
      <c r="S179">
        <f t="shared" si="13"/>
        <v>41.708462196584236</v>
      </c>
      <c r="U179">
        <f t="shared" si="14"/>
        <v>0.56720000000000004</v>
      </c>
    </row>
    <row r="180" spans="2:21" x14ac:dyDescent="0.3">
      <c r="B180" t="s">
        <v>20</v>
      </c>
      <c r="C180" s="7">
        <v>-91</v>
      </c>
      <c r="D180">
        <v>14.52</v>
      </c>
      <c r="E180">
        <v>25</v>
      </c>
      <c r="F180">
        <v>12.5</v>
      </c>
      <c r="G180">
        <v>10.48</v>
      </c>
      <c r="H180">
        <v>0</v>
      </c>
      <c r="I180">
        <v>121.4</v>
      </c>
      <c r="J180">
        <v>538.9</v>
      </c>
      <c r="K180">
        <v>233.5</v>
      </c>
      <c r="L180">
        <v>209.7</v>
      </c>
      <c r="M180">
        <f t="shared" si="15"/>
        <v>179.51804997362964</v>
      </c>
      <c r="N180" t="s">
        <v>1</v>
      </c>
      <c r="O180">
        <f t="shared" si="16"/>
        <v>0.52400000000000002</v>
      </c>
      <c r="P180" s="6">
        <f t="shared" si="12"/>
        <v>105.26689650672665</v>
      </c>
      <c r="Q180">
        <v>1</v>
      </c>
      <c r="R180">
        <f t="shared" si="17"/>
        <v>105.26689650672665</v>
      </c>
      <c r="S180">
        <f t="shared" si="13"/>
        <v>85.266896506726653</v>
      </c>
      <c r="U180">
        <f t="shared" si="14"/>
        <v>0.58079999999999998</v>
      </c>
    </row>
    <row r="181" spans="2:21" x14ac:dyDescent="0.3">
      <c r="B181" t="s">
        <v>20</v>
      </c>
      <c r="C181" s="7">
        <v>-91</v>
      </c>
      <c r="D181">
        <v>14.29</v>
      </c>
      <c r="E181">
        <v>25</v>
      </c>
      <c r="F181">
        <v>12.5</v>
      </c>
      <c r="G181">
        <v>10.71</v>
      </c>
      <c r="H181">
        <v>0</v>
      </c>
      <c r="I181">
        <v>90</v>
      </c>
      <c r="J181">
        <v>538.9</v>
      </c>
      <c r="K181">
        <v>233.5</v>
      </c>
      <c r="L181">
        <v>211.9</v>
      </c>
      <c r="M181">
        <f t="shared" si="15"/>
        <v>181.36802208718782</v>
      </c>
      <c r="N181" t="s">
        <v>1</v>
      </c>
      <c r="O181">
        <f t="shared" si="16"/>
        <v>0.53550000000000009</v>
      </c>
      <c r="P181" s="6">
        <f t="shared" si="12"/>
        <v>78.862749067760006</v>
      </c>
      <c r="Q181">
        <v>1</v>
      </c>
      <c r="R181">
        <f t="shared" si="17"/>
        <v>78.862749067760006</v>
      </c>
      <c r="S181">
        <f t="shared" si="13"/>
        <v>58.862749067760006</v>
      </c>
      <c r="U181">
        <f t="shared" si="14"/>
        <v>0.5716</v>
      </c>
    </row>
    <row r="182" spans="2:21" x14ac:dyDescent="0.3">
      <c r="B182" t="s">
        <v>20</v>
      </c>
      <c r="C182" s="7">
        <v>-91</v>
      </c>
      <c r="D182">
        <v>13.9</v>
      </c>
      <c r="E182">
        <v>25</v>
      </c>
      <c r="F182">
        <v>12.5</v>
      </c>
      <c r="G182">
        <v>11.1</v>
      </c>
      <c r="H182">
        <v>0.05</v>
      </c>
      <c r="I182">
        <v>153.9</v>
      </c>
      <c r="J182">
        <v>538.9</v>
      </c>
      <c r="K182">
        <v>233.5</v>
      </c>
      <c r="L182">
        <v>215.8</v>
      </c>
      <c r="M182">
        <f t="shared" si="15"/>
        <v>184.6475181066773</v>
      </c>
      <c r="N182" t="s">
        <v>1</v>
      </c>
      <c r="O182">
        <f t="shared" si="16"/>
        <v>0.55500000000000005</v>
      </c>
      <c r="P182" s="6">
        <f t="shared" si="12"/>
        <v>132.59603000247239</v>
      </c>
      <c r="Q182">
        <v>1</v>
      </c>
      <c r="R182">
        <f t="shared" si="17"/>
        <v>132.59603000247239</v>
      </c>
      <c r="S182">
        <f t="shared" si="13"/>
        <v>377.71782188355206</v>
      </c>
      <c r="U182">
        <f t="shared" si="14"/>
        <v>0.55600000000000005</v>
      </c>
    </row>
    <row r="183" spans="2:21" x14ac:dyDescent="0.3">
      <c r="B183" t="s">
        <v>20</v>
      </c>
      <c r="C183" s="7">
        <v>-91</v>
      </c>
      <c r="D183">
        <v>14.21</v>
      </c>
      <c r="E183">
        <v>25</v>
      </c>
      <c r="F183">
        <v>12.5</v>
      </c>
      <c r="G183">
        <v>10.79</v>
      </c>
      <c r="H183">
        <v>0</v>
      </c>
      <c r="I183">
        <v>64.599999999999994</v>
      </c>
      <c r="J183">
        <v>538.9</v>
      </c>
      <c r="K183">
        <v>233.5</v>
      </c>
      <c r="L183">
        <v>212.7</v>
      </c>
      <c r="M183">
        <f t="shared" si="15"/>
        <v>182.04073921939079</v>
      </c>
      <c r="N183" t="s">
        <v>1</v>
      </c>
      <c r="O183">
        <f t="shared" si="16"/>
        <v>0.53949999999999998</v>
      </c>
      <c r="P183" s="6">
        <f t="shared" si="12"/>
        <v>57.50398012031566</v>
      </c>
      <c r="Q183">
        <v>1</v>
      </c>
      <c r="R183">
        <f t="shared" si="17"/>
        <v>57.50398012031566</v>
      </c>
      <c r="S183">
        <f t="shared" si="13"/>
        <v>37.50398012031566</v>
      </c>
      <c r="U183">
        <f t="shared" si="14"/>
        <v>0.56840000000000002</v>
      </c>
    </row>
    <row r="184" spans="2:21" x14ac:dyDescent="0.3">
      <c r="B184" t="s">
        <v>20</v>
      </c>
      <c r="C184" s="7">
        <v>-91</v>
      </c>
      <c r="D184">
        <v>14.52</v>
      </c>
      <c r="E184">
        <v>25</v>
      </c>
      <c r="F184">
        <v>12.5</v>
      </c>
      <c r="G184">
        <v>10.48</v>
      </c>
      <c r="H184">
        <v>0.01</v>
      </c>
      <c r="I184">
        <v>127.2</v>
      </c>
      <c r="J184">
        <v>538.9</v>
      </c>
      <c r="K184">
        <v>233.5</v>
      </c>
      <c r="L184">
        <v>209.7</v>
      </c>
      <c r="M184">
        <f t="shared" si="15"/>
        <v>179.51804997362964</v>
      </c>
      <c r="N184" t="s">
        <v>1</v>
      </c>
      <c r="O184">
        <f t="shared" si="16"/>
        <v>0.52400000000000002</v>
      </c>
      <c r="P184" s="6">
        <f t="shared" si="12"/>
        <v>110.14409571519819</v>
      </c>
      <c r="Q184">
        <v>1</v>
      </c>
      <c r="R184">
        <f t="shared" si="17"/>
        <v>110.14409571519819</v>
      </c>
      <c r="S184">
        <f t="shared" si="13"/>
        <v>222.9483737954134</v>
      </c>
      <c r="U184">
        <f t="shared" si="14"/>
        <v>0.58079999999999998</v>
      </c>
    </row>
    <row r="185" spans="2:21" x14ac:dyDescent="0.3">
      <c r="B185" t="s">
        <v>20</v>
      </c>
      <c r="C185" s="7">
        <v>-91</v>
      </c>
      <c r="D185">
        <v>14.12</v>
      </c>
      <c r="E185">
        <v>25</v>
      </c>
      <c r="F185">
        <v>12.5</v>
      </c>
      <c r="G185">
        <v>10.88</v>
      </c>
      <c r="H185">
        <v>0</v>
      </c>
      <c r="I185">
        <v>99.7</v>
      </c>
      <c r="J185">
        <v>538.9</v>
      </c>
      <c r="K185">
        <v>233.5</v>
      </c>
      <c r="L185">
        <v>213.6</v>
      </c>
      <c r="M185">
        <f t="shared" si="15"/>
        <v>182.79754599311912</v>
      </c>
      <c r="N185" t="s">
        <v>1</v>
      </c>
      <c r="O185">
        <f t="shared" si="16"/>
        <v>0.54400000000000004</v>
      </c>
      <c r="P185" s="6">
        <f t="shared" si="12"/>
        <v>87.019444295721044</v>
      </c>
      <c r="Q185">
        <v>1</v>
      </c>
      <c r="R185">
        <f t="shared" si="17"/>
        <v>87.019444295721044</v>
      </c>
      <c r="S185">
        <f t="shared" si="13"/>
        <v>67.019444295721044</v>
      </c>
      <c r="U185">
        <f t="shared" si="14"/>
        <v>0.56479999999999997</v>
      </c>
    </row>
    <row r="186" spans="2:21" x14ac:dyDescent="0.3">
      <c r="B186" t="s">
        <v>20</v>
      </c>
      <c r="C186" s="7">
        <v>-91</v>
      </c>
      <c r="D186">
        <v>14.38</v>
      </c>
      <c r="E186">
        <v>25</v>
      </c>
      <c r="F186">
        <v>12.5</v>
      </c>
      <c r="G186">
        <v>10.62</v>
      </c>
      <c r="H186">
        <v>0</v>
      </c>
      <c r="I186">
        <v>101.3</v>
      </c>
      <c r="J186">
        <v>538.9</v>
      </c>
      <c r="K186">
        <v>233.5</v>
      </c>
      <c r="L186">
        <v>211.1</v>
      </c>
      <c r="M186">
        <f t="shared" si="15"/>
        <v>180.69530495498483</v>
      </c>
      <c r="N186" t="s">
        <v>1</v>
      </c>
      <c r="O186">
        <f t="shared" si="16"/>
        <v>0.53100000000000003</v>
      </c>
      <c r="P186" s="6">
        <f t="shared" si="12"/>
        <v>88.364878560126982</v>
      </c>
      <c r="Q186">
        <v>1</v>
      </c>
      <c r="R186">
        <f t="shared" si="17"/>
        <v>88.364878560126982</v>
      </c>
      <c r="S186">
        <f t="shared" si="13"/>
        <v>68.364878560126982</v>
      </c>
      <c r="U186">
        <f t="shared" si="14"/>
        <v>0.57520000000000004</v>
      </c>
    </row>
    <row r="187" spans="2:21" x14ac:dyDescent="0.3">
      <c r="B187" t="s">
        <v>20</v>
      </c>
      <c r="C187" s="7">
        <v>-91</v>
      </c>
      <c r="D187">
        <v>14.34</v>
      </c>
      <c r="E187">
        <v>25</v>
      </c>
      <c r="F187">
        <v>12.5</v>
      </c>
      <c r="G187">
        <v>10.66</v>
      </c>
      <c r="H187">
        <v>0</v>
      </c>
      <c r="I187">
        <v>140.4</v>
      </c>
      <c r="J187">
        <v>538.9</v>
      </c>
      <c r="K187">
        <v>233.5</v>
      </c>
      <c r="L187">
        <v>211.4</v>
      </c>
      <c r="M187">
        <f t="shared" si="15"/>
        <v>180.94757387956096</v>
      </c>
      <c r="N187" t="s">
        <v>1</v>
      </c>
      <c r="O187">
        <f t="shared" si="16"/>
        <v>0.53300000000000003</v>
      </c>
      <c r="P187" s="6">
        <f t="shared" si="12"/>
        <v>121.24392839654723</v>
      </c>
      <c r="Q187">
        <v>1</v>
      </c>
      <c r="R187">
        <f t="shared" si="17"/>
        <v>121.24392839654723</v>
      </c>
      <c r="S187">
        <f t="shared" si="13"/>
        <v>101.24392839654723</v>
      </c>
      <c r="U187">
        <f t="shared" si="14"/>
        <v>0.5736</v>
      </c>
    </row>
    <row r="188" spans="2:21" x14ac:dyDescent="0.3">
      <c r="B188" t="s">
        <v>20</v>
      </c>
      <c r="C188" s="7">
        <v>-91</v>
      </c>
      <c r="D188">
        <v>14.25</v>
      </c>
      <c r="E188">
        <v>25</v>
      </c>
      <c r="F188">
        <v>12.5</v>
      </c>
      <c r="G188">
        <v>10.75</v>
      </c>
      <c r="H188">
        <v>0</v>
      </c>
      <c r="I188">
        <v>78.2</v>
      </c>
      <c r="J188">
        <v>538.9</v>
      </c>
      <c r="K188">
        <v>233.5</v>
      </c>
      <c r="L188">
        <v>212.3</v>
      </c>
      <c r="M188">
        <f t="shared" si="15"/>
        <v>181.70438065328932</v>
      </c>
      <c r="N188" t="s">
        <v>1</v>
      </c>
      <c r="O188">
        <f t="shared" si="16"/>
        <v>0.53749999999999998</v>
      </c>
      <c r="P188" s="6">
        <f t="shared" si="12"/>
        <v>68.940171367766183</v>
      </c>
      <c r="Q188">
        <v>1</v>
      </c>
      <c r="R188">
        <f t="shared" si="17"/>
        <v>68.940171367766183</v>
      </c>
      <c r="S188">
        <f t="shared" si="13"/>
        <v>48.940171367766183</v>
      </c>
      <c r="U188">
        <f t="shared" si="14"/>
        <v>0.56999999999999995</v>
      </c>
    </row>
    <row r="189" spans="2:21" x14ac:dyDescent="0.3">
      <c r="B189" t="s">
        <v>20</v>
      </c>
      <c r="C189" s="7">
        <v>-91</v>
      </c>
      <c r="D189">
        <v>14.26</v>
      </c>
      <c r="E189">
        <v>25</v>
      </c>
      <c r="F189">
        <v>12.5</v>
      </c>
      <c r="G189">
        <v>10.74</v>
      </c>
      <c r="H189">
        <v>0</v>
      </c>
      <c r="I189">
        <v>109</v>
      </c>
      <c r="J189">
        <v>538.9</v>
      </c>
      <c r="K189">
        <v>233.5</v>
      </c>
      <c r="L189">
        <v>212.2</v>
      </c>
      <c r="M189">
        <f t="shared" si="15"/>
        <v>181.62029101176392</v>
      </c>
      <c r="N189" t="s">
        <v>1</v>
      </c>
      <c r="O189">
        <f t="shared" si="16"/>
        <v>0.53700000000000003</v>
      </c>
      <c r="P189" s="6">
        <f t="shared" si="12"/>
        <v>94.839780957580587</v>
      </c>
      <c r="Q189">
        <v>1</v>
      </c>
      <c r="R189">
        <f t="shared" si="17"/>
        <v>94.839780957580587</v>
      </c>
      <c r="S189">
        <f t="shared" si="13"/>
        <v>74.839780957580587</v>
      </c>
      <c r="U189">
        <f t="shared" si="14"/>
        <v>0.57040000000000002</v>
      </c>
    </row>
    <row r="190" spans="2:21" x14ac:dyDescent="0.3">
      <c r="B190" t="s">
        <v>20</v>
      </c>
      <c r="C190" s="7">
        <v>-91</v>
      </c>
      <c r="D190">
        <v>14.44</v>
      </c>
      <c r="E190">
        <v>25</v>
      </c>
      <c r="F190">
        <v>12.5</v>
      </c>
      <c r="G190">
        <v>10.56</v>
      </c>
      <c r="H190">
        <v>0</v>
      </c>
      <c r="I190">
        <v>103.9</v>
      </c>
      <c r="J190">
        <v>538.9</v>
      </c>
      <c r="K190">
        <v>233.5</v>
      </c>
      <c r="L190">
        <v>210.5</v>
      </c>
      <c r="M190">
        <f t="shared" si="15"/>
        <v>180.19076710583261</v>
      </c>
      <c r="N190" t="s">
        <v>1</v>
      </c>
      <c r="O190">
        <f t="shared" si="16"/>
        <v>0.52800000000000002</v>
      </c>
      <c r="P190" s="6">
        <f t="shared" si="12"/>
        <v>90.551209239786658</v>
      </c>
      <c r="Q190">
        <v>1</v>
      </c>
      <c r="R190">
        <f t="shared" si="17"/>
        <v>90.551209239786658</v>
      </c>
      <c r="S190">
        <f t="shared" si="13"/>
        <v>70.551209239786658</v>
      </c>
      <c r="U190">
        <f t="shared" si="14"/>
        <v>0.5776</v>
      </c>
    </row>
    <row r="191" spans="2:21" x14ac:dyDescent="0.3">
      <c r="B191" t="s">
        <v>20</v>
      </c>
      <c r="C191" s="7">
        <v>-91</v>
      </c>
      <c r="D191">
        <v>14.33</v>
      </c>
      <c r="E191">
        <v>25</v>
      </c>
      <c r="F191">
        <v>12.5</v>
      </c>
      <c r="G191">
        <v>10.67</v>
      </c>
      <c r="H191">
        <v>0.04</v>
      </c>
      <c r="I191">
        <v>126.8</v>
      </c>
      <c r="J191">
        <v>538.9</v>
      </c>
      <c r="K191">
        <v>233.5</v>
      </c>
      <c r="L191">
        <v>211.5</v>
      </c>
      <c r="M191">
        <f t="shared" si="15"/>
        <v>181.03166352108633</v>
      </c>
      <c r="N191" t="s">
        <v>1</v>
      </c>
      <c r="O191">
        <f t="shared" si="16"/>
        <v>0.53349999999999997</v>
      </c>
      <c r="P191" s="6">
        <f t="shared" si="12"/>
        <v>109.80773714909671</v>
      </c>
      <c r="Q191">
        <v>1</v>
      </c>
      <c r="R191">
        <f t="shared" si="17"/>
        <v>109.80773714909671</v>
      </c>
      <c r="S191">
        <f t="shared" si="13"/>
        <v>313.00912512652656</v>
      </c>
      <c r="U191">
        <f t="shared" si="14"/>
        <v>0.57320000000000004</v>
      </c>
    </row>
    <row r="192" spans="2:21" x14ac:dyDescent="0.3">
      <c r="B192" t="s">
        <v>20</v>
      </c>
      <c r="C192" s="7">
        <v>-91</v>
      </c>
      <c r="D192">
        <v>14.33</v>
      </c>
      <c r="E192">
        <v>25</v>
      </c>
      <c r="F192">
        <v>12.5</v>
      </c>
      <c r="G192">
        <v>10.67</v>
      </c>
      <c r="H192">
        <v>0</v>
      </c>
      <c r="I192">
        <v>111.7</v>
      </c>
      <c r="J192">
        <v>538.9</v>
      </c>
      <c r="K192">
        <v>233.5</v>
      </c>
      <c r="L192">
        <v>211.5</v>
      </c>
      <c r="M192">
        <f t="shared" si="15"/>
        <v>181.03166352108633</v>
      </c>
      <c r="N192" t="s">
        <v>1</v>
      </c>
      <c r="O192">
        <f t="shared" si="16"/>
        <v>0.53349999999999997</v>
      </c>
      <c r="P192" s="6">
        <f t="shared" si="12"/>
        <v>97.110201278765629</v>
      </c>
      <c r="Q192">
        <v>1</v>
      </c>
      <c r="R192">
        <f t="shared" si="17"/>
        <v>97.110201278765629</v>
      </c>
      <c r="S192">
        <f t="shared" si="13"/>
        <v>77.110201278765629</v>
      </c>
      <c r="U192">
        <f t="shared" si="14"/>
        <v>0.57320000000000004</v>
      </c>
    </row>
    <row r="193" spans="2:21" x14ac:dyDescent="0.3">
      <c r="B193" t="s">
        <v>0</v>
      </c>
      <c r="C193" s="7">
        <v>-60</v>
      </c>
      <c r="D193">
        <v>14.19</v>
      </c>
      <c r="E193">
        <v>25</v>
      </c>
      <c r="F193">
        <v>12.5</v>
      </c>
      <c r="G193">
        <v>10.81</v>
      </c>
      <c r="H193">
        <v>0.05</v>
      </c>
      <c r="I193">
        <v>234.1</v>
      </c>
      <c r="J193">
        <v>506.4</v>
      </c>
      <c r="K193">
        <v>231.4</v>
      </c>
      <c r="L193">
        <v>205.5</v>
      </c>
      <c r="M193">
        <f t="shared" si="15"/>
        <v>175.98628502956404</v>
      </c>
      <c r="N193" t="s">
        <v>22</v>
      </c>
      <c r="O193">
        <f t="shared" si="16"/>
        <v>0.54050000000000009</v>
      </c>
      <c r="P193" s="6">
        <f t="shared" si="12"/>
        <v>200.03592250582028</v>
      </c>
      <c r="Q193">
        <v>0</v>
      </c>
      <c r="R193">
        <f>M193</f>
        <v>175.98628502956404</v>
      </c>
      <c r="S193">
        <f t="shared" si="13"/>
        <v>492.95040673303788</v>
      </c>
      <c r="U193">
        <f t="shared" si="14"/>
        <v>0.56759999999999999</v>
      </c>
    </row>
    <row r="194" spans="2:21" x14ac:dyDescent="0.3">
      <c r="B194" t="s">
        <v>0</v>
      </c>
      <c r="C194" s="7">
        <v>-60</v>
      </c>
      <c r="D194">
        <v>14.16</v>
      </c>
      <c r="E194">
        <v>25</v>
      </c>
      <c r="F194">
        <v>12.5</v>
      </c>
      <c r="G194">
        <v>10.84</v>
      </c>
      <c r="H194">
        <v>0</v>
      </c>
      <c r="I194">
        <v>114.4</v>
      </c>
      <c r="J194">
        <v>506.4</v>
      </c>
      <c r="K194">
        <v>231.4</v>
      </c>
      <c r="L194">
        <v>205.8</v>
      </c>
      <c r="M194">
        <f t="shared" si="15"/>
        <v>176.23855395414017</v>
      </c>
      <c r="N194" t="s">
        <v>1</v>
      </c>
      <c r="O194">
        <f t="shared" si="16"/>
        <v>0.54200000000000004</v>
      </c>
      <c r="P194" s="6">
        <f t="shared" si="12"/>
        <v>99.380621599950658</v>
      </c>
      <c r="Q194">
        <v>1</v>
      </c>
      <c r="R194">
        <f t="shared" si="17"/>
        <v>99.380621599950658</v>
      </c>
      <c r="S194">
        <f t="shared" si="13"/>
        <v>79.380621599950658</v>
      </c>
      <c r="U194">
        <f t="shared" si="14"/>
        <v>0.56640000000000001</v>
      </c>
    </row>
    <row r="195" spans="2:21" x14ac:dyDescent="0.3">
      <c r="B195" t="s">
        <v>0</v>
      </c>
      <c r="C195" s="7">
        <v>-60</v>
      </c>
      <c r="D195">
        <v>14.31</v>
      </c>
      <c r="E195">
        <v>25</v>
      </c>
      <c r="F195">
        <v>12.5</v>
      </c>
      <c r="G195">
        <v>10.69</v>
      </c>
      <c r="H195">
        <v>0</v>
      </c>
      <c r="I195">
        <v>130.69999999999999</v>
      </c>
      <c r="J195">
        <v>506.4</v>
      </c>
      <c r="K195">
        <v>231.4</v>
      </c>
      <c r="L195">
        <v>204.4</v>
      </c>
      <c r="M195">
        <f t="shared" si="15"/>
        <v>175.06129897278495</v>
      </c>
      <c r="N195" t="s">
        <v>1</v>
      </c>
      <c r="O195">
        <f t="shared" si="16"/>
        <v>0.53449999999999998</v>
      </c>
      <c r="P195" s="6">
        <f t="shared" si="12"/>
        <v>113.08723316858618</v>
      </c>
      <c r="Q195">
        <v>1</v>
      </c>
      <c r="R195">
        <f t="shared" si="17"/>
        <v>113.08723316858618</v>
      </c>
      <c r="S195">
        <f t="shared" si="13"/>
        <v>93.087233168586181</v>
      </c>
      <c r="U195">
        <f t="shared" si="14"/>
        <v>0.57240000000000002</v>
      </c>
    </row>
    <row r="196" spans="2:21" x14ac:dyDescent="0.3">
      <c r="B196" t="s">
        <v>0</v>
      </c>
      <c r="C196" s="7">
        <v>-60</v>
      </c>
      <c r="D196">
        <v>14.13</v>
      </c>
      <c r="E196">
        <v>25</v>
      </c>
      <c r="F196">
        <v>12.5</v>
      </c>
      <c r="G196">
        <v>10.87</v>
      </c>
      <c r="H196">
        <v>0</v>
      </c>
      <c r="I196">
        <v>106.7</v>
      </c>
      <c r="J196">
        <v>506.4</v>
      </c>
      <c r="K196">
        <v>231.4</v>
      </c>
      <c r="L196">
        <v>206.1</v>
      </c>
      <c r="M196">
        <f t="shared" si="15"/>
        <v>176.49082287871627</v>
      </c>
      <c r="N196" t="s">
        <v>1</v>
      </c>
      <c r="O196">
        <f t="shared" si="16"/>
        <v>0.54349999999999998</v>
      </c>
      <c r="P196" s="6">
        <f t="shared" ref="P196:P243" si="18">20 + (I196-20)*(POWER((F196/25),(0.25)))</f>
        <v>92.905719202497053</v>
      </c>
      <c r="Q196">
        <v>1</v>
      </c>
      <c r="R196">
        <f t="shared" si="17"/>
        <v>92.905719202497053</v>
      </c>
      <c r="S196">
        <f t="shared" ref="S196:S227" si="19">(P196-20)*POWER((1+((2*4700*4700*H196)/(P196*P196))),0.25)</f>
        <v>72.905719202497053</v>
      </c>
      <c r="U196">
        <f t="shared" ref="U196:U227" si="20">((2*F196)-G196)/(2*F196)</f>
        <v>0.56520000000000004</v>
      </c>
    </row>
    <row r="197" spans="2:21" x14ac:dyDescent="0.3">
      <c r="B197" t="s">
        <v>0</v>
      </c>
      <c r="C197" s="7">
        <v>-60</v>
      </c>
      <c r="D197">
        <v>14.08</v>
      </c>
      <c r="E197">
        <v>25</v>
      </c>
      <c r="F197">
        <v>12.5</v>
      </c>
      <c r="G197">
        <v>10.92</v>
      </c>
      <c r="H197">
        <v>0</v>
      </c>
      <c r="I197">
        <v>161</v>
      </c>
      <c r="J197">
        <v>506.4</v>
      </c>
      <c r="K197">
        <v>231.4</v>
      </c>
      <c r="L197">
        <v>206.5</v>
      </c>
      <c r="M197">
        <f t="shared" ref="M197:M260" si="21">20+(L197-20)*POWER((12.5/25),0.25)</f>
        <v>176.82718144481777</v>
      </c>
      <c r="N197" t="s">
        <v>1</v>
      </c>
      <c r="O197">
        <f t="shared" ref="O197:O228" si="22">0.05*G197</f>
        <v>0.54600000000000004</v>
      </c>
      <c r="P197" s="6">
        <f t="shared" si="18"/>
        <v>138.56639455077374</v>
      </c>
      <c r="Q197">
        <v>1</v>
      </c>
      <c r="R197">
        <f t="shared" ref="R197:R243" si="23">P197</f>
        <v>138.56639455077374</v>
      </c>
      <c r="S197">
        <f t="shared" si="19"/>
        <v>118.56639455077374</v>
      </c>
      <c r="U197">
        <f t="shared" si="20"/>
        <v>0.56320000000000003</v>
      </c>
    </row>
    <row r="198" spans="2:21" x14ac:dyDescent="0.3">
      <c r="B198" t="s">
        <v>0</v>
      </c>
      <c r="C198" s="7">
        <v>-60</v>
      </c>
      <c r="D198">
        <v>13.58</v>
      </c>
      <c r="E198">
        <v>25</v>
      </c>
      <c r="F198">
        <v>12.5</v>
      </c>
      <c r="G198">
        <v>11.42</v>
      </c>
      <c r="H198">
        <v>0</v>
      </c>
      <c r="I198">
        <v>200.7</v>
      </c>
      <c r="J198">
        <v>506.4</v>
      </c>
      <c r="K198">
        <v>231.4</v>
      </c>
      <c r="L198">
        <v>211.2</v>
      </c>
      <c r="M198">
        <f t="shared" si="21"/>
        <v>180.7793945965102</v>
      </c>
      <c r="N198" t="s">
        <v>1</v>
      </c>
      <c r="O198">
        <f t="shared" si="22"/>
        <v>0.57100000000000006</v>
      </c>
      <c r="P198" s="6">
        <f t="shared" si="18"/>
        <v>171.94998223634619</v>
      </c>
      <c r="Q198">
        <v>1</v>
      </c>
      <c r="R198">
        <f t="shared" si="23"/>
        <v>171.94998223634619</v>
      </c>
      <c r="S198">
        <f t="shared" si="19"/>
        <v>151.94998223634619</v>
      </c>
      <c r="U198">
        <f t="shared" si="20"/>
        <v>0.54320000000000002</v>
      </c>
    </row>
    <row r="199" spans="2:21" x14ac:dyDescent="0.3">
      <c r="B199" t="s">
        <v>0</v>
      </c>
      <c r="C199" s="7">
        <v>-60</v>
      </c>
      <c r="D199">
        <v>14.26</v>
      </c>
      <c r="E199">
        <v>25</v>
      </c>
      <c r="F199">
        <v>12.5</v>
      </c>
      <c r="G199">
        <v>10.74</v>
      </c>
      <c r="H199">
        <v>0</v>
      </c>
      <c r="I199">
        <v>125.2</v>
      </c>
      <c r="J199">
        <v>506.4</v>
      </c>
      <c r="K199">
        <v>231.4</v>
      </c>
      <c r="L199">
        <v>204.8</v>
      </c>
      <c r="M199">
        <f t="shared" si="21"/>
        <v>175.39765753888645</v>
      </c>
      <c r="N199" t="s">
        <v>1</v>
      </c>
      <c r="O199">
        <f t="shared" si="22"/>
        <v>0.53700000000000003</v>
      </c>
      <c r="P199" s="6">
        <f t="shared" si="18"/>
        <v>108.46230288469077</v>
      </c>
      <c r="Q199">
        <v>1</v>
      </c>
      <c r="R199">
        <f t="shared" si="23"/>
        <v>108.46230288469077</v>
      </c>
      <c r="S199">
        <f t="shared" si="19"/>
        <v>88.462302884690772</v>
      </c>
      <c r="U199">
        <f t="shared" si="20"/>
        <v>0.57040000000000002</v>
      </c>
    </row>
    <row r="200" spans="2:21" x14ac:dyDescent="0.3">
      <c r="B200" t="s">
        <v>0</v>
      </c>
      <c r="C200" s="7">
        <v>-60</v>
      </c>
      <c r="D200">
        <v>14.19</v>
      </c>
      <c r="E200">
        <v>25</v>
      </c>
      <c r="F200">
        <v>12.5</v>
      </c>
      <c r="G200">
        <v>10.81</v>
      </c>
      <c r="H200">
        <v>0</v>
      </c>
      <c r="I200">
        <v>145.1</v>
      </c>
      <c r="J200">
        <v>506.4</v>
      </c>
      <c r="K200">
        <v>231.4</v>
      </c>
      <c r="L200">
        <v>205.5</v>
      </c>
      <c r="M200">
        <f t="shared" si="21"/>
        <v>175.98628502956404</v>
      </c>
      <c r="N200" t="s">
        <v>1</v>
      </c>
      <c r="O200">
        <f t="shared" si="22"/>
        <v>0.54050000000000009</v>
      </c>
      <c r="P200" s="6">
        <f t="shared" si="18"/>
        <v>125.19614154823968</v>
      </c>
      <c r="Q200">
        <v>1</v>
      </c>
      <c r="R200">
        <f t="shared" si="23"/>
        <v>125.19614154823968</v>
      </c>
      <c r="S200">
        <f t="shared" si="19"/>
        <v>105.19614154823968</v>
      </c>
      <c r="U200">
        <f t="shared" si="20"/>
        <v>0.56759999999999999</v>
      </c>
    </row>
    <row r="201" spans="2:21" x14ac:dyDescent="0.3">
      <c r="B201" t="s">
        <v>0</v>
      </c>
      <c r="C201" s="7">
        <v>-60</v>
      </c>
      <c r="D201">
        <v>14</v>
      </c>
      <c r="E201">
        <v>25</v>
      </c>
      <c r="F201">
        <v>12.5</v>
      </c>
      <c r="G201">
        <v>11</v>
      </c>
      <c r="H201">
        <v>0</v>
      </c>
      <c r="I201">
        <v>91.9</v>
      </c>
      <c r="J201">
        <v>506.4</v>
      </c>
      <c r="K201">
        <v>231.4</v>
      </c>
      <c r="L201">
        <v>207.3</v>
      </c>
      <c r="M201">
        <f t="shared" si="21"/>
        <v>177.49989857702073</v>
      </c>
      <c r="N201" t="s">
        <v>1</v>
      </c>
      <c r="O201">
        <f t="shared" si="22"/>
        <v>0.55000000000000004</v>
      </c>
      <c r="P201" s="6">
        <f t="shared" si="18"/>
        <v>80.460452256742087</v>
      </c>
      <c r="Q201">
        <v>1</v>
      </c>
      <c r="R201">
        <f t="shared" si="23"/>
        <v>80.460452256742087</v>
      </c>
      <c r="S201">
        <f t="shared" si="19"/>
        <v>60.460452256742087</v>
      </c>
      <c r="U201">
        <f t="shared" si="20"/>
        <v>0.56000000000000005</v>
      </c>
    </row>
    <row r="202" spans="2:21" x14ac:dyDescent="0.3">
      <c r="B202" t="s">
        <v>0</v>
      </c>
      <c r="C202" s="7">
        <v>-60</v>
      </c>
      <c r="D202">
        <v>13.94</v>
      </c>
      <c r="E202">
        <v>25</v>
      </c>
      <c r="F202">
        <v>12.5</v>
      </c>
      <c r="G202">
        <v>11.06</v>
      </c>
      <c r="H202">
        <v>0</v>
      </c>
      <c r="I202">
        <v>128.1</v>
      </c>
      <c r="J202">
        <v>506.4</v>
      </c>
      <c r="K202">
        <v>231.4</v>
      </c>
      <c r="L202">
        <v>207.9</v>
      </c>
      <c r="M202">
        <f t="shared" si="21"/>
        <v>178.00443642617296</v>
      </c>
      <c r="N202" t="s">
        <v>1</v>
      </c>
      <c r="O202">
        <f t="shared" si="22"/>
        <v>0.55300000000000005</v>
      </c>
      <c r="P202" s="6">
        <f t="shared" si="18"/>
        <v>110.90090248892653</v>
      </c>
      <c r="Q202">
        <v>1</v>
      </c>
      <c r="R202">
        <f t="shared" si="23"/>
        <v>110.90090248892653</v>
      </c>
      <c r="S202">
        <f t="shared" si="19"/>
        <v>90.900902488926533</v>
      </c>
      <c r="U202">
        <f t="shared" si="20"/>
        <v>0.55759999999999998</v>
      </c>
    </row>
    <row r="203" spans="2:21" x14ac:dyDescent="0.3">
      <c r="B203" t="s">
        <v>0</v>
      </c>
      <c r="C203" s="7">
        <v>-60</v>
      </c>
      <c r="D203">
        <v>14.59</v>
      </c>
      <c r="E203">
        <v>25</v>
      </c>
      <c r="F203">
        <v>12.5</v>
      </c>
      <c r="G203">
        <v>10.41</v>
      </c>
      <c r="H203">
        <v>0</v>
      </c>
      <c r="I203">
        <v>164.4</v>
      </c>
      <c r="J203">
        <v>506.4</v>
      </c>
      <c r="K203">
        <v>231.4</v>
      </c>
      <c r="L203">
        <v>201.7</v>
      </c>
      <c r="M203">
        <f t="shared" si="21"/>
        <v>172.79087865159991</v>
      </c>
      <c r="N203" t="s">
        <v>1</v>
      </c>
      <c r="O203">
        <f t="shared" si="22"/>
        <v>0.52050000000000007</v>
      </c>
      <c r="P203" s="6">
        <f t="shared" si="18"/>
        <v>141.42544236263637</v>
      </c>
      <c r="Q203">
        <v>1</v>
      </c>
      <c r="R203">
        <f t="shared" si="23"/>
        <v>141.42544236263637</v>
      </c>
      <c r="S203">
        <f t="shared" si="19"/>
        <v>121.42544236263637</v>
      </c>
      <c r="U203">
        <f t="shared" si="20"/>
        <v>0.58360000000000001</v>
      </c>
    </row>
    <row r="204" spans="2:21" x14ac:dyDescent="0.3">
      <c r="B204" t="s">
        <v>0</v>
      </c>
      <c r="C204" s="7">
        <v>-60</v>
      </c>
      <c r="D204">
        <v>14.53</v>
      </c>
      <c r="E204">
        <v>25</v>
      </c>
      <c r="F204">
        <v>12.5</v>
      </c>
      <c r="G204">
        <v>10.47</v>
      </c>
      <c r="H204">
        <v>0</v>
      </c>
      <c r="I204">
        <v>192.2</v>
      </c>
      <c r="J204">
        <v>506.4</v>
      </c>
      <c r="K204">
        <v>231.4</v>
      </c>
      <c r="L204">
        <v>202.2</v>
      </c>
      <c r="M204">
        <f t="shared" si="21"/>
        <v>173.21132685922677</v>
      </c>
      <c r="N204" t="s">
        <v>1</v>
      </c>
      <c r="O204">
        <f t="shared" si="22"/>
        <v>0.52350000000000008</v>
      </c>
      <c r="P204" s="6">
        <f t="shared" si="18"/>
        <v>164.80236270668962</v>
      </c>
      <c r="Q204">
        <v>1</v>
      </c>
      <c r="R204">
        <f t="shared" si="23"/>
        <v>164.80236270668962</v>
      </c>
      <c r="S204">
        <f t="shared" si="19"/>
        <v>144.80236270668962</v>
      </c>
      <c r="U204">
        <f t="shared" si="20"/>
        <v>0.58119999999999994</v>
      </c>
    </row>
    <row r="205" spans="2:21" x14ac:dyDescent="0.3">
      <c r="B205" t="s">
        <v>0</v>
      </c>
      <c r="C205" s="7">
        <v>-60</v>
      </c>
      <c r="D205">
        <v>14.76</v>
      </c>
      <c r="E205">
        <v>25</v>
      </c>
      <c r="F205">
        <v>12.5</v>
      </c>
      <c r="G205">
        <v>10.24</v>
      </c>
      <c r="H205">
        <v>0</v>
      </c>
      <c r="I205">
        <v>166.3</v>
      </c>
      <c r="J205">
        <v>506.4</v>
      </c>
      <c r="K205">
        <v>231.4</v>
      </c>
      <c r="L205">
        <v>200</v>
      </c>
      <c r="M205">
        <f t="shared" si="21"/>
        <v>171.36135474566862</v>
      </c>
      <c r="N205" t="s">
        <v>1</v>
      </c>
      <c r="O205">
        <f t="shared" si="22"/>
        <v>0.51200000000000001</v>
      </c>
      <c r="P205" s="6">
        <f t="shared" si="18"/>
        <v>143.02314555161843</v>
      </c>
      <c r="Q205">
        <v>1</v>
      </c>
      <c r="R205">
        <f t="shared" si="23"/>
        <v>143.02314555161843</v>
      </c>
      <c r="S205">
        <f t="shared" si="19"/>
        <v>123.02314555161843</v>
      </c>
      <c r="U205">
        <f t="shared" si="20"/>
        <v>0.59040000000000004</v>
      </c>
    </row>
    <row r="206" spans="2:21" x14ac:dyDescent="0.3">
      <c r="B206" t="s">
        <v>0</v>
      </c>
      <c r="C206" s="7">
        <v>-60</v>
      </c>
      <c r="D206">
        <v>14.48</v>
      </c>
      <c r="E206">
        <v>25</v>
      </c>
      <c r="F206">
        <v>12.5</v>
      </c>
      <c r="G206">
        <v>10.52</v>
      </c>
      <c r="H206">
        <v>0</v>
      </c>
      <c r="I206">
        <v>177.7</v>
      </c>
      <c r="J206">
        <v>506.4</v>
      </c>
      <c r="K206">
        <v>231.4</v>
      </c>
      <c r="L206">
        <v>202.7</v>
      </c>
      <c r="M206">
        <f t="shared" si="21"/>
        <v>173.63177506685363</v>
      </c>
      <c r="N206" t="s">
        <v>1</v>
      </c>
      <c r="O206">
        <f t="shared" si="22"/>
        <v>0.52600000000000002</v>
      </c>
      <c r="P206" s="6">
        <f t="shared" si="18"/>
        <v>152.60936468551077</v>
      </c>
      <c r="Q206">
        <v>1</v>
      </c>
      <c r="R206">
        <f t="shared" si="23"/>
        <v>152.60936468551077</v>
      </c>
      <c r="S206">
        <f t="shared" si="19"/>
        <v>132.60936468551077</v>
      </c>
      <c r="U206">
        <f t="shared" si="20"/>
        <v>0.57920000000000005</v>
      </c>
    </row>
    <row r="207" spans="2:21" x14ac:dyDescent="0.3">
      <c r="B207" t="s">
        <v>0</v>
      </c>
      <c r="C207" s="7">
        <v>-60</v>
      </c>
      <c r="D207">
        <v>14.55</v>
      </c>
      <c r="E207">
        <v>25</v>
      </c>
      <c r="F207">
        <v>12.5</v>
      </c>
      <c r="G207">
        <v>10.45</v>
      </c>
      <c r="H207">
        <v>0</v>
      </c>
      <c r="I207">
        <v>203.7</v>
      </c>
      <c r="J207">
        <v>506.4</v>
      </c>
      <c r="K207">
        <v>231.4</v>
      </c>
      <c r="L207">
        <v>202</v>
      </c>
      <c r="M207">
        <f t="shared" si="21"/>
        <v>173.04314757617604</v>
      </c>
      <c r="N207" t="s">
        <v>22</v>
      </c>
      <c r="O207">
        <f t="shared" si="22"/>
        <v>0.52249999999999996</v>
      </c>
      <c r="P207" s="6">
        <f t="shared" si="18"/>
        <v>174.47267148210736</v>
      </c>
      <c r="Q207">
        <v>0</v>
      </c>
      <c r="R207">
        <f>M207</f>
        <v>173.04314757617604</v>
      </c>
      <c r="S207">
        <f t="shared" si="19"/>
        <v>154.47267148210736</v>
      </c>
      <c r="U207">
        <f t="shared" si="20"/>
        <v>0.58200000000000007</v>
      </c>
    </row>
    <row r="208" spans="2:21" x14ac:dyDescent="0.3">
      <c r="B208" t="s">
        <v>0</v>
      </c>
      <c r="C208" s="7">
        <v>-60</v>
      </c>
      <c r="D208">
        <v>14.46</v>
      </c>
      <c r="E208">
        <v>25</v>
      </c>
      <c r="F208">
        <v>12.5</v>
      </c>
      <c r="G208">
        <v>10.54</v>
      </c>
      <c r="H208">
        <v>0</v>
      </c>
      <c r="I208">
        <v>116</v>
      </c>
      <c r="J208">
        <v>506.4</v>
      </c>
      <c r="K208">
        <v>231.4</v>
      </c>
      <c r="L208">
        <v>202.9</v>
      </c>
      <c r="M208">
        <f t="shared" si="21"/>
        <v>173.7999543499044</v>
      </c>
      <c r="N208" t="s">
        <v>1</v>
      </c>
      <c r="O208">
        <f t="shared" si="22"/>
        <v>0.52700000000000002</v>
      </c>
      <c r="P208" s="6">
        <f t="shared" si="18"/>
        <v>100.7260558643566</v>
      </c>
      <c r="Q208">
        <v>1</v>
      </c>
      <c r="R208">
        <f t="shared" si="23"/>
        <v>100.7260558643566</v>
      </c>
      <c r="S208">
        <f t="shared" si="19"/>
        <v>80.726055864356596</v>
      </c>
      <c r="U208">
        <f t="shared" si="20"/>
        <v>0.57840000000000003</v>
      </c>
    </row>
    <row r="209" spans="2:21" x14ac:dyDescent="0.3">
      <c r="B209" t="s">
        <v>0</v>
      </c>
      <c r="C209" s="7">
        <v>-60</v>
      </c>
      <c r="D209">
        <v>14.55</v>
      </c>
      <c r="E209">
        <v>25</v>
      </c>
      <c r="F209">
        <v>12.5</v>
      </c>
      <c r="G209">
        <v>10.45</v>
      </c>
      <c r="H209">
        <v>0.11</v>
      </c>
      <c r="I209">
        <v>221.9</v>
      </c>
      <c r="J209">
        <v>506.4</v>
      </c>
      <c r="K209">
        <v>231.4</v>
      </c>
      <c r="L209">
        <v>202</v>
      </c>
      <c r="M209">
        <f t="shared" si="21"/>
        <v>173.04314757617604</v>
      </c>
      <c r="N209" t="s">
        <v>22</v>
      </c>
      <c r="O209">
        <f t="shared" si="22"/>
        <v>0.52249999999999996</v>
      </c>
      <c r="P209" s="6">
        <f t="shared" si="18"/>
        <v>189.77698623972498</v>
      </c>
      <c r="Q209">
        <v>1</v>
      </c>
      <c r="R209">
        <f t="shared" si="23"/>
        <v>189.77698623972498</v>
      </c>
      <c r="S209">
        <f t="shared" si="19"/>
        <v>579.71335264055847</v>
      </c>
      <c r="U209">
        <f t="shared" si="20"/>
        <v>0.58200000000000007</v>
      </c>
    </row>
    <row r="210" spans="2:21" x14ac:dyDescent="0.3">
      <c r="B210" t="s">
        <v>0</v>
      </c>
      <c r="C210" s="7">
        <v>-60</v>
      </c>
      <c r="D210">
        <v>14.77</v>
      </c>
      <c r="E210">
        <v>25</v>
      </c>
      <c r="F210">
        <v>12.5</v>
      </c>
      <c r="G210">
        <v>10.23</v>
      </c>
      <c r="H210">
        <v>0</v>
      </c>
      <c r="I210">
        <v>167.6</v>
      </c>
      <c r="J210">
        <v>506.4</v>
      </c>
      <c r="K210">
        <v>231.4</v>
      </c>
      <c r="L210">
        <v>199.9</v>
      </c>
      <c r="M210">
        <f t="shared" si="21"/>
        <v>171.27726510414325</v>
      </c>
      <c r="N210" t="s">
        <v>1</v>
      </c>
      <c r="O210">
        <f t="shared" si="22"/>
        <v>0.51150000000000007</v>
      </c>
      <c r="P210" s="6">
        <f t="shared" si="18"/>
        <v>144.11631089144825</v>
      </c>
      <c r="Q210">
        <v>1</v>
      </c>
      <c r="R210">
        <f t="shared" si="23"/>
        <v>144.11631089144825</v>
      </c>
      <c r="S210">
        <f t="shared" si="19"/>
        <v>124.11631089144825</v>
      </c>
      <c r="U210">
        <f t="shared" si="20"/>
        <v>0.59079999999999999</v>
      </c>
    </row>
    <row r="211" spans="2:21" x14ac:dyDescent="0.3">
      <c r="B211" t="s">
        <v>0</v>
      </c>
      <c r="C211" s="7">
        <v>-60</v>
      </c>
      <c r="D211">
        <v>14.35</v>
      </c>
      <c r="E211">
        <v>25</v>
      </c>
      <c r="F211">
        <v>12.5</v>
      </c>
      <c r="G211">
        <v>10.65</v>
      </c>
      <c r="H211">
        <v>0</v>
      </c>
      <c r="I211">
        <v>89.8</v>
      </c>
      <c r="J211">
        <v>506.4</v>
      </c>
      <c r="K211">
        <v>231.4</v>
      </c>
      <c r="L211">
        <v>204</v>
      </c>
      <c r="M211">
        <f t="shared" si="21"/>
        <v>174.72494040668346</v>
      </c>
      <c r="N211" t="s">
        <v>1</v>
      </c>
      <c r="O211">
        <f t="shared" si="22"/>
        <v>0.53250000000000008</v>
      </c>
      <c r="P211" s="6">
        <f t="shared" si="18"/>
        <v>78.694569784709273</v>
      </c>
      <c r="Q211">
        <v>1</v>
      </c>
      <c r="R211">
        <f t="shared" si="23"/>
        <v>78.694569784709273</v>
      </c>
      <c r="S211">
        <f t="shared" si="19"/>
        <v>58.694569784709273</v>
      </c>
      <c r="U211">
        <f t="shared" si="20"/>
        <v>0.57399999999999995</v>
      </c>
    </row>
    <row r="212" spans="2:21" x14ac:dyDescent="0.3">
      <c r="B212" t="s">
        <v>0</v>
      </c>
      <c r="C212" s="7">
        <v>-60</v>
      </c>
      <c r="D212">
        <v>14.56</v>
      </c>
      <c r="E212">
        <v>25</v>
      </c>
      <c r="F212">
        <v>12.5</v>
      </c>
      <c r="G212">
        <v>10.44</v>
      </c>
      <c r="H212">
        <v>0</v>
      </c>
      <c r="I212">
        <v>156.30000000000001</v>
      </c>
      <c r="J212">
        <v>506.4</v>
      </c>
      <c r="K212">
        <v>231.4</v>
      </c>
      <c r="L212">
        <v>201.9</v>
      </c>
      <c r="M212">
        <f t="shared" si="21"/>
        <v>172.95905793465067</v>
      </c>
      <c r="N212" t="s">
        <v>1</v>
      </c>
      <c r="O212">
        <f t="shared" si="22"/>
        <v>0.52200000000000002</v>
      </c>
      <c r="P212" s="6">
        <f t="shared" si="18"/>
        <v>134.6141813990813</v>
      </c>
      <c r="Q212">
        <v>1</v>
      </c>
      <c r="R212">
        <f t="shared" si="23"/>
        <v>134.6141813990813</v>
      </c>
      <c r="S212">
        <f t="shared" si="19"/>
        <v>114.6141813990813</v>
      </c>
      <c r="U212">
        <f t="shared" si="20"/>
        <v>0.58240000000000003</v>
      </c>
    </row>
    <row r="213" spans="2:21" x14ac:dyDescent="0.3">
      <c r="B213" t="s">
        <v>0</v>
      </c>
      <c r="C213" s="7">
        <v>-60</v>
      </c>
      <c r="D213">
        <v>14.49</v>
      </c>
      <c r="E213">
        <v>25</v>
      </c>
      <c r="F213">
        <v>12.5</v>
      </c>
      <c r="G213">
        <v>10.51</v>
      </c>
      <c r="H213">
        <v>0</v>
      </c>
      <c r="I213">
        <v>186.8</v>
      </c>
      <c r="J213">
        <v>506.4</v>
      </c>
      <c r="K213">
        <v>231.4</v>
      </c>
      <c r="L213">
        <v>202.6</v>
      </c>
      <c r="M213">
        <f t="shared" si="21"/>
        <v>173.54768542532827</v>
      </c>
      <c r="N213" t="s">
        <v>1</v>
      </c>
      <c r="O213">
        <f t="shared" si="22"/>
        <v>0.52549999999999997</v>
      </c>
      <c r="P213" s="6">
        <f t="shared" si="18"/>
        <v>160.26152206431959</v>
      </c>
      <c r="Q213">
        <v>1</v>
      </c>
      <c r="R213">
        <f t="shared" si="23"/>
        <v>160.26152206431959</v>
      </c>
      <c r="S213">
        <f t="shared" si="19"/>
        <v>140.26152206431959</v>
      </c>
      <c r="U213">
        <f t="shared" si="20"/>
        <v>0.5796</v>
      </c>
    </row>
    <row r="214" spans="2:21" x14ac:dyDescent="0.3">
      <c r="B214" t="s">
        <v>0</v>
      </c>
      <c r="C214" s="7">
        <v>-60</v>
      </c>
      <c r="D214">
        <v>14.43</v>
      </c>
      <c r="E214">
        <v>25</v>
      </c>
      <c r="F214">
        <v>12.5</v>
      </c>
      <c r="G214">
        <v>10.57</v>
      </c>
      <c r="H214">
        <v>0</v>
      </c>
      <c r="I214">
        <v>213.5</v>
      </c>
      <c r="J214">
        <v>506.4</v>
      </c>
      <c r="K214">
        <v>231.4</v>
      </c>
      <c r="L214">
        <v>203.2</v>
      </c>
      <c r="M214">
        <f t="shared" si="21"/>
        <v>174.0522232744805</v>
      </c>
      <c r="N214" t="s">
        <v>22</v>
      </c>
      <c r="O214">
        <f t="shared" si="22"/>
        <v>0.52850000000000008</v>
      </c>
      <c r="P214" s="6">
        <f t="shared" si="18"/>
        <v>182.71345635159375</v>
      </c>
      <c r="Q214">
        <v>0</v>
      </c>
      <c r="R214">
        <f>M214</f>
        <v>174.0522232744805</v>
      </c>
      <c r="S214">
        <f t="shared" si="19"/>
        <v>162.71345635159375</v>
      </c>
      <c r="U214">
        <f t="shared" si="20"/>
        <v>0.57719999999999994</v>
      </c>
    </row>
    <row r="215" spans="2:21" x14ac:dyDescent="0.3">
      <c r="B215" t="s">
        <v>0</v>
      </c>
      <c r="C215" s="7">
        <v>-60</v>
      </c>
      <c r="D215">
        <v>14.39</v>
      </c>
      <c r="E215">
        <v>25</v>
      </c>
      <c r="F215">
        <v>12.5</v>
      </c>
      <c r="G215">
        <v>10.61</v>
      </c>
      <c r="H215">
        <v>0</v>
      </c>
      <c r="I215">
        <v>164.6</v>
      </c>
      <c r="J215">
        <v>506.4</v>
      </c>
      <c r="K215">
        <v>231.4</v>
      </c>
      <c r="L215">
        <v>203.6</v>
      </c>
      <c r="M215">
        <f t="shared" si="21"/>
        <v>174.38858184058199</v>
      </c>
      <c r="N215" t="s">
        <v>1</v>
      </c>
      <c r="O215">
        <f t="shared" si="22"/>
        <v>0.53049999999999997</v>
      </c>
      <c r="P215" s="6">
        <f t="shared" si="18"/>
        <v>141.59362164568711</v>
      </c>
      <c r="Q215">
        <v>1</v>
      </c>
      <c r="R215">
        <f t="shared" si="23"/>
        <v>141.59362164568711</v>
      </c>
      <c r="S215">
        <f t="shared" si="19"/>
        <v>121.59362164568711</v>
      </c>
      <c r="U215">
        <f t="shared" si="20"/>
        <v>0.5756</v>
      </c>
    </row>
    <row r="216" spans="2:21" x14ac:dyDescent="0.3">
      <c r="B216" t="s">
        <v>0</v>
      </c>
      <c r="C216" s="7">
        <v>-60</v>
      </c>
      <c r="D216">
        <v>14.49</v>
      </c>
      <c r="E216">
        <v>25</v>
      </c>
      <c r="F216">
        <v>12.5</v>
      </c>
      <c r="G216">
        <v>10.51</v>
      </c>
      <c r="H216">
        <v>0.28000000000000003</v>
      </c>
      <c r="I216">
        <v>280.10000000000002</v>
      </c>
      <c r="J216">
        <v>506.4</v>
      </c>
      <c r="K216">
        <v>231.4</v>
      </c>
      <c r="L216">
        <v>202.6</v>
      </c>
      <c r="M216">
        <f t="shared" si="21"/>
        <v>173.54768542532827</v>
      </c>
      <c r="N216" t="s">
        <v>22</v>
      </c>
      <c r="O216">
        <f t="shared" si="22"/>
        <v>0.52549999999999997</v>
      </c>
      <c r="P216" s="6">
        <f t="shared" si="18"/>
        <v>238.71715760749117</v>
      </c>
      <c r="Q216">
        <v>1</v>
      </c>
      <c r="R216">
        <f t="shared" si="23"/>
        <v>238.71715760749117</v>
      </c>
      <c r="S216">
        <f t="shared" si="19"/>
        <v>840.49664047372266</v>
      </c>
      <c r="U216">
        <f t="shared" si="20"/>
        <v>0.5796</v>
      </c>
    </row>
    <row r="217" spans="2:21" x14ac:dyDescent="0.3">
      <c r="B217" t="s">
        <v>0</v>
      </c>
      <c r="C217" s="7">
        <v>-60</v>
      </c>
      <c r="D217">
        <v>14.43</v>
      </c>
      <c r="E217">
        <v>25</v>
      </c>
      <c r="F217">
        <v>12.5</v>
      </c>
      <c r="G217">
        <v>10.57</v>
      </c>
      <c r="H217">
        <v>0</v>
      </c>
      <c r="I217">
        <v>185.9</v>
      </c>
      <c r="J217">
        <v>506.4</v>
      </c>
      <c r="K217">
        <v>231.4</v>
      </c>
      <c r="L217">
        <v>203.2</v>
      </c>
      <c r="M217">
        <f t="shared" si="21"/>
        <v>174.0522232744805</v>
      </c>
      <c r="N217" t="s">
        <v>1</v>
      </c>
      <c r="O217">
        <f t="shared" si="22"/>
        <v>0.52850000000000008</v>
      </c>
      <c r="P217" s="6">
        <f t="shared" si="18"/>
        <v>159.50471529059124</v>
      </c>
      <c r="Q217">
        <v>1</v>
      </c>
      <c r="R217">
        <f t="shared" si="23"/>
        <v>159.50471529059124</v>
      </c>
      <c r="S217">
        <f t="shared" si="19"/>
        <v>139.50471529059124</v>
      </c>
      <c r="U217">
        <f t="shared" si="20"/>
        <v>0.57719999999999994</v>
      </c>
    </row>
    <row r="218" spans="2:21" x14ac:dyDescent="0.3">
      <c r="B218" t="s">
        <v>0</v>
      </c>
      <c r="C218" s="7">
        <v>-60</v>
      </c>
      <c r="D218">
        <v>14.85</v>
      </c>
      <c r="E218">
        <v>25</v>
      </c>
      <c r="F218">
        <v>12.5</v>
      </c>
      <c r="G218">
        <v>10.15</v>
      </c>
      <c r="H218">
        <v>0</v>
      </c>
      <c r="I218">
        <v>127.7</v>
      </c>
      <c r="J218">
        <v>506.4</v>
      </c>
      <c r="K218">
        <v>231.4</v>
      </c>
      <c r="L218">
        <v>199.1</v>
      </c>
      <c r="M218">
        <f t="shared" si="21"/>
        <v>170.60454797194026</v>
      </c>
      <c r="N218" t="s">
        <v>1</v>
      </c>
      <c r="O218">
        <f t="shared" si="22"/>
        <v>0.50750000000000006</v>
      </c>
      <c r="P218" s="6">
        <f t="shared" si="18"/>
        <v>110.56454392282505</v>
      </c>
      <c r="Q218">
        <v>1</v>
      </c>
      <c r="R218">
        <f t="shared" si="23"/>
        <v>110.56454392282505</v>
      </c>
      <c r="S218">
        <f t="shared" si="19"/>
        <v>90.564543922825052</v>
      </c>
      <c r="U218">
        <f t="shared" si="20"/>
        <v>0.59399999999999997</v>
      </c>
    </row>
    <row r="219" spans="2:21" x14ac:dyDescent="0.3">
      <c r="B219" t="s">
        <v>0</v>
      </c>
      <c r="C219" s="7">
        <v>-60</v>
      </c>
      <c r="D219">
        <v>14.64</v>
      </c>
      <c r="E219">
        <v>25</v>
      </c>
      <c r="F219">
        <v>12.5</v>
      </c>
      <c r="G219">
        <v>10.36</v>
      </c>
      <c r="H219">
        <v>0</v>
      </c>
      <c r="I219">
        <v>205</v>
      </c>
      <c r="J219">
        <v>506.4</v>
      </c>
      <c r="K219">
        <v>231.4</v>
      </c>
      <c r="L219">
        <v>201.2</v>
      </c>
      <c r="M219">
        <f t="shared" si="21"/>
        <v>172.37043044397305</v>
      </c>
      <c r="N219" t="s">
        <v>22</v>
      </c>
      <c r="O219">
        <f t="shared" si="22"/>
        <v>0.51800000000000002</v>
      </c>
      <c r="P219" s="6">
        <f t="shared" si="18"/>
        <v>175.56583682193718</v>
      </c>
      <c r="Q219">
        <v>0</v>
      </c>
      <c r="R219">
        <f>M219</f>
        <v>172.37043044397305</v>
      </c>
      <c r="S219">
        <f t="shared" si="19"/>
        <v>155.56583682193718</v>
      </c>
      <c r="U219">
        <f t="shared" si="20"/>
        <v>0.58560000000000001</v>
      </c>
    </row>
    <row r="220" spans="2:21" x14ac:dyDescent="0.3">
      <c r="B220" t="s">
        <v>0</v>
      </c>
      <c r="C220" s="7">
        <v>-60</v>
      </c>
      <c r="D220">
        <v>14.25</v>
      </c>
      <c r="E220">
        <v>25</v>
      </c>
      <c r="F220">
        <v>12.5</v>
      </c>
      <c r="G220">
        <v>10.75</v>
      </c>
      <c r="H220">
        <v>0</v>
      </c>
      <c r="I220">
        <v>115.6</v>
      </c>
      <c r="J220">
        <v>506.4</v>
      </c>
      <c r="K220">
        <v>231.4</v>
      </c>
      <c r="L220">
        <v>204.9</v>
      </c>
      <c r="M220">
        <f t="shared" si="21"/>
        <v>175.48174718041182</v>
      </c>
      <c r="N220" t="s">
        <v>1</v>
      </c>
      <c r="O220">
        <f t="shared" si="22"/>
        <v>0.53749999999999998</v>
      </c>
      <c r="P220" s="6">
        <f t="shared" si="18"/>
        <v>100.3896972982551</v>
      </c>
      <c r="Q220">
        <v>1</v>
      </c>
      <c r="R220">
        <f t="shared" si="23"/>
        <v>100.3896972982551</v>
      </c>
      <c r="S220">
        <f t="shared" si="19"/>
        <v>80.389697298255101</v>
      </c>
      <c r="U220">
        <f t="shared" si="20"/>
        <v>0.56999999999999995</v>
      </c>
    </row>
    <row r="221" spans="2:21" x14ac:dyDescent="0.3">
      <c r="B221" t="s">
        <v>0</v>
      </c>
      <c r="C221" s="7">
        <v>-60</v>
      </c>
      <c r="D221">
        <v>14.44</v>
      </c>
      <c r="E221">
        <v>25</v>
      </c>
      <c r="F221">
        <v>12.5</v>
      </c>
      <c r="G221">
        <v>10.56</v>
      </c>
      <c r="H221">
        <v>0</v>
      </c>
      <c r="I221">
        <v>107.5</v>
      </c>
      <c r="J221">
        <v>506.4</v>
      </c>
      <c r="K221">
        <v>231.4</v>
      </c>
      <c r="L221">
        <v>203.1</v>
      </c>
      <c r="M221">
        <f t="shared" si="21"/>
        <v>173.96813363295513</v>
      </c>
      <c r="N221" t="s">
        <v>1</v>
      </c>
      <c r="O221">
        <f t="shared" si="22"/>
        <v>0.52800000000000002</v>
      </c>
      <c r="P221" s="6">
        <f t="shared" si="18"/>
        <v>93.578436334700015</v>
      </c>
      <c r="Q221">
        <v>1</v>
      </c>
      <c r="R221">
        <f t="shared" si="23"/>
        <v>93.578436334700015</v>
      </c>
      <c r="S221">
        <f t="shared" si="19"/>
        <v>73.578436334700015</v>
      </c>
      <c r="U221">
        <f t="shared" si="20"/>
        <v>0.5776</v>
      </c>
    </row>
    <row r="222" spans="2:21" x14ac:dyDescent="0.3">
      <c r="B222" t="s">
        <v>2</v>
      </c>
      <c r="C222" s="7">
        <v>-60</v>
      </c>
      <c r="D222">
        <v>13.24</v>
      </c>
      <c r="E222">
        <v>25</v>
      </c>
      <c r="F222">
        <v>12.5</v>
      </c>
      <c r="G222">
        <v>11.76</v>
      </c>
      <c r="H222">
        <v>0</v>
      </c>
      <c r="I222">
        <v>164.6</v>
      </c>
      <c r="J222">
        <v>506.4</v>
      </c>
      <c r="K222">
        <v>231.4</v>
      </c>
      <c r="L222">
        <v>214.3</v>
      </c>
      <c r="M222">
        <f t="shared" si="21"/>
        <v>183.38617348379674</v>
      </c>
      <c r="N222" t="s">
        <v>1</v>
      </c>
      <c r="O222">
        <f t="shared" si="22"/>
        <v>0.58799999999999997</v>
      </c>
      <c r="P222" s="6">
        <f t="shared" si="18"/>
        <v>141.59362164568711</v>
      </c>
      <c r="Q222">
        <v>1</v>
      </c>
      <c r="R222">
        <f t="shared" si="23"/>
        <v>141.59362164568711</v>
      </c>
      <c r="S222">
        <f t="shared" si="19"/>
        <v>121.59362164568711</v>
      </c>
      <c r="U222">
        <f t="shared" si="20"/>
        <v>0.52959999999999996</v>
      </c>
    </row>
    <row r="223" spans="2:21" x14ac:dyDescent="0.3">
      <c r="B223" t="s">
        <v>2</v>
      </c>
      <c r="C223" s="7">
        <v>-60</v>
      </c>
      <c r="D223">
        <v>13.29</v>
      </c>
      <c r="E223">
        <v>25</v>
      </c>
      <c r="F223">
        <v>12.5</v>
      </c>
      <c r="G223">
        <v>11.71</v>
      </c>
      <c r="H223">
        <v>0</v>
      </c>
      <c r="I223">
        <v>172</v>
      </c>
      <c r="J223">
        <v>506.4</v>
      </c>
      <c r="K223">
        <v>231.4</v>
      </c>
      <c r="L223">
        <v>213.9</v>
      </c>
      <c r="M223">
        <f t="shared" si="21"/>
        <v>183.04981491769524</v>
      </c>
      <c r="N223" t="s">
        <v>1</v>
      </c>
      <c r="O223">
        <f t="shared" si="22"/>
        <v>0.58550000000000002</v>
      </c>
      <c r="P223" s="6">
        <f t="shared" si="18"/>
        <v>147.81625511856458</v>
      </c>
      <c r="Q223">
        <v>1</v>
      </c>
      <c r="R223">
        <f t="shared" si="23"/>
        <v>147.81625511856458</v>
      </c>
      <c r="S223">
        <f t="shared" si="19"/>
        <v>127.81625511856458</v>
      </c>
      <c r="U223">
        <f t="shared" si="20"/>
        <v>0.53159999999999996</v>
      </c>
    </row>
    <row r="224" spans="2:21" x14ac:dyDescent="0.3">
      <c r="B224" t="s">
        <v>2</v>
      </c>
      <c r="C224" s="7">
        <v>-60</v>
      </c>
      <c r="D224">
        <v>13.24</v>
      </c>
      <c r="E224">
        <v>25</v>
      </c>
      <c r="F224">
        <v>12.5</v>
      </c>
      <c r="G224">
        <v>11.76</v>
      </c>
      <c r="H224">
        <v>0</v>
      </c>
      <c r="I224">
        <v>108.5</v>
      </c>
      <c r="J224">
        <v>506.4</v>
      </c>
      <c r="K224">
        <v>231.4</v>
      </c>
      <c r="L224">
        <v>214.3</v>
      </c>
      <c r="M224">
        <f t="shared" si="21"/>
        <v>183.38617348379674</v>
      </c>
      <c r="N224" t="s">
        <v>1</v>
      </c>
      <c r="O224">
        <f t="shared" si="22"/>
        <v>0.58799999999999997</v>
      </c>
      <c r="P224" s="6">
        <f t="shared" si="18"/>
        <v>94.419332749953739</v>
      </c>
      <c r="Q224">
        <v>1</v>
      </c>
      <c r="R224">
        <f t="shared" si="23"/>
        <v>94.419332749953739</v>
      </c>
      <c r="S224">
        <f t="shared" si="19"/>
        <v>74.419332749953739</v>
      </c>
      <c r="U224">
        <f t="shared" si="20"/>
        <v>0.52959999999999996</v>
      </c>
    </row>
    <row r="225" spans="2:21" x14ac:dyDescent="0.3">
      <c r="B225" t="s">
        <v>2</v>
      </c>
      <c r="C225" s="7">
        <v>-60</v>
      </c>
      <c r="D225">
        <v>13.28</v>
      </c>
      <c r="E225">
        <v>25</v>
      </c>
      <c r="F225">
        <v>12.5</v>
      </c>
      <c r="G225">
        <v>11.72</v>
      </c>
      <c r="H225">
        <v>0</v>
      </c>
      <c r="I225">
        <v>119</v>
      </c>
      <c r="J225">
        <v>506.4</v>
      </c>
      <c r="K225">
        <v>231.4</v>
      </c>
      <c r="L225">
        <v>214</v>
      </c>
      <c r="M225">
        <f t="shared" si="21"/>
        <v>183.13390455922061</v>
      </c>
      <c r="N225" t="s">
        <v>1</v>
      </c>
      <c r="O225">
        <f t="shared" si="22"/>
        <v>0.58600000000000008</v>
      </c>
      <c r="P225" s="6">
        <f t="shared" si="18"/>
        <v>103.24874511011774</v>
      </c>
      <c r="Q225">
        <v>1</v>
      </c>
      <c r="R225">
        <f t="shared" si="23"/>
        <v>103.24874511011774</v>
      </c>
      <c r="S225">
        <f t="shared" si="19"/>
        <v>83.248745110117738</v>
      </c>
      <c r="U225">
        <f t="shared" si="20"/>
        <v>0.53120000000000001</v>
      </c>
    </row>
    <row r="226" spans="2:21" x14ac:dyDescent="0.3">
      <c r="B226" t="s">
        <v>2</v>
      </c>
      <c r="C226" s="7">
        <v>-60</v>
      </c>
      <c r="D226">
        <v>13.26</v>
      </c>
      <c r="E226">
        <v>25</v>
      </c>
      <c r="F226">
        <v>12.5</v>
      </c>
      <c r="G226">
        <v>11.74</v>
      </c>
      <c r="H226">
        <v>0</v>
      </c>
      <c r="I226">
        <v>153.5</v>
      </c>
      <c r="J226">
        <v>506.4</v>
      </c>
      <c r="K226">
        <v>231.4</v>
      </c>
      <c r="L226">
        <v>214.2</v>
      </c>
      <c r="M226">
        <f t="shared" si="21"/>
        <v>183.30208384227134</v>
      </c>
      <c r="N226" t="s">
        <v>1</v>
      </c>
      <c r="O226">
        <f t="shared" si="22"/>
        <v>0.58700000000000008</v>
      </c>
      <c r="P226" s="6">
        <f t="shared" si="18"/>
        <v>132.25967143637087</v>
      </c>
      <c r="Q226">
        <v>1</v>
      </c>
      <c r="R226">
        <f t="shared" si="23"/>
        <v>132.25967143637087</v>
      </c>
      <c r="S226">
        <f t="shared" si="19"/>
        <v>112.25967143637087</v>
      </c>
      <c r="U226">
        <f t="shared" si="20"/>
        <v>0.53039999999999998</v>
      </c>
    </row>
    <row r="227" spans="2:21" x14ac:dyDescent="0.3">
      <c r="B227" t="s">
        <v>2</v>
      </c>
      <c r="C227" s="7">
        <v>-60</v>
      </c>
      <c r="D227">
        <v>13.22</v>
      </c>
      <c r="E227">
        <v>25</v>
      </c>
      <c r="F227">
        <v>12.5</v>
      </c>
      <c r="G227">
        <v>11.78</v>
      </c>
      <c r="H227">
        <v>0</v>
      </c>
      <c r="I227">
        <v>158.9</v>
      </c>
      <c r="J227">
        <v>506.4</v>
      </c>
      <c r="K227">
        <v>231.4</v>
      </c>
      <c r="L227">
        <v>214.5</v>
      </c>
      <c r="M227">
        <f t="shared" si="21"/>
        <v>183.55435276684747</v>
      </c>
      <c r="N227" t="s">
        <v>1</v>
      </c>
      <c r="O227">
        <f t="shared" si="22"/>
        <v>0.58899999999999997</v>
      </c>
      <c r="P227" s="6">
        <f t="shared" si="18"/>
        <v>136.80051207874095</v>
      </c>
      <c r="Q227">
        <v>1</v>
      </c>
      <c r="R227">
        <f t="shared" si="23"/>
        <v>136.80051207874095</v>
      </c>
      <c r="S227">
        <f t="shared" si="19"/>
        <v>116.80051207874095</v>
      </c>
      <c r="U227">
        <f t="shared" si="20"/>
        <v>0.52880000000000005</v>
      </c>
    </row>
    <row r="228" spans="2:21" x14ac:dyDescent="0.3">
      <c r="B228" t="s">
        <v>2</v>
      </c>
      <c r="C228" s="7">
        <v>-60</v>
      </c>
      <c r="D228">
        <v>13.27</v>
      </c>
      <c r="E228">
        <v>25</v>
      </c>
      <c r="F228">
        <v>12.5</v>
      </c>
      <c r="G228">
        <v>11.73</v>
      </c>
      <c r="H228">
        <v>0</v>
      </c>
      <c r="I228">
        <v>137.5</v>
      </c>
      <c r="J228">
        <v>506.4</v>
      </c>
      <c r="K228">
        <v>231.4</v>
      </c>
      <c r="L228">
        <v>214.1</v>
      </c>
      <c r="M228">
        <f t="shared" si="21"/>
        <v>183.21799420074598</v>
      </c>
      <c r="N228" t="s">
        <v>1</v>
      </c>
      <c r="O228">
        <f t="shared" si="22"/>
        <v>0.58650000000000002</v>
      </c>
      <c r="P228" s="6">
        <f t="shared" si="18"/>
        <v>118.80532879231146</v>
      </c>
      <c r="Q228">
        <v>1</v>
      </c>
      <c r="R228">
        <f t="shared" si="23"/>
        <v>118.80532879231146</v>
      </c>
      <c r="S228">
        <f t="shared" ref="S228:S259" si="24">(P228-20)*POWER((1+((2*4700*4700*H228)/(P228*P228))),0.25)</f>
        <v>98.805328792311457</v>
      </c>
      <c r="U228">
        <f t="shared" ref="U228:U259" si="25">((2*F228)-G228)/(2*F228)</f>
        <v>0.53079999999999994</v>
      </c>
    </row>
    <row r="229" spans="2:21" x14ac:dyDescent="0.3">
      <c r="B229" t="s">
        <v>2</v>
      </c>
      <c r="C229" s="7">
        <v>-60</v>
      </c>
      <c r="D229">
        <v>13.18</v>
      </c>
      <c r="E229">
        <v>25</v>
      </c>
      <c r="F229">
        <v>12.5</v>
      </c>
      <c r="G229">
        <v>11.82</v>
      </c>
      <c r="H229">
        <v>0</v>
      </c>
      <c r="I229">
        <v>119.5</v>
      </c>
      <c r="J229">
        <v>506.4</v>
      </c>
      <c r="K229">
        <v>231.4</v>
      </c>
      <c r="L229">
        <v>214.9</v>
      </c>
      <c r="M229">
        <f t="shared" si="21"/>
        <v>183.89071133294897</v>
      </c>
      <c r="N229" t="s">
        <v>1</v>
      </c>
      <c r="O229">
        <f t="shared" ref="O229:O260" si="26">0.05*G229</f>
        <v>0.59100000000000008</v>
      </c>
      <c r="P229" s="6">
        <f t="shared" si="18"/>
        <v>103.66919331774459</v>
      </c>
      <c r="Q229">
        <v>1</v>
      </c>
      <c r="R229">
        <f t="shared" si="23"/>
        <v>103.66919331774459</v>
      </c>
      <c r="S229">
        <f t="shared" si="24"/>
        <v>83.669193317744586</v>
      </c>
      <c r="U229">
        <f t="shared" si="25"/>
        <v>0.5272</v>
      </c>
    </row>
    <row r="230" spans="2:21" x14ac:dyDescent="0.3">
      <c r="B230" t="s">
        <v>2</v>
      </c>
      <c r="C230" s="7">
        <v>-60</v>
      </c>
      <c r="D230">
        <v>13.18</v>
      </c>
      <c r="E230">
        <v>25</v>
      </c>
      <c r="F230">
        <v>12.5</v>
      </c>
      <c r="G230">
        <v>11.82</v>
      </c>
      <c r="H230">
        <v>0</v>
      </c>
      <c r="I230">
        <v>130.69999999999999</v>
      </c>
      <c r="J230">
        <v>506.4</v>
      </c>
      <c r="K230">
        <v>231.4</v>
      </c>
      <c r="L230">
        <v>214.9</v>
      </c>
      <c r="M230">
        <f t="shared" si="21"/>
        <v>183.89071133294897</v>
      </c>
      <c r="N230" t="s">
        <v>1</v>
      </c>
      <c r="O230">
        <f t="shared" si="26"/>
        <v>0.59100000000000008</v>
      </c>
      <c r="P230" s="6">
        <f t="shared" si="18"/>
        <v>113.08723316858618</v>
      </c>
      <c r="Q230">
        <v>1</v>
      </c>
      <c r="R230">
        <f t="shared" si="23"/>
        <v>113.08723316858618</v>
      </c>
      <c r="S230">
        <f t="shared" si="24"/>
        <v>93.087233168586181</v>
      </c>
      <c r="U230">
        <f t="shared" si="25"/>
        <v>0.5272</v>
      </c>
    </row>
    <row r="231" spans="2:21" x14ac:dyDescent="0.3">
      <c r="B231" t="s">
        <v>2</v>
      </c>
      <c r="C231" s="7">
        <v>-60</v>
      </c>
      <c r="D231">
        <v>13.24</v>
      </c>
      <c r="E231">
        <v>25</v>
      </c>
      <c r="F231">
        <v>12.5</v>
      </c>
      <c r="G231">
        <v>11.76</v>
      </c>
      <c r="H231">
        <v>0</v>
      </c>
      <c r="I231">
        <v>172.6</v>
      </c>
      <c r="J231">
        <v>506.4</v>
      </c>
      <c r="K231">
        <v>231.4</v>
      </c>
      <c r="L231">
        <v>214.3</v>
      </c>
      <c r="M231">
        <f t="shared" si="21"/>
        <v>183.38617348379674</v>
      </c>
      <c r="N231" t="s">
        <v>1</v>
      </c>
      <c r="O231">
        <f t="shared" si="26"/>
        <v>0.58799999999999997</v>
      </c>
      <c r="P231" s="6">
        <f t="shared" si="18"/>
        <v>148.32079296771684</v>
      </c>
      <c r="Q231">
        <v>1</v>
      </c>
      <c r="R231">
        <f t="shared" si="23"/>
        <v>148.32079296771684</v>
      </c>
      <c r="S231">
        <f t="shared" si="24"/>
        <v>128.32079296771684</v>
      </c>
      <c r="U231">
        <f t="shared" si="25"/>
        <v>0.52959999999999996</v>
      </c>
    </row>
    <row r="232" spans="2:21" x14ac:dyDescent="0.3">
      <c r="B232" t="s">
        <v>2</v>
      </c>
      <c r="C232" s="7">
        <v>-60</v>
      </c>
      <c r="D232">
        <v>13.24</v>
      </c>
      <c r="E232">
        <v>25</v>
      </c>
      <c r="F232">
        <v>12.5</v>
      </c>
      <c r="G232">
        <v>11.76</v>
      </c>
      <c r="H232">
        <v>0</v>
      </c>
      <c r="I232">
        <v>84.5</v>
      </c>
      <c r="J232">
        <v>506.4</v>
      </c>
      <c r="K232">
        <v>231.4</v>
      </c>
      <c r="L232">
        <v>214.3</v>
      </c>
      <c r="M232">
        <f t="shared" si="21"/>
        <v>183.38617348379674</v>
      </c>
      <c r="N232" t="s">
        <v>1</v>
      </c>
      <c r="O232">
        <f t="shared" si="26"/>
        <v>0.58799999999999997</v>
      </c>
      <c r="P232" s="6">
        <f t="shared" si="18"/>
        <v>74.237818783864583</v>
      </c>
      <c r="Q232">
        <v>1</v>
      </c>
      <c r="R232">
        <f t="shared" si="23"/>
        <v>74.237818783864583</v>
      </c>
      <c r="S232">
        <f t="shared" si="24"/>
        <v>54.237818783864583</v>
      </c>
      <c r="U232">
        <f t="shared" si="25"/>
        <v>0.52959999999999996</v>
      </c>
    </row>
    <row r="233" spans="2:21" x14ac:dyDescent="0.3">
      <c r="B233" t="s">
        <v>2</v>
      </c>
      <c r="C233" s="7">
        <v>-60</v>
      </c>
      <c r="D233">
        <v>13.34</v>
      </c>
      <c r="E233">
        <v>25</v>
      </c>
      <c r="F233">
        <v>12.5</v>
      </c>
      <c r="G233">
        <v>11.66</v>
      </c>
      <c r="H233">
        <v>0</v>
      </c>
      <c r="I233">
        <v>244.6</v>
      </c>
      <c r="J233">
        <v>506.4</v>
      </c>
      <c r="K233">
        <v>231.4</v>
      </c>
      <c r="L233">
        <v>213.4</v>
      </c>
      <c r="M233">
        <f t="shared" si="21"/>
        <v>182.62936671006838</v>
      </c>
      <c r="N233" t="s">
        <v>22</v>
      </c>
      <c r="O233">
        <f t="shared" si="26"/>
        <v>0.58300000000000007</v>
      </c>
      <c r="P233" s="6">
        <f t="shared" si="18"/>
        <v>208.86533486598427</v>
      </c>
      <c r="Q233">
        <v>0</v>
      </c>
      <c r="R233">
        <f>M233</f>
        <v>182.62936671006838</v>
      </c>
      <c r="S233">
        <f t="shared" si="24"/>
        <v>188.86533486598427</v>
      </c>
      <c r="U233">
        <f t="shared" si="25"/>
        <v>0.53359999999999996</v>
      </c>
    </row>
    <row r="234" spans="2:21" x14ac:dyDescent="0.3">
      <c r="B234" t="s">
        <v>2</v>
      </c>
      <c r="C234" s="7">
        <v>-60</v>
      </c>
      <c r="D234">
        <v>13.2</v>
      </c>
      <c r="E234">
        <v>25</v>
      </c>
      <c r="F234">
        <v>12.5</v>
      </c>
      <c r="G234">
        <v>11.8</v>
      </c>
      <c r="H234">
        <v>0</v>
      </c>
      <c r="I234">
        <v>120.4</v>
      </c>
      <c r="J234">
        <v>506.4</v>
      </c>
      <c r="K234">
        <v>231.4</v>
      </c>
      <c r="L234">
        <v>214.7</v>
      </c>
      <c r="M234">
        <f t="shared" si="21"/>
        <v>183.72253204989821</v>
      </c>
      <c r="N234" t="s">
        <v>1</v>
      </c>
      <c r="O234">
        <f t="shared" si="26"/>
        <v>0.59000000000000008</v>
      </c>
      <c r="P234" s="6">
        <f t="shared" si="18"/>
        <v>104.42600009147294</v>
      </c>
      <c r="Q234">
        <v>1</v>
      </c>
      <c r="R234">
        <f>P234</f>
        <v>104.42600009147294</v>
      </c>
      <c r="S234">
        <f t="shared" si="24"/>
        <v>84.426000091472943</v>
      </c>
      <c r="U234">
        <f t="shared" si="25"/>
        <v>0.52800000000000002</v>
      </c>
    </row>
    <row r="235" spans="2:21" x14ac:dyDescent="0.3">
      <c r="B235" t="s">
        <v>2</v>
      </c>
      <c r="C235" s="7">
        <v>-60</v>
      </c>
      <c r="D235">
        <v>13.31</v>
      </c>
      <c r="E235">
        <v>25</v>
      </c>
      <c r="F235">
        <v>12.5</v>
      </c>
      <c r="G235">
        <v>11.69</v>
      </c>
      <c r="H235">
        <v>0</v>
      </c>
      <c r="I235">
        <v>104.5</v>
      </c>
      <c r="J235">
        <v>506.4</v>
      </c>
      <c r="K235">
        <v>231.4</v>
      </c>
      <c r="L235">
        <v>213.7</v>
      </c>
      <c r="M235">
        <f t="shared" si="21"/>
        <v>182.88163563464448</v>
      </c>
      <c r="N235" t="s">
        <v>1</v>
      </c>
      <c r="O235">
        <f t="shared" si="26"/>
        <v>0.58450000000000002</v>
      </c>
      <c r="P235" s="6">
        <f t="shared" si="18"/>
        <v>91.055747088938872</v>
      </c>
      <c r="Q235">
        <v>1</v>
      </c>
      <c r="R235">
        <f t="shared" si="23"/>
        <v>91.055747088938872</v>
      </c>
      <c r="S235">
        <f t="shared" si="24"/>
        <v>71.055747088938872</v>
      </c>
      <c r="U235">
        <f t="shared" si="25"/>
        <v>0.53239999999999998</v>
      </c>
    </row>
    <row r="236" spans="2:21" x14ac:dyDescent="0.3">
      <c r="B236" t="s">
        <v>2</v>
      </c>
      <c r="C236" s="7">
        <v>-60</v>
      </c>
      <c r="D236">
        <v>13.23</v>
      </c>
      <c r="E236">
        <v>25</v>
      </c>
      <c r="F236">
        <v>12.5</v>
      </c>
      <c r="G236">
        <v>11.77</v>
      </c>
      <c r="H236">
        <v>0</v>
      </c>
      <c r="I236">
        <v>163.6</v>
      </c>
      <c r="J236">
        <v>506.4</v>
      </c>
      <c r="K236">
        <v>231.4</v>
      </c>
      <c r="L236">
        <v>214.4</v>
      </c>
      <c r="M236">
        <f t="shared" si="21"/>
        <v>183.47026312532211</v>
      </c>
      <c r="N236" t="s">
        <v>1</v>
      </c>
      <c r="O236">
        <f t="shared" si="26"/>
        <v>0.58850000000000002</v>
      </c>
      <c r="P236" s="6">
        <f t="shared" si="18"/>
        <v>140.75272523043338</v>
      </c>
      <c r="Q236">
        <v>1</v>
      </c>
      <c r="R236">
        <f t="shared" si="23"/>
        <v>140.75272523043338</v>
      </c>
      <c r="S236">
        <f t="shared" si="24"/>
        <v>120.75272523043338</v>
      </c>
      <c r="U236">
        <f t="shared" si="25"/>
        <v>0.5292</v>
      </c>
    </row>
    <row r="237" spans="2:21" x14ac:dyDescent="0.3">
      <c r="B237" t="s">
        <v>2</v>
      </c>
      <c r="C237" s="7">
        <v>-60</v>
      </c>
      <c r="D237">
        <v>13.28</v>
      </c>
      <c r="E237">
        <v>25</v>
      </c>
      <c r="F237">
        <v>12.5</v>
      </c>
      <c r="G237">
        <v>11.72</v>
      </c>
      <c r="H237">
        <v>0</v>
      </c>
      <c r="I237">
        <v>201.4</v>
      </c>
      <c r="J237">
        <v>506.4</v>
      </c>
      <c r="K237">
        <v>231.4</v>
      </c>
      <c r="L237">
        <v>214</v>
      </c>
      <c r="M237">
        <f t="shared" si="21"/>
        <v>183.13390455922061</v>
      </c>
      <c r="N237" t="s">
        <v>1</v>
      </c>
      <c r="O237">
        <f t="shared" si="26"/>
        <v>0.58600000000000008</v>
      </c>
      <c r="P237" s="6">
        <f t="shared" si="18"/>
        <v>172.53860972702381</v>
      </c>
      <c r="Q237">
        <v>1</v>
      </c>
      <c r="R237">
        <f t="shared" si="23"/>
        <v>172.53860972702381</v>
      </c>
      <c r="S237">
        <f t="shared" si="24"/>
        <v>152.53860972702381</v>
      </c>
      <c r="U237">
        <f t="shared" si="25"/>
        <v>0.53120000000000001</v>
      </c>
    </row>
    <row r="238" spans="2:21" x14ac:dyDescent="0.3">
      <c r="B238" t="s">
        <v>2</v>
      </c>
      <c r="C238" s="7">
        <v>-60</v>
      </c>
      <c r="D238">
        <v>13.2</v>
      </c>
      <c r="E238">
        <v>25</v>
      </c>
      <c r="F238">
        <v>12.5</v>
      </c>
      <c r="G238">
        <v>11.8</v>
      </c>
      <c r="H238">
        <v>0</v>
      </c>
      <c r="I238">
        <v>137.80000000000001</v>
      </c>
      <c r="J238">
        <v>506.4</v>
      </c>
      <c r="K238">
        <v>231.4</v>
      </c>
      <c r="L238">
        <v>214.7</v>
      </c>
      <c r="M238">
        <f t="shared" si="21"/>
        <v>183.72253204989821</v>
      </c>
      <c r="N238" t="s">
        <v>1</v>
      </c>
      <c r="O238">
        <f t="shared" si="26"/>
        <v>0.59000000000000008</v>
      </c>
      <c r="P238" s="6">
        <f t="shared" si="18"/>
        <v>119.05759771688757</v>
      </c>
      <c r="Q238">
        <v>1</v>
      </c>
      <c r="R238">
        <f t="shared" si="23"/>
        <v>119.05759771688757</v>
      </c>
      <c r="S238">
        <f t="shared" si="24"/>
        <v>99.057597716887571</v>
      </c>
      <c r="U238">
        <f t="shared" si="25"/>
        <v>0.52800000000000002</v>
      </c>
    </row>
    <row r="239" spans="2:21" x14ac:dyDescent="0.3">
      <c r="B239" t="s">
        <v>2</v>
      </c>
      <c r="C239" s="7">
        <v>-60</v>
      </c>
      <c r="D239">
        <v>13.19</v>
      </c>
      <c r="E239">
        <v>25</v>
      </c>
      <c r="F239">
        <v>12.5</v>
      </c>
      <c r="G239">
        <v>11.81</v>
      </c>
      <c r="H239">
        <v>0</v>
      </c>
      <c r="I239">
        <v>173</v>
      </c>
      <c r="J239">
        <v>506.4</v>
      </c>
      <c r="K239">
        <v>231.4</v>
      </c>
      <c r="L239">
        <v>214.8</v>
      </c>
      <c r="M239">
        <f t="shared" si="21"/>
        <v>183.8066216914236</v>
      </c>
      <c r="N239" t="s">
        <v>1</v>
      </c>
      <c r="O239">
        <f t="shared" si="26"/>
        <v>0.59050000000000002</v>
      </c>
      <c r="P239" s="6">
        <f t="shared" si="18"/>
        <v>148.65715153381831</v>
      </c>
      <c r="Q239">
        <v>1</v>
      </c>
      <c r="R239">
        <f t="shared" si="23"/>
        <v>148.65715153381831</v>
      </c>
      <c r="S239">
        <f t="shared" si="24"/>
        <v>128.65715153381831</v>
      </c>
      <c r="U239">
        <f t="shared" si="25"/>
        <v>0.52759999999999996</v>
      </c>
    </row>
    <row r="240" spans="2:21" x14ac:dyDescent="0.3">
      <c r="B240" t="s">
        <v>2</v>
      </c>
      <c r="C240" s="7">
        <v>-60</v>
      </c>
      <c r="D240">
        <v>13.22</v>
      </c>
      <c r="E240">
        <v>25</v>
      </c>
      <c r="F240">
        <v>12.5</v>
      </c>
      <c r="G240">
        <v>11.78</v>
      </c>
      <c r="H240">
        <v>0</v>
      </c>
      <c r="I240">
        <v>99.2</v>
      </c>
      <c r="J240">
        <v>506.4</v>
      </c>
      <c r="K240">
        <v>231.4</v>
      </c>
      <c r="L240">
        <v>214.5</v>
      </c>
      <c r="M240">
        <f t="shared" si="21"/>
        <v>183.55435276684747</v>
      </c>
      <c r="N240" t="s">
        <v>1</v>
      </c>
      <c r="O240">
        <f t="shared" si="26"/>
        <v>0.58899999999999997</v>
      </c>
      <c r="P240" s="6">
        <f t="shared" si="18"/>
        <v>86.598996088094196</v>
      </c>
      <c r="Q240">
        <v>1</v>
      </c>
      <c r="R240">
        <f t="shared" si="23"/>
        <v>86.598996088094196</v>
      </c>
      <c r="S240">
        <f t="shared" si="24"/>
        <v>66.598996088094196</v>
      </c>
      <c r="U240">
        <f t="shared" si="25"/>
        <v>0.52880000000000005</v>
      </c>
    </row>
    <row r="241" spans="1:21" x14ac:dyDescent="0.3">
      <c r="B241" t="s">
        <v>2</v>
      </c>
      <c r="C241" s="7">
        <v>-60</v>
      </c>
      <c r="D241">
        <v>13.22</v>
      </c>
      <c r="E241">
        <v>25</v>
      </c>
      <c r="F241">
        <v>12.5</v>
      </c>
      <c r="G241">
        <v>11.78</v>
      </c>
      <c r="H241">
        <v>0</v>
      </c>
      <c r="I241">
        <v>173.4</v>
      </c>
      <c r="J241">
        <v>506.4</v>
      </c>
      <c r="K241">
        <v>231.4</v>
      </c>
      <c r="L241">
        <v>214.5</v>
      </c>
      <c r="M241">
        <f t="shared" si="21"/>
        <v>183.55435276684747</v>
      </c>
      <c r="N241" t="s">
        <v>1</v>
      </c>
      <c r="O241">
        <f t="shared" si="26"/>
        <v>0.58899999999999997</v>
      </c>
      <c r="P241" s="6">
        <f t="shared" si="18"/>
        <v>148.9935100999198</v>
      </c>
      <c r="Q241">
        <v>1</v>
      </c>
      <c r="R241">
        <f t="shared" si="23"/>
        <v>148.9935100999198</v>
      </c>
      <c r="S241">
        <f t="shared" si="24"/>
        <v>128.9935100999198</v>
      </c>
      <c r="U241">
        <f t="shared" si="25"/>
        <v>0.52880000000000005</v>
      </c>
    </row>
    <row r="242" spans="1:21" x14ac:dyDescent="0.3">
      <c r="B242" t="s">
        <v>2</v>
      </c>
      <c r="C242" s="7">
        <v>-60</v>
      </c>
      <c r="D242">
        <v>13.29</v>
      </c>
      <c r="E242">
        <v>25</v>
      </c>
      <c r="F242">
        <v>12.5</v>
      </c>
      <c r="G242">
        <v>11.71</v>
      </c>
      <c r="H242">
        <v>0</v>
      </c>
      <c r="I242">
        <v>131.5</v>
      </c>
      <c r="J242">
        <v>506.4</v>
      </c>
      <c r="K242">
        <v>231.4</v>
      </c>
      <c r="L242">
        <v>213.9</v>
      </c>
      <c r="M242">
        <f t="shared" si="21"/>
        <v>183.04981491769524</v>
      </c>
      <c r="N242" t="s">
        <v>1</v>
      </c>
      <c r="O242">
        <f t="shared" si="26"/>
        <v>0.58550000000000002</v>
      </c>
      <c r="P242" s="6">
        <f t="shared" si="18"/>
        <v>113.75995030078917</v>
      </c>
      <c r="Q242">
        <v>1</v>
      </c>
      <c r="R242">
        <f t="shared" si="23"/>
        <v>113.75995030078917</v>
      </c>
      <c r="S242">
        <f t="shared" si="24"/>
        <v>93.759950300789171</v>
      </c>
      <c r="U242">
        <f t="shared" si="25"/>
        <v>0.53159999999999996</v>
      </c>
    </row>
    <row r="243" spans="1:21" x14ac:dyDescent="0.3">
      <c r="B243" t="s">
        <v>23</v>
      </c>
      <c r="C243" s="7">
        <v>-40</v>
      </c>
      <c r="D243">
        <v>13.63</v>
      </c>
      <c r="E243">
        <v>25</v>
      </c>
      <c r="F243">
        <v>12.5</v>
      </c>
      <c r="G243">
        <v>11.37</v>
      </c>
      <c r="H243">
        <v>0.08</v>
      </c>
      <c r="I243">
        <v>171</v>
      </c>
      <c r="J243">
        <v>492</v>
      </c>
      <c r="K243">
        <v>230.1</v>
      </c>
      <c r="L243">
        <v>207.1</v>
      </c>
      <c r="M243">
        <f t="shared" si="21"/>
        <v>177.33171929396997</v>
      </c>
      <c r="N243" t="s">
        <v>1</v>
      </c>
      <c r="O243">
        <f t="shared" si="26"/>
        <v>0.56850000000000001</v>
      </c>
      <c r="P243" s="6">
        <f t="shared" si="18"/>
        <v>146.97535870331089</v>
      </c>
      <c r="Q243">
        <v>1</v>
      </c>
      <c r="R243">
        <f t="shared" si="23"/>
        <v>146.97535870331089</v>
      </c>
      <c r="S243">
        <f t="shared" si="24"/>
        <v>454.81803305514796</v>
      </c>
      <c r="U243">
        <f t="shared" si="25"/>
        <v>0.54520000000000002</v>
      </c>
    </row>
    <row r="244" spans="1:21" x14ac:dyDescent="0.3">
      <c r="A244" s="1"/>
      <c r="B244" s="1" t="s">
        <v>23</v>
      </c>
      <c r="C244" s="7">
        <v>-40</v>
      </c>
      <c r="D244" s="1">
        <v>13.73</v>
      </c>
      <c r="E244" s="1">
        <v>25</v>
      </c>
      <c r="F244" s="1">
        <v>12.5</v>
      </c>
      <c r="G244" s="1">
        <v>11.27</v>
      </c>
      <c r="H244" s="1">
        <v>2.0499999999999998</v>
      </c>
      <c r="I244" s="1">
        <v>569.4</v>
      </c>
      <c r="J244" s="1">
        <v>492</v>
      </c>
      <c r="K244" s="1">
        <v>230.1</v>
      </c>
      <c r="L244" s="1">
        <v>206.2</v>
      </c>
      <c r="M244">
        <f t="shared" si="21"/>
        <v>176.57491252024164</v>
      </c>
      <c r="N244" s="1" t="s">
        <v>22</v>
      </c>
      <c r="O244">
        <f t="shared" si="26"/>
        <v>0.5635</v>
      </c>
      <c r="P244" s="6">
        <f>20 + (I244-20)*(POWER((F244/25),(0.5)))</f>
        <v>408.48446558388923</v>
      </c>
      <c r="Q244" s="1">
        <v>1</v>
      </c>
      <c r="R244" s="1">
        <v>206.2</v>
      </c>
      <c r="S244">
        <f t="shared" si="24"/>
        <v>1875.990453731705</v>
      </c>
      <c r="T244" s="1"/>
      <c r="U244">
        <f t="shared" si="25"/>
        <v>0.54920000000000002</v>
      </c>
    </row>
    <row r="245" spans="1:21" x14ac:dyDescent="0.3">
      <c r="B245" t="s">
        <v>23</v>
      </c>
      <c r="C245" s="7">
        <v>-40</v>
      </c>
      <c r="D245">
        <v>13.78</v>
      </c>
      <c r="E245">
        <v>25</v>
      </c>
      <c r="F245">
        <v>12.5</v>
      </c>
      <c r="G245">
        <v>11.22</v>
      </c>
      <c r="H245">
        <v>0.13</v>
      </c>
      <c r="I245">
        <v>169.4</v>
      </c>
      <c r="J245">
        <v>492</v>
      </c>
      <c r="K245">
        <v>230.1</v>
      </c>
      <c r="L245">
        <v>205.8</v>
      </c>
      <c r="M245">
        <f t="shared" si="21"/>
        <v>176.23855395414017</v>
      </c>
      <c r="N245" t="s">
        <v>1</v>
      </c>
      <c r="O245">
        <f t="shared" si="26"/>
        <v>0.56100000000000005</v>
      </c>
      <c r="P245" s="6">
        <f>20 + (I245-20)*(POWER((F245/25),(0.25)))</f>
        <v>145.62992443890494</v>
      </c>
      <c r="Q245">
        <v>1</v>
      </c>
      <c r="R245">
        <v>145.62992443890494</v>
      </c>
      <c r="S245">
        <f t="shared" si="24"/>
        <v>510.10576634050824</v>
      </c>
      <c r="U245">
        <f t="shared" si="25"/>
        <v>0.55120000000000002</v>
      </c>
    </row>
    <row r="246" spans="1:21" x14ac:dyDescent="0.3">
      <c r="A246" s="1"/>
      <c r="B246" s="1" t="s">
        <v>23</v>
      </c>
      <c r="C246" s="7">
        <v>-40</v>
      </c>
      <c r="D246" s="1">
        <v>14.02</v>
      </c>
      <c r="E246" s="1">
        <v>25</v>
      </c>
      <c r="F246" s="1">
        <v>12.5</v>
      </c>
      <c r="G246" s="1">
        <v>10.98</v>
      </c>
      <c r="H246" s="1">
        <v>1.93</v>
      </c>
      <c r="I246" s="1">
        <v>548.70000000000005</v>
      </c>
      <c r="J246" s="1">
        <v>492</v>
      </c>
      <c r="K246" s="1">
        <v>230.1</v>
      </c>
      <c r="L246" s="1">
        <v>203.6</v>
      </c>
      <c r="M246">
        <f t="shared" si="21"/>
        <v>174.38858184058199</v>
      </c>
      <c r="N246" s="1" t="s">
        <v>22</v>
      </c>
      <c r="O246">
        <f t="shared" si="26"/>
        <v>0.54900000000000004</v>
      </c>
      <c r="P246" s="6">
        <f>20 + (I246-20)*(POWER((F246/25),(0.5)))</f>
        <v>393.84735521332772</v>
      </c>
      <c r="Q246" s="1">
        <v>1</v>
      </c>
      <c r="R246" s="1">
        <f>P246</f>
        <v>393.84735521332772</v>
      </c>
      <c r="S246">
        <f t="shared" si="24"/>
        <v>1811.0207871557261</v>
      </c>
      <c r="T246" s="1"/>
      <c r="U246">
        <f t="shared" si="25"/>
        <v>0.56079999999999997</v>
      </c>
    </row>
    <row r="247" spans="1:21" x14ac:dyDescent="0.3">
      <c r="A247" s="1"/>
      <c r="B247" s="1" t="s">
        <v>23</v>
      </c>
      <c r="C247" s="7">
        <v>-40</v>
      </c>
      <c r="D247" s="1">
        <v>14.13</v>
      </c>
      <c r="E247" s="1">
        <v>25</v>
      </c>
      <c r="F247" s="1">
        <v>12.5</v>
      </c>
      <c r="G247" s="1">
        <v>10.87</v>
      </c>
      <c r="H247" s="1">
        <v>1.67</v>
      </c>
      <c r="I247" s="1">
        <v>529.9</v>
      </c>
      <c r="J247" s="1">
        <v>492</v>
      </c>
      <c r="K247" s="1">
        <v>230.1</v>
      </c>
      <c r="L247" s="1">
        <v>202.5</v>
      </c>
      <c r="M247">
        <f t="shared" si="21"/>
        <v>173.4635957838029</v>
      </c>
      <c r="N247" s="1" t="s">
        <v>22</v>
      </c>
      <c r="O247">
        <f t="shared" si="26"/>
        <v>0.54349999999999998</v>
      </c>
      <c r="P247" s="6">
        <f>20 + (I247-20)*(POWER((F247/25),(0.5)))</f>
        <v>380.55374772702061</v>
      </c>
      <c r="Q247" s="1">
        <v>1</v>
      </c>
      <c r="R247" s="1">
        <f t="shared" ref="R247:R251" si="27">P247</f>
        <v>380.55374772702061</v>
      </c>
      <c r="S247">
        <f t="shared" si="24"/>
        <v>1713.8012858760605</v>
      </c>
      <c r="T247" s="1"/>
      <c r="U247">
        <f t="shared" si="25"/>
        <v>0.56520000000000004</v>
      </c>
    </row>
    <row r="248" spans="1:21" x14ac:dyDescent="0.3">
      <c r="B248" t="s">
        <v>23</v>
      </c>
      <c r="C248" s="7">
        <v>-40</v>
      </c>
      <c r="D248">
        <v>13.62</v>
      </c>
      <c r="E248">
        <v>25</v>
      </c>
      <c r="F248">
        <v>12.5</v>
      </c>
      <c r="G248">
        <v>11.38</v>
      </c>
      <c r="H248">
        <v>0.36</v>
      </c>
      <c r="I248">
        <v>318.5</v>
      </c>
      <c r="J248">
        <v>492</v>
      </c>
      <c r="K248">
        <v>230.1</v>
      </c>
      <c r="L248">
        <v>207.2</v>
      </c>
      <c r="M248">
        <f t="shared" si="21"/>
        <v>177.41580893549533</v>
      </c>
      <c r="N248" t="s">
        <v>22</v>
      </c>
      <c r="O248">
        <f t="shared" si="26"/>
        <v>0.56900000000000006</v>
      </c>
      <c r="P248" s="6">
        <f>20 + (I248-20)*(POWER((F248/25),(0.5)))</f>
        <v>231.07137418418446</v>
      </c>
      <c r="Q248" s="1">
        <v>1</v>
      </c>
      <c r="R248" s="1">
        <f t="shared" si="27"/>
        <v>231.07137418418446</v>
      </c>
      <c r="S248">
        <f t="shared" si="24"/>
        <v>877.61128488960128</v>
      </c>
      <c r="U248">
        <f t="shared" si="25"/>
        <v>0.54479999999999995</v>
      </c>
    </row>
    <row r="249" spans="1:21" x14ac:dyDescent="0.3">
      <c r="A249" s="1"/>
      <c r="B249" s="1" t="s">
        <v>23</v>
      </c>
      <c r="C249" s="7">
        <v>-40</v>
      </c>
      <c r="D249" s="1">
        <v>13.77</v>
      </c>
      <c r="E249" s="1">
        <v>25</v>
      </c>
      <c r="F249" s="1">
        <v>12.5</v>
      </c>
      <c r="G249" s="1">
        <v>11.23</v>
      </c>
      <c r="H249" s="1">
        <v>2.0699999999999998</v>
      </c>
      <c r="I249" s="1">
        <v>574.79999999999995</v>
      </c>
      <c r="J249" s="1">
        <v>492</v>
      </c>
      <c r="K249" s="1">
        <v>230.1</v>
      </c>
      <c r="L249" s="1">
        <v>205.9</v>
      </c>
      <c r="M249">
        <f t="shared" si="21"/>
        <v>176.32264359566554</v>
      </c>
      <c r="N249" s="1" t="s">
        <v>22</v>
      </c>
      <c r="O249">
        <f t="shared" si="26"/>
        <v>0.5615</v>
      </c>
      <c r="P249" s="6">
        <f>20 + (I249-20)*(POWER((F249/25),(0.5)))</f>
        <v>412.30284220229657</v>
      </c>
      <c r="Q249" s="1">
        <v>1</v>
      </c>
      <c r="R249" s="1">
        <f t="shared" si="27"/>
        <v>412.30284220229657</v>
      </c>
      <c r="S249">
        <f t="shared" si="24"/>
        <v>1890.2268838351954</v>
      </c>
      <c r="T249" s="1"/>
      <c r="U249">
        <f t="shared" si="25"/>
        <v>0.55079999999999996</v>
      </c>
    </row>
    <row r="250" spans="1:21" x14ac:dyDescent="0.3">
      <c r="B250" t="s">
        <v>23</v>
      </c>
      <c r="C250" s="7">
        <v>-40</v>
      </c>
      <c r="D250">
        <v>13.7</v>
      </c>
      <c r="E250">
        <v>25</v>
      </c>
      <c r="F250">
        <v>12.5</v>
      </c>
      <c r="G250">
        <v>11.3</v>
      </c>
      <c r="H250">
        <v>0.69</v>
      </c>
      <c r="I250">
        <v>360.8</v>
      </c>
      <c r="J250">
        <v>492</v>
      </c>
      <c r="K250">
        <v>230.1</v>
      </c>
      <c r="L250">
        <v>206.5</v>
      </c>
      <c r="M250">
        <f t="shared" si="21"/>
        <v>176.82718144481777</v>
      </c>
      <c r="N250" t="s">
        <v>22</v>
      </c>
      <c r="O250">
        <f t="shared" si="26"/>
        <v>0.56500000000000006</v>
      </c>
      <c r="P250" s="6">
        <f>20 + (I250-20)*(POWER((F250/25),(0.25)))</f>
        <v>306.57749831846593</v>
      </c>
      <c r="Q250" s="1">
        <v>1</v>
      </c>
      <c r="R250" s="1">
        <f t="shared" si="27"/>
        <v>306.57749831846593</v>
      </c>
      <c r="S250">
        <f t="shared" si="24"/>
        <v>1217.096159504536</v>
      </c>
      <c r="U250">
        <f t="shared" si="25"/>
        <v>0.54799999999999993</v>
      </c>
    </row>
    <row r="251" spans="1:21" x14ac:dyDescent="0.3">
      <c r="B251" t="s">
        <v>23</v>
      </c>
      <c r="C251" s="7">
        <v>-40</v>
      </c>
      <c r="D251">
        <v>13.61</v>
      </c>
      <c r="E251">
        <v>25</v>
      </c>
      <c r="F251">
        <v>12.5</v>
      </c>
      <c r="G251">
        <v>11.39</v>
      </c>
      <c r="H251">
        <v>0.6</v>
      </c>
      <c r="I251">
        <v>343.8</v>
      </c>
      <c r="J251">
        <v>492</v>
      </c>
      <c r="K251">
        <v>230.1</v>
      </c>
      <c r="L251">
        <v>207.3</v>
      </c>
      <c r="M251">
        <f t="shared" si="21"/>
        <v>177.49989857702073</v>
      </c>
      <c r="N251" t="s">
        <v>22</v>
      </c>
      <c r="O251">
        <f t="shared" si="26"/>
        <v>0.56950000000000001</v>
      </c>
      <c r="P251" s="6">
        <f>20 + (I251-20)*(POWER((F251/25),(0.25)))</f>
        <v>292.28225925915274</v>
      </c>
      <c r="Q251" s="1">
        <v>1</v>
      </c>
      <c r="R251" s="1">
        <f t="shared" si="27"/>
        <v>292.28225925915274</v>
      </c>
      <c r="S251">
        <f t="shared" si="24"/>
        <v>1143.6988969140434</v>
      </c>
      <c r="U251">
        <f t="shared" si="25"/>
        <v>0.5444</v>
      </c>
    </row>
    <row r="252" spans="1:21" x14ac:dyDescent="0.3">
      <c r="A252" s="1"/>
      <c r="B252" s="1" t="s">
        <v>23</v>
      </c>
      <c r="C252" s="7">
        <v>-40</v>
      </c>
      <c r="D252" s="1">
        <v>13.85</v>
      </c>
      <c r="E252" s="1">
        <v>25</v>
      </c>
      <c r="F252" s="1">
        <v>12.5</v>
      </c>
      <c r="G252" s="1">
        <v>11.15</v>
      </c>
      <c r="H252" s="1">
        <v>0.26</v>
      </c>
      <c r="I252" s="1">
        <v>235.8</v>
      </c>
      <c r="J252" s="1">
        <v>492</v>
      </c>
      <c r="K252" s="1">
        <v>230.1</v>
      </c>
      <c r="L252" s="1">
        <v>205.1</v>
      </c>
      <c r="M252">
        <f t="shared" si="21"/>
        <v>175.64992646346255</v>
      </c>
      <c r="N252" s="1" t="s">
        <v>22</v>
      </c>
      <c r="O252">
        <f t="shared" si="26"/>
        <v>0.5575</v>
      </c>
      <c r="P252" s="6">
        <f>20 + (I252-20)*(POWER((F252/25),(0.5)))</f>
        <v>172.59364338005696</v>
      </c>
      <c r="Q252" s="1">
        <v>1</v>
      </c>
      <c r="R252" s="1">
        <f>P252</f>
        <v>172.59364338005696</v>
      </c>
      <c r="S252">
        <f t="shared" si="24"/>
        <v>676.63585466377674</v>
      </c>
      <c r="T252" s="1"/>
      <c r="U252">
        <f t="shared" si="25"/>
        <v>0.55399999999999994</v>
      </c>
    </row>
    <row r="253" spans="1:21" x14ac:dyDescent="0.3">
      <c r="A253" s="1"/>
      <c r="B253" s="1" t="s">
        <v>23</v>
      </c>
      <c r="C253" s="7">
        <v>-40</v>
      </c>
      <c r="D253" s="1">
        <v>14.1</v>
      </c>
      <c r="E253" s="1">
        <v>25</v>
      </c>
      <c r="F253" s="1">
        <v>12.5</v>
      </c>
      <c r="G253" s="1">
        <v>10.9</v>
      </c>
      <c r="H253" s="1">
        <v>1.79</v>
      </c>
      <c r="I253" s="1">
        <v>529.9</v>
      </c>
      <c r="J253" s="1">
        <v>492</v>
      </c>
      <c r="K253" s="1">
        <v>230.1</v>
      </c>
      <c r="L253" s="1">
        <v>202.8</v>
      </c>
      <c r="M253">
        <f t="shared" si="21"/>
        <v>173.71586470837903</v>
      </c>
      <c r="N253" s="1" t="s">
        <v>22</v>
      </c>
      <c r="O253">
        <f t="shared" si="26"/>
        <v>0.54500000000000004</v>
      </c>
      <c r="P253" s="6">
        <f>20 + (I253-20)*(POWER((F253/25),(0.5)))</f>
        <v>380.55374772702061</v>
      </c>
      <c r="Q253" s="1">
        <v>1</v>
      </c>
      <c r="R253" s="1">
        <f>P253</f>
        <v>380.55374772702061</v>
      </c>
      <c r="S253">
        <f t="shared" si="24"/>
        <v>1743.7344362029021</v>
      </c>
      <c r="T253" s="1"/>
      <c r="U253">
        <f t="shared" si="25"/>
        <v>0.56399999999999995</v>
      </c>
    </row>
    <row r="254" spans="1:21" x14ac:dyDescent="0.3">
      <c r="A254" s="1"/>
      <c r="B254" s="1" t="s">
        <v>23</v>
      </c>
      <c r="C254" s="7">
        <v>-40</v>
      </c>
      <c r="D254" s="1">
        <v>13.88</v>
      </c>
      <c r="E254" s="1">
        <v>25</v>
      </c>
      <c r="F254" s="1">
        <v>12.5</v>
      </c>
      <c r="G254" s="1">
        <v>11.12</v>
      </c>
      <c r="H254" s="1">
        <v>1.44</v>
      </c>
      <c r="I254" s="1">
        <v>496.5</v>
      </c>
      <c r="J254" s="1">
        <v>492</v>
      </c>
      <c r="K254" s="1">
        <v>230.1</v>
      </c>
      <c r="L254" s="1">
        <v>204.9</v>
      </c>
      <c r="M254">
        <f t="shared" si="21"/>
        <v>175.48174718041182</v>
      </c>
      <c r="N254" s="1" t="s">
        <v>22</v>
      </c>
      <c r="O254">
        <f t="shared" si="26"/>
        <v>0.55599999999999994</v>
      </c>
      <c r="P254" s="6">
        <f>20 + (I254-20)*(POWER((F254/25),(0.5)))</f>
        <v>356.93638123538994</v>
      </c>
      <c r="Q254" s="1">
        <v>1</v>
      </c>
      <c r="R254" s="1">
        <f t="shared" ref="R254:R255" si="28">P254</f>
        <v>356.93638123538994</v>
      </c>
      <c r="S254">
        <f t="shared" si="24"/>
        <v>1593.5539150263635</v>
      </c>
      <c r="T254" s="1"/>
      <c r="U254">
        <f t="shared" si="25"/>
        <v>0.55520000000000003</v>
      </c>
    </row>
    <row r="255" spans="1:21" x14ac:dyDescent="0.3">
      <c r="A255" s="1"/>
      <c r="B255" s="1" t="s">
        <v>23</v>
      </c>
      <c r="C255" s="7">
        <v>-40</v>
      </c>
      <c r="D255" s="1">
        <v>13.84</v>
      </c>
      <c r="E255" s="1">
        <v>25</v>
      </c>
      <c r="F255" s="1">
        <v>12.5</v>
      </c>
      <c r="G255" s="1">
        <v>11.16</v>
      </c>
      <c r="H255" s="1">
        <v>2.08</v>
      </c>
      <c r="I255" s="1">
        <v>600</v>
      </c>
      <c r="J255" s="1">
        <v>492</v>
      </c>
      <c r="K255" s="1">
        <v>230.1</v>
      </c>
      <c r="L255" s="1">
        <v>205.2</v>
      </c>
      <c r="M255">
        <f t="shared" si="21"/>
        <v>175.73401610498792</v>
      </c>
      <c r="N255" s="1" t="s">
        <v>22</v>
      </c>
      <c r="O255">
        <f t="shared" si="26"/>
        <v>0.55800000000000005</v>
      </c>
      <c r="P255" s="6">
        <f>20 + (I255-20)*(POWER((F255/25),(0.5)))</f>
        <v>430.12193308819758</v>
      </c>
      <c r="Q255" s="1">
        <v>1</v>
      </c>
      <c r="R255" s="1">
        <f t="shared" si="28"/>
        <v>430.12193308819758</v>
      </c>
      <c r="S255">
        <f t="shared" si="24"/>
        <v>1937.125807897731</v>
      </c>
      <c r="T255" s="1"/>
      <c r="U255">
        <f t="shared" si="25"/>
        <v>0.55359999999999998</v>
      </c>
    </row>
    <row r="256" spans="1:21" x14ac:dyDescent="0.3">
      <c r="B256" t="s">
        <v>23</v>
      </c>
      <c r="C256" s="7">
        <v>-40</v>
      </c>
      <c r="D256">
        <v>13.91</v>
      </c>
      <c r="E256">
        <v>25</v>
      </c>
      <c r="F256">
        <v>12.5</v>
      </c>
      <c r="G256">
        <v>11.09</v>
      </c>
      <c r="H256">
        <v>7.0000000000000007E-2</v>
      </c>
      <c r="I256">
        <v>113.7</v>
      </c>
      <c r="J256">
        <v>492</v>
      </c>
      <c r="K256">
        <v>230.1</v>
      </c>
      <c r="L256">
        <v>204.6</v>
      </c>
      <c r="M256">
        <f t="shared" si="21"/>
        <v>175.22947825583569</v>
      </c>
      <c r="N256" t="s">
        <v>1</v>
      </c>
      <c r="O256">
        <f t="shared" si="26"/>
        <v>0.55449999999999999</v>
      </c>
      <c r="P256" s="6">
        <f>20 + (I256-20)*(POWER((F256/25),(0.25)))</f>
        <v>98.791994109273048</v>
      </c>
      <c r="Q256" s="1">
        <v>1</v>
      </c>
      <c r="R256" s="1">
        <f t="shared" ref="R256:R263" si="29">P256</f>
        <v>98.791994109273048</v>
      </c>
      <c r="S256">
        <f t="shared" si="24"/>
        <v>332.693456549698</v>
      </c>
      <c r="U256">
        <f t="shared" si="25"/>
        <v>0.55640000000000001</v>
      </c>
    </row>
    <row r="257" spans="1:21" x14ac:dyDescent="0.3">
      <c r="A257" s="1"/>
      <c r="B257" s="1" t="s">
        <v>23</v>
      </c>
      <c r="C257" s="7">
        <v>-40</v>
      </c>
      <c r="D257" s="1">
        <v>13.89</v>
      </c>
      <c r="E257" s="1">
        <v>25</v>
      </c>
      <c r="F257" s="1">
        <v>12.5</v>
      </c>
      <c r="G257" s="1">
        <v>11.11</v>
      </c>
      <c r="H257" s="1">
        <v>0.21</v>
      </c>
      <c r="I257" s="1">
        <v>229.6</v>
      </c>
      <c r="J257" s="1">
        <v>492</v>
      </c>
      <c r="K257" s="1">
        <v>230.1</v>
      </c>
      <c r="L257" s="1">
        <v>204.8</v>
      </c>
      <c r="M257">
        <f t="shared" si="21"/>
        <v>175.39765753888645</v>
      </c>
      <c r="N257" s="1" t="s">
        <v>22</v>
      </c>
      <c r="O257">
        <f t="shared" si="26"/>
        <v>0.55549999999999999</v>
      </c>
      <c r="P257" s="6">
        <f>20 + (I257-20)*(POWER((F257/25),(0.5)))</f>
        <v>168.20958133670038</v>
      </c>
      <c r="Q257" s="1">
        <v>1</v>
      </c>
      <c r="R257" s="1">
        <f t="shared" si="29"/>
        <v>168.20958133670038</v>
      </c>
      <c r="S257">
        <f t="shared" si="24"/>
        <v>631.16481362109209</v>
      </c>
      <c r="T257" s="1"/>
      <c r="U257">
        <f t="shared" si="25"/>
        <v>0.55559999999999998</v>
      </c>
    </row>
    <row r="258" spans="1:21" x14ac:dyDescent="0.3">
      <c r="B258" t="s">
        <v>23</v>
      </c>
      <c r="C258" s="7">
        <v>-40</v>
      </c>
      <c r="D258">
        <v>13.99</v>
      </c>
      <c r="E258">
        <v>25</v>
      </c>
      <c r="F258">
        <v>12.5</v>
      </c>
      <c r="G258">
        <v>11.01</v>
      </c>
      <c r="H258">
        <v>0.09</v>
      </c>
      <c r="I258">
        <v>154.19999999999999</v>
      </c>
      <c r="J258">
        <v>492</v>
      </c>
      <c r="K258">
        <v>230.1</v>
      </c>
      <c r="L258">
        <v>203.8</v>
      </c>
      <c r="M258">
        <f t="shared" si="21"/>
        <v>174.55676112363273</v>
      </c>
      <c r="N258" t="s">
        <v>1</v>
      </c>
      <c r="O258">
        <f t="shared" si="26"/>
        <v>0.55049999999999999</v>
      </c>
      <c r="P258" s="6">
        <f>20 + (I258-20)*(POWER((F258/25),(0.25)))</f>
        <v>132.84829892704846</v>
      </c>
      <c r="Q258" s="1">
        <v>1</v>
      </c>
      <c r="R258" s="1">
        <f t="shared" si="29"/>
        <v>132.84829892704846</v>
      </c>
      <c r="S258">
        <f t="shared" si="24"/>
        <v>437.6882816716855</v>
      </c>
      <c r="U258">
        <f t="shared" si="25"/>
        <v>0.55959999999999999</v>
      </c>
    </row>
    <row r="259" spans="1:21" x14ac:dyDescent="0.3">
      <c r="A259" s="1"/>
      <c r="B259" s="1" t="s">
        <v>23</v>
      </c>
      <c r="C259" s="7">
        <v>-40</v>
      </c>
      <c r="D259" s="1">
        <v>13.73</v>
      </c>
      <c r="E259" s="1">
        <v>25</v>
      </c>
      <c r="F259" s="1">
        <v>12.5</v>
      </c>
      <c r="G259" s="1">
        <v>11.27</v>
      </c>
      <c r="H259" s="1">
        <v>0.24</v>
      </c>
      <c r="I259" s="1">
        <v>221.3</v>
      </c>
      <c r="J259" s="1">
        <v>492</v>
      </c>
      <c r="K259" s="1">
        <v>230.1</v>
      </c>
      <c r="L259" s="1">
        <v>206.2</v>
      </c>
      <c r="M259">
        <f t="shared" si="21"/>
        <v>176.57491252024164</v>
      </c>
      <c r="N259" s="1" t="s">
        <v>22</v>
      </c>
      <c r="O259">
        <f t="shared" si="26"/>
        <v>0.5635</v>
      </c>
      <c r="P259" s="6">
        <f>20 + (I259-20)*(POWER((F259/25),(0.5)))</f>
        <v>162.34059505285202</v>
      </c>
      <c r="Q259" s="1">
        <v>1</v>
      </c>
      <c r="R259" s="1">
        <f t="shared" si="29"/>
        <v>162.34059505285202</v>
      </c>
      <c r="S259">
        <f t="shared" si="24"/>
        <v>637.88732946847506</v>
      </c>
      <c r="T259" s="1"/>
      <c r="U259">
        <f t="shared" si="25"/>
        <v>0.54920000000000002</v>
      </c>
    </row>
    <row r="260" spans="1:21" x14ac:dyDescent="0.3">
      <c r="A260" s="1"/>
      <c r="B260" s="1" t="s">
        <v>23</v>
      </c>
      <c r="C260" s="7">
        <v>-40</v>
      </c>
      <c r="D260" s="1">
        <v>13.95</v>
      </c>
      <c r="E260" s="1">
        <v>25</v>
      </c>
      <c r="F260" s="1">
        <v>12.5</v>
      </c>
      <c r="G260" s="1">
        <v>11.05</v>
      </c>
      <c r="H260" s="1">
        <v>1.37</v>
      </c>
      <c r="I260" s="1">
        <v>486.7</v>
      </c>
      <c r="J260" s="1">
        <v>492</v>
      </c>
      <c r="K260" s="1">
        <v>230.1</v>
      </c>
      <c r="L260" s="1">
        <v>204.2</v>
      </c>
      <c r="M260">
        <f t="shared" si="21"/>
        <v>174.89311968973419</v>
      </c>
      <c r="N260" s="1" t="s">
        <v>22</v>
      </c>
      <c r="O260">
        <f t="shared" si="26"/>
        <v>0.5525000000000001</v>
      </c>
      <c r="P260" s="6">
        <f>20 + (I260-20)*(POWER((F260/25),(0.5)))</f>
        <v>350.00673477976176</v>
      </c>
      <c r="Q260" s="1">
        <v>1</v>
      </c>
      <c r="R260" s="1">
        <f t="shared" si="29"/>
        <v>350.00673477976176</v>
      </c>
      <c r="S260">
        <f t="shared" ref="S260:S272" si="30">(P260-20)*POWER((1+((2*4700*4700*H260)/(P260*P260))),0.25)</f>
        <v>1556.6490147140532</v>
      </c>
      <c r="T260" s="1"/>
      <c r="U260">
        <f t="shared" ref="U260:U272" si="31">((2*F260)-G260)/(2*F260)</f>
        <v>0.55799999999999994</v>
      </c>
    </row>
    <row r="261" spans="1:21" x14ac:dyDescent="0.3">
      <c r="A261" s="1"/>
      <c r="B261" s="1" t="s">
        <v>23</v>
      </c>
      <c r="C261" s="7">
        <v>-40</v>
      </c>
      <c r="D261" s="1">
        <v>13.61</v>
      </c>
      <c r="E261" s="1">
        <v>25</v>
      </c>
      <c r="F261" s="1">
        <v>12.5</v>
      </c>
      <c r="G261" s="1">
        <v>11.39</v>
      </c>
      <c r="H261" s="1">
        <v>0.25</v>
      </c>
      <c r="I261" s="1">
        <v>243.8</v>
      </c>
      <c r="J261" s="1">
        <v>492</v>
      </c>
      <c r="K261" s="1">
        <v>230.1</v>
      </c>
      <c r="L261" s="1">
        <v>207.3</v>
      </c>
      <c r="M261">
        <f t="shared" ref="M261:M324" si="32">20+(L261-20)*POWER((12.5/25),0.25)</f>
        <v>177.49989857702073</v>
      </c>
      <c r="N261" s="1" t="s">
        <v>22</v>
      </c>
      <c r="O261">
        <f t="shared" ref="O261:O272" si="33">0.05*G261</f>
        <v>0.56950000000000001</v>
      </c>
      <c r="P261" s="6">
        <f>20 + (I261-20)*(POWER((F261/25),(0.5)))</f>
        <v>178.25049762954936</v>
      </c>
      <c r="Q261" s="1">
        <v>1</v>
      </c>
      <c r="R261" s="1">
        <f t="shared" si="29"/>
        <v>178.25049762954936</v>
      </c>
      <c r="S261">
        <f t="shared" si="30"/>
        <v>683.80618577211328</v>
      </c>
      <c r="T261" s="1"/>
      <c r="U261">
        <f t="shared" si="31"/>
        <v>0.5444</v>
      </c>
    </row>
    <row r="262" spans="1:21" x14ac:dyDescent="0.3">
      <c r="B262" t="s">
        <v>23</v>
      </c>
      <c r="C262" s="7">
        <v>-40</v>
      </c>
      <c r="D262">
        <v>13.74</v>
      </c>
      <c r="E262">
        <v>25</v>
      </c>
      <c r="F262">
        <v>12.5</v>
      </c>
      <c r="G262">
        <v>11.26</v>
      </c>
      <c r="H262">
        <v>0.17</v>
      </c>
      <c r="I262">
        <v>202.5</v>
      </c>
      <c r="J262">
        <v>492</v>
      </c>
      <c r="K262">
        <v>230.1</v>
      </c>
      <c r="L262">
        <v>206.1</v>
      </c>
      <c r="M262">
        <f t="shared" si="32"/>
        <v>176.49082287871627</v>
      </c>
      <c r="N262" t="s">
        <v>1</v>
      </c>
      <c r="O262">
        <f t="shared" si="33"/>
        <v>0.56300000000000006</v>
      </c>
      <c r="P262" s="6">
        <f t="shared" ref="P262:P269" si="34">20 + (I262-20)*(POWER((F262/25),(0.25)))</f>
        <v>173.4635957838029</v>
      </c>
      <c r="Q262" s="1">
        <v>1</v>
      </c>
      <c r="R262" s="1">
        <f t="shared" si="29"/>
        <v>173.4635957838029</v>
      </c>
      <c r="S262">
        <f t="shared" si="30"/>
        <v>610.59601248122465</v>
      </c>
      <c r="U262">
        <f t="shared" si="31"/>
        <v>0.54959999999999998</v>
      </c>
    </row>
    <row r="263" spans="1:21" x14ac:dyDescent="0.3">
      <c r="B263" t="s">
        <v>0</v>
      </c>
      <c r="C263" s="7">
        <v>-40</v>
      </c>
      <c r="D263">
        <v>14</v>
      </c>
      <c r="E263">
        <v>25</v>
      </c>
      <c r="F263">
        <v>12.5</v>
      </c>
      <c r="G263">
        <v>11</v>
      </c>
      <c r="H263">
        <v>0</v>
      </c>
      <c r="I263">
        <v>180.6</v>
      </c>
      <c r="J263">
        <v>492</v>
      </c>
      <c r="K263">
        <v>230.1</v>
      </c>
      <c r="L263">
        <v>203.7</v>
      </c>
      <c r="M263">
        <f t="shared" si="32"/>
        <v>174.47267148210736</v>
      </c>
      <c r="N263" t="s">
        <v>1</v>
      </c>
      <c r="O263">
        <f t="shared" si="33"/>
        <v>0.55000000000000004</v>
      </c>
      <c r="P263" s="6">
        <f t="shared" si="34"/>
        <v>155.04796428974655</v>
      </c>
      <c r="Q263" s="1">
        <v>1</v>
      </c>
      <c r="R263" s="1">
        <f t="shared" si="29"/>
        <v>155.04796428974655</v>
      </c>
      <c r="S263">
        <f t="shared" si="30"/>
        <v>135.04796428974655</v>
      </c>
      <c r="U263">
        <f t="shared" si="31"/>
        <v>0.56000000000000005</v>
      </c>
    </row>
    <row r="264" spans="1:21" x14ac:dyDescent="0.3">
      <c r="B264" t="s">
        <v>0</v>
      </c>
      <c r="C264" s="7">
        <v>-40</v>
      </c>
      <c r="D264">
        <v>14.03</v>
      </c>
      <c r="E264">
        <v>25</v>
      </c>
      <c r="F264">
        <v>12.5</v>
      </c>
      <c r="G264">
        <v>10.97</v>
      </c>
      <c r="H264">
        <v>0</v>
      </c>
      <c r="I264">
        <v>206.7</v>
      </c>
      <c r="J264">
        <v>492</v>
      </c>
      <c r="K264">
        <v>230.1</v>
      </c>
      <c r="L264">
        <v>203.5</v>
      </c>
      <c r="M264">
        <f t="shared" si="32"/>
        <v>174.30449219905663</v>
      </c>
      <c r="N264" t="s">
        <v>22</v>
      </c>
      <c r="O264">
        <f t="shared" si="33"/>
        <v>0.5485000000000001</v>
      </c>
      <c r="P264" s="6">
        <f t="shared" si="34"/>
        <v>176.9953607278685</v>
      </c>
      <c r="Q264" s="1">
        <v>0</v>
      </c>
      <c r="R264" s="1">
        <f>M264</f>
        <v>174.30449219905663</v>
      </c>
      <c r="S264">
        <f t="shared" si="30"/>
        <v>156.9953607278685</v>
      </c>
      <c r="U264">
        <f t="shared" si="31"/>
        <v>0.56119999999999992</v>
      </c>
    </row>
    <row r="265" spans="1:21" x14ac:dyDescent="0.3">
      <c r="B265" t="s">
        <v>0</v>
      </c>
      <c r="C265" s="7">
        <v>-40</v>
      </c>
      <c r="D265">
        <v>14.59</v>
      </c>
      <c r="E265">
        <v>25</v>
      </c>
      <c r="F265">
        <v>12.5</v>
      </c>
      <c r="G265">
        <v>10.41</v>
      </c>
      <c r="H265">
        <v>0</v>
      </c>
      <c r="I265">
        <v>240.7</v>
      </c>
      <c r="J265">
        <v>492</v>
      </c>
      <c r="K265">
        <v>230.1</v>
      </c>
      <c r="L265">
        <v>198.2</v>
      </c>
      <c r="M265">
        <f t="shared" si="32"/>
        <v>169.84774119821191</v>
      </c>
      <c r="N265" t="s">
        <v>22</v>
      </c>
      <c r="O265">
        <f t="shared" si="33"/>
        <v>0.52050000000000007</v>
      </c>
      <c r="P265" s="6">
        <f t="shared" si="34"/>
        <v>205.5858388464948</v>
      </c>
      <c r="Q265" s="1">
        <v>0</v>
      </c>
      <c r="R265" s="1">
        <f t="shared" ref="R265:R266" si="35">M265</f>
        <v>169.84774119821191</v>
      </c>
      <c r="S265">
        <f t="shared" si="30"/>
        <v>185.5858388464948</v>
      </c>
      <c r="U265">
        <f t="shared" si="31"/>
        <v>0.58360000000000001</v>
      </c>
    </row>
    <row r="266" spans="1:21" x14ac:dyDescent="0.3">
      <c r="B266" t="s">
        <v>0</v>
      </c>
      <c r="C266" s="7">
        <v>-40</v>
      </c>
      <c r="D266">
        <v>14.44</v>
      </c>
      <c r="E266">
        <v>25</v>
      </c>
      <c r="F266">
        <v>12.5</v>
      </c>
      <c r="G266">
        <v>10.56</v>
      </c>
      <c r="H266">
        <v>0</v>
      </c>
      <c r="I266">
        <v>270.8</v>
      </c>
      <c r="J266">
        <v>492</v>
      </c>
      <c r="K266">
        <v>230.1</v>
      </c>
      <c r="L266">
        <v>199.6</v>
      </c>
      <c r="M266">
        <f t="shared" si="32"/>
        <v>171.02499617956713</v>
      </c>
      <c r="N266" t="s">
        <v>22</v>
      </c>
      <c r="O266">
        <f t="shared" si="33"/>
        <v>0.52800000000000002</v>
      </c>
      <c r="P266" s="6">
        <f t="shared" si="34"/>
        <v>230.89682094563162</v>
      </c>
      <c r="Q266" s="1">
        <v>0</v>
      </c>
      <c r="R266" s="1">
        <f t="shared" si="35"/>
        <v>171.02499617956713</v>
      </c>
      <c r="S266">
        <f t="shared" si="30"/>
        <v>210.89682094563162</v>
      </c>
      <c r="U266">
        <f t="shared" si="31"/>
        <v>0.5776</v>
      </c>
    </row>
    <row r="267" spans="1:21" x14ac:dyDescent="0.3">
      <c r="B267" t="s">
        <v>0</v>
      </c>
      <c r="C267" s="7">
        <v>-40</v>
      </c>
      <c r="D267">
        <v>14.05</v>
      </c>
      <c r="E267">
        <v>25</v>
      </c>
      <c r="F267">
        <v>12.5</v>
      </c>
      <c r="G267">
        <v>10.95</v>
      </c>
      <c r="H267">
        <v>0</v>
      </c>
      <c r="I267">
        <v>186.4</v>
      </c>
      <c r="J267">
        <v>492</v>
      </c>
      <c r="K267">
        <v>230.1</v>
      </c>
      <c r="L267">
        <v>203.3</v>
      </c>
      <c r="M267">
        <f t="shared" si="32"/>
        <v>174.13631291600589</v>
      </c>
      <c r="N267" t="s">
        <v>1</v>
      </c>
      <c r="O267">
        <f t="shared" si="33"/>
        <v>0.54749999999999999</v>
      </c>
      <c r="P267" s="6">
        <f t="shared" si="34"/>
        <v>159.9251634982181</v>
      </c>
      <c r="Q267" s="1">
        <v>1</v>
      </c>
      <c r="R267" s="1">
        <f>P267</f>
        <v>159.9251634982181</v>
      </c>
      <c r="S267">
        <f t="shared" si="30"/>
        <v>139.9251634982181</v>
      </c>
      <c r="U267">
        <f t="shared" si="31"/>
        <v>0.56200000000000006</v>
      </c>
    </row>
    <row r="268" spans="1:21" x14ac:dyDescent="0.3">
      <c r="B268" t="s">
        <v>0</v>
      </c>
      <c r="C268" s="7">
        <v>-40</v>
      </c>
      <c r="D268">
        <v>14.46</v>
      </c>
      <c r="E268">
        <v>25</v>
      </c>
      <c r="F268">
        <v>12.5</v>
      </c>
      <c r="G268">
        <v>10.54</v>
      </c>
      <c r="H268">
        <v>0.18</v>
      </c>
      <c r="I268">
        <v>255.8</v>
      </c>
      <c r="J268">
        <v>492</v>
      </c>
      <c r="K268">
        <v>230.1</v>
      </c>
      <c r="L268">
        <v>199.4</v>
      </c>
      <c r="M268">
        <f t="shared" si="32"/>
        <v>170.85681689651639</v>
      </c>
      <c r="N268" t="s">
        <v>22</v>
      </c>
      <c r="O268">
        <f t="shared" si="33"/>
        <v>0.52700000000000002</v>
      </c>
      <c r="P268" s="6">
        <f t="shared" si="34"/>
        <v>218.28337471682588</v>
      </c>
      <c r="Q268" s="1">
        <v>0</v>
      </c>
      <c r="R268" s="1">
        <f>M268</f>
        <v>170.85681689651639</v>
      </c>
      <c r="S268">
        <f t="shared" si="30"/>
        <v>713.75492064006949</v>
      </c>
      <c r="U268">
        <f t="shared" si="31"/>
        <v>0.57840000000000003</v>
      </c>
    </row>
    <row r="269" spans="1:21" x14ac:dyDescent="0.3">
      <c r="B269" t="s">
        <v>0</v>
      </c>
      <c r="C269" s="7">
        <v>-40</v>
      </c>
      <c r="D269">
        <v>13.93</v>
      </c>
      <c r="E269">
        <v>25</v>
      </c>
      <c r="F269">
        <v>12.5</v>
      </c>
      <c r="G269">
        <v>11.07</v>
      </c>
      <c r="H269">
        <v>0.12</v>
      </c>
      <c r="I269">
        <v>231.2</v>
      </c>
      <c r="J269">
        <v>492</v>
      </c>
      <c r="K269">
        <v>230.1</v>
      </c>
      <c r="L269">
        <v>204.4</v>
      </c>
      <c r="M269">
        <f t="shared" si="32"/>
        <v>175.06129897278495</v>
      </c>
      <c r="N269" t="s">
        <v>22</v>
      </c>
      <c r="O269">
        <f t="shared" si="33"/>
        <v>0.55349999999999999</v>
      </c>
      <c r="P269" s="6">
        <f t="shared" si="34"/>
        <v>197.5973229015845</v>
      </c>
      <c r="Q269" s="1">
        <v>1</v>
      </c>
      <c r="R269" s="1">
        <f>P269</f>
        <v>197.5973229015845</v>
      </c>
      <c r="S269">
        <f t="shared" si="30"/>
        <v>607.35737361405131</v>
      </c>
      <c r="U269">
        <f t="shared" si="31"/>
        <v>0.55720000000000003</v>
      </c>
    </row>
    <row r="270" spans="1:21" x14ac:dyDescent="0.3">
      <c r="A270" s="1"/>
      <c r="B270" s="1" t="s">
        <v>0</v>
      </c>
      <c r="C270" s="7">
        <v>-40</v>
      </c>
      <c r="D270" s="1">
        <v>14.15</v>
      </c>
      <c r="E270" s="1">
        <v>25</v>
      </c>
      <c r="F270" s="1">
        <v>12.5</v>
      </c>
      <c r="G270" s="1">
        <v>10.85</v>
      </c>
      <c r="H270" s="1">
        <v>0.44</v>
      </c>
      <c r="I270" s="1">
        <v>339.4</v>
      </c>
      <c r="J270" s="1">
        <v>492</v>
      </c>
      <c r="K270" s="1">
        <v>230.1</v>
      </c>
      <c r="L270" s="1">
        <v>202.4</v>
      </c>
      <c r="M270">
        <f t="shared" si="32"/>
        <v>173.37950614227753</v>
      </c>
      <c r="N270" s="1" t="s">
        <v>22</v>
      </c>
      <c r="O270">
        <f t="shared" si="33"/>
        <v>0.54249999999999998</v>
      </c>
      <c r="P270" s="6">
        <f>20 + (I270-20)*(POWER((F270/25),(0.5)))</f>
        <v>245.84990591098327</v>
      </c>
      <c r="Q270" s="1">
        <v>1</v>
      </c>
      <c r="R270" s="1">
        <f>L270</f>
        <v>202.4</v>
      </c>
      <c r="S270">
        <f t="shared" si="30"/>
        <v>957.1754502880998</v>
      </c>
      <c r="T270" s="1"/>
      <c r="U270">
        <f t="shared" si="31"/>
        <v>0.56600000000000006</v>
      </c>
    </row>
    <row r="271" spans="1:21" x14ac:dyDescent="0.3">
      <c r="A271" s="1"/>
      <c r="B271" s="1" t="s">
        <v>0</v>
      </c>
      <c r="C271" s="7">
        <v>-40</v>
      </c>
      <c r="D271" s="1">
        <v>14.06</v>
      </c>
      <c r="E271" s="1">
        <v>25</v>
      </c>
      <c r="F271" s="1">
        <v>12.5</v>
      </c>
      <c r="G271" s="1">
        <v>10.94</v>
      </c>
      <c r="H271" s="1">
        <v>0.83</v>
      </c>
      <c r="I271" s="1">
        <v>403.1</v>
      </c>
      <c r="J271" s="1">
        <v>492</v>
      </c>
      <c r="K271" s="1">
        <v>230.1</v>
      </c>
      <c r="L271" s="1">
        <v>203.2</v>
      </c>
      <c r="M271">
        <f t="shared" si="32"/>
        <v>174.0522232744805</v>
      </c>
      <c r="N271" s="1" t="s">
        <v>22</v>
      </c>
      <c r="O271">
        <f t="shared" si="33"/>
        <v>0.54700000000000004</v>
      </c>
      <c r="P271" s="6">
        <f>20 + (I271-20)*(POWER((F271/25),(0.5)))</f>
        <v>290.89260787256637</v>
      </c>
      <c r="Q271" s="1">
        <v>1</v>
      </c>
      <c r="R271" s="1">
        <f>L271</f>
        <v>203.2</v>
      </c>
      <c r="S271">
        <f t="shared" si="30"/>
        <v>1236.6790936579716</v>
      </c>
      <c r="T271" s="1"/>
      <c r="U271">
        <f t="shared" si="31"/>
        <v>0.56240000000000001</v>
      </c>
    </row>
    <row r="272" spans="1:21" x14ac:dyDescent="0.3">
      <c r="A272" s="1"/>
      <c r="B272" s="1" t="s">
        <v>0</v>
      </c>
      <c r="C272" s="7">
        <v>-40</v>
      </c>
      <c r="D272" s="1">
        <v>14.31</v>
      </c>
      <c r="E272" s="1">
        <v>25</v>
      </c>
      <c r="F272" s="1">
        <v>12.5</v>
      </c>
      <c r="G272" s="1">
        <v>10.69</v>
      </c>
      <c r="H272" s="1">
        <v>0.83</v>
      </c>
      <c r="I272" s="1">
        <v>399.2</v>
      </c>
      <c r="J272" s="1">
        <v>492</v>
      </c>
      <c r="K272" s="1">
        <v>230.1</v>
      </c>
      <c r="L272" s="1">
        <v>200.9</v>
      </c>
      <c r="M272">
        <f t="shared" si="32"/>
        <v>172.11816151939695</v>
      </c>
      <c r="N272" s="1" t="s">
        <v>22</v>
      </c>
      <c r="O272">
        <f t="shared" si="33"/>
        <v>0.53449999999999998</v>
      </c>
      <c r="P272" s="6">
        <f>20 + (I272-20)*(POWER((F272/25),(0.5)))</f>
        <v>288.1348914259388</v>
      </c>
      <c r="Q272" s="1">
        <v>1</v>
      </c>
      <c r="R272" s="1">
        <f>L272</f>
        <v>200.9</v>
      </c>
      <c r="S272">
        <f t="shared" si="30"/>
        <v>1229.9200890143622</v>
      </c>
      <c r="T272" s="1"/>
      <c r="U272">
        <f t="shared" si="31"/>
        <v>0.57240000000000002</v>
      </c>
    </row>
    <row r="273" spans="1:21" x14ac:dyDescent="0.3">
      <c r="B273" t="s">
        <v>24</v>
      </c>
      <c r="C273" s="7">
        <v>-20</v>
      </c>
      <c r="D273">
        <v>14.2</v>
      </c>
      <c r="E273">
        <v>25</v>
      </c>
      <c r="F273">
        <v>12.5</v>
      </c>
      <c r="G273">
        <v>10.8</v>
      </c>
      <c r="H273">
        <v>0</v>
      </c>
      <c r="I273">
        <v>128.69999999999999</v>
      </c>
      <c r="J273">
        <v>481.3</v>
      </c>
      <c r="K273">
        <v>228.8</v>
      </c>
      <c r="L273">
        <v>199.1</v>
      </c>
      <c r="M273">
        <f t="shared" si="32"/>
        <v>170.60454797194026</v>
      </c>
      <c r="N273" t="s">
        <v>1</v>
      </c>
      <c r="O273">
        <f t="shared" ref="O273:O333" si="36">0.05*G273</f>
        <v>0.54</v>
      </c>
      <c r="P273" s="6">
        <f t="shared" ref="P273:P274" si="37">20 + (I273-20)*(POWER((F273/25),(0.25)))</f>
        <v>111.40544033807876</v>
      </c>
      <c r="Q273" s="1">
        <v>1</v>
      </c>
      <c r="R273">
        <f t="shared" ref="R273:R274" si="38">P273</f>
        <v>111.40544033807876</v>
      </c>
      <c r="S273">
        <f t="shared" ref="S273:S333" si="39">(P273-20)*POWER((1+((2*4700*4700*H273)/(P273*P273))),0.25)</f>
        <v>91.405440338078762</v>
      </c>
      <c r="U273">
        <f t="shared" ref="U273:U333" si="40">((2*F273)-G273)/(2*F273)</f>
        <v>0.56799999999999995</v>
      </c>
    </row>
    <row r="274" spans="1:21" x14ac:dyDescent="0.3">
      <c r="B274" t="s">
        <v>24</v>
      </c>
      <c r="C274" s="7">
        <v>-20</v>
      </c>
      <c r="D274">
        <v>13.93</v>
      </c>
      <c r="E274">
        <v>25</v>
      </c>
      <c r="F274">
        <v>12.5</v>
      </c>
      <c r="G274">
        <v>11.07</v>
      </c>
      <c r="H274">
        <v>0</v>
      </c>
      <c r="I274">
        <v>146.9</v>
      </c>
      <c r="J274">
        <v>481.3</v>
      </c>
      <c r="K274">
        <v>228.8</v>
      </c>
      <c r="L274">
        <v>201.6</v>
      </c>
      <c r="M274">
        <f t="shared" si="32"/>
        <v>172.70678901007454</v>
      </c>
      <c r="N274" t="s">
        <v>1</v>
      </c>
      <c r="O274">
        <f t="shared" si="36"/>
        <v>0.55349999999999999</v>
      </c>
      <c r="P274" s="6">
        <f t="shared" si="37"/>
        <v>126.70975509569638</v>
      </c>
      <c r="Q274" s="1">
        <v>1</v>
      </c>
      <c r="R274">
        <f t="shared" si="38"/>
        <v>126.70975509569638</v>
      </c>
      <c r="S274">
        <f t="shared" si="39"/>
        <v>106.70975509569638</v>
      </c>
      <c r="U274">
        <f t="shared" si="40"/>
        <v>0.55720000000000003</v>
      </c>
    </row>
    <row r="275" spans="1:21" x14ac:dyDescent="0.3">
      <c r="A275" s="1"/>
      <c r="B275" s="1" t="s">
        <v>24</v>
      </c>
      <c r="C275" s="7">
        <v>-20</v>
      </c>
      <c r="D275" s="1">
        <v>13.63</v>
      </c>
      <c r="E275" s="1">
        <v>25</v>
      </c>
      <c r="F275" s="1">
        <v>12.5</v>
      </c>
      <c r="G275" s="1">
        <v>11.37</v>
      </c>
      <c r="H275" s="4">
        <v>0.74</v>
      </c>
      <c r="I275" s="1">
        <v>402.8</v>
      </c>
      <c r="J275" s="1">
        <v>481.3</v>
      </c>
      <c r="K275" s="1">
        <v>228.8</v>
      </c>
      <c r="L275" s="1">
        <v>204.3</v>
      </c>
      <c r="M275">
        <f t="shared" si="32"/>
        <v>174.97720933125959</v>
      </c>
      <c r="N275" s="1" t="s">
        <v>22</v>
      </c>
      <c r="O275">
        <f t="shared" si="36"/>
        <v>0.56850000000000001</v>
      </c>
      <c r="P275" s="6">
        <f t="shared" ref="P275:P293" si="41">20 + (I275-20)*(POWER((F275/25),(0.5)))</f>
        <v>290.68047583821044</v>
      </c>
      <c r="Q275" s="1">
        <v>1</v>
      </c>
      <c r="R275" s="1">
        <f>P275</f>
        <v>290.68047583821044</v>
      </c>
      <c r="S275">
        <f t="shared" si="39"/>
        <v>1201.2782196099033</v>
      </c>
      <c r="T275" s="1"/>
      <c r="U275">
        <f t="shared" si="40"/>
        <v>0.54520000000000002</v>
      </c>
    </row>
    <row r="276" spans="1:21" x14ac:dyDescent="0.3">
      <c r="A276" s="1"/>
      <c r="B276" s="1" t="s">
        <v>24</v>
      </c>
      <c r="C276" s="7">
        <v>-20</v>
      </c>
      <c r="D276" s="1">
        <v>14.29</v>
      </c>
      <c r="E276" s="1">
        <v>25</v>
      </c>
      <c r="F276" s="1">
        <v>12.5</v>
      </c>
      <c r="G276" s="1">
        <v>10.71</v>
      </c>
      <c r="H276" s="4">
        <v>1.05</v>
      </c>
      <c r="I276" s="1">
        <v>409.4</v>
      </c>
      <c r="J276" s="1">
        <v>481.3</v>
      </c>
      <c r="K276" s="1">
        <v>228.8</v>
      </c>
      <c r="L276" s="1">
        <v>198.3</v>
      </c>
      <c r="M276">
        <f t="shared" si="32"/>
        <v>169.9318308397373</v>
      </c>
      <c r="N276" s="1" t="s">
        <v>22</v>
      </c>
      <c r="O276">
        <f t="shared" si="36"/>
        <v>0.53550000000000009</v>
      </c>
      <c r="P276" s="6">
        <f t="shared" si="41"/>
        <v>295.34738059404162</v>
      </c>
      <c r="Q276" s="1">
        <v>1</v>
      </c>
      <c r="R276" s="1">
        <f t="shared" ref="R276:R293" si="42">P276</f>
        <v>295.34738059404162</v>
      </c>
      <c r="S276">
        <f t="shared" si="39"/>
        <v>1322.8850571527173</v>
      </c>
      <c r="T276" s="1"/>
      <c r="U276">
        <f t="shared" si="40"/>
        <v>0.5716</v>
      </c>
    </row>
    <row r="277" spans="1:21" x14ac:dyDescent="0.3">
      <c r="A277" s="1"/>
      <c r="B277" s="1" t="s">
        <v>24</v>
      </c>
      <c r="C277" s="7">
        <v>-20</v>
      </c>
      <c r="D277" s="1">
        <v>14.64</v>
      </c>
      <c r="E277" s="1">
        <v>25</v>
      </c>
      <c r="F277" s="1">
        <v>12.5</v>
      </c>
      <c r="G277" s="1">
        <v>10.36</v>
      </c>
      <c r="H277" s="4">
        <v>2.38</v>
      </c>
      <c r="I277" s="1">
        <v>530.5</v>
      </c>
      <c r="J277" s="1">
        <v>481.3</v>
      </c>
      <c r="K277" s="1">
        <v>228.8</v>
      </c>
      <c r="L277" s="1">
        <v>195</v>
      </c>
      <c r="M277">
        <f t="shared" si="32"/>
        <v>167.15687266940003</v>
      </c>
      <c r="N277" s="1" t="s">
        <v>22</v>
      </c>
      <c r="O277">
        <f t="shared" si="36"/>
        <v>0.51800000000000002</v>
      </c>
      <c r="P277" s="6">
        <f t="shared" si="41"/>
        <v>380.97801179573253</v>
      </c>
      <c r="Q277" s="1">
        <v>1</v>
      </c>
      <c r="R277" s="1">
        <f t="shared" si="42"/>
        <v>380.97801179573253</v>
      </c>
      <c r="S277">
        <f t="shared" si="39"/>
        <v>1873.4030770317406</v>
      </c>
      <c r="T277" s="1"/>
      <c r="U277">
        <f t="shared" si="40"/>
        <v>0.58560000000000001</v>
      </c>
    </row>
    <row r="278" spans="1:21" x14ac:dyDescent="0.3">
      <c r="A278" s="1"/>
      <c r="B278" s="1" t="s">
        <v>24</v>
      </c>
      <c r="C278" s="7">
        <v>-20</v>
      </c>
      <c r="D278" s="1">
        <v>14.34</v>
      </c>
      <c r="E278" s="1">
        <v>25</v>
      </c>
      <c r="F278" s="1">
        <v>12.5</v>
      </c>
      <c r="G278" s="1">
        <v>10.66</v>
      </c>
      <c r="H278" s="4">
        <v>2.64</v>
      </c>
      <c r="I278" s="1">
        <v>532.20000000000005</v>
      </c>
      <c r="J278" s="1">
        <v>481.3</v>
      </c>
      <c r="K278" s="1">
        <v>228.8</v>
      </c>
      <c r="L278" s="1">
        <v>197.8</v>
      </c>
      <c r="M278">
        <f t="shared" si="32"/>
        <v>169.51138263211044</v>
      </c>
      <c r="N278" s="1" t="s">
        <v>22</v>
      </c>
      <c r="O278">
        <f t="shared" si="36"/>
        <v>0.53300000000000003</v>
      </c>
      <c r="P278" s="6">
        <f t="shared" si="41"/>
        <v>382.1800933237497</v>
      </c>
      <c r="Q278" s="1">
        <v>1</v>
      </c>
      <c r="R278" s="1">
        <f t="shared" si="42"/>
        <v>382.1800933237497</v>
      </c>
      <c r="S278">
        <f t="shared" si="39"/>
        <v>1925.9004556694981</v>
      </c>
      <c r="T278" s="1"/>
      <c r="U278">
        <f t="shared" si="40"/>
        <v>0.5736</v>
      </c>
    </row>
    <row r="279" spans="1:21" x14ac:dyDescent="0.3">
      <c r="A279" s="1"/>
      <c r="B279" s="1" t="s">
        <v>24</v>
      </c>
      <c r="C279" s="7">
        <v>-20</v>
      </c>
      <c r="D279" s="1">
        <v>14.58</v>
      </c>
      <c r="E279" s="1">
        <v>25</v>
      </c>
      <c r="F279" s="1">
        <v>12.5</v>
      </c>
      <c r="G279" s="1">
        <v>10.42</v>
      </c>
      <c r="H279" s="4">
        <v>2.46</v>
      </c>
      <c r="I279" s="1">
        <v>534.6</v>
      </c>
      <c r="J279" s="1">
        <v>481.3</v>
      </c>
      <c r="K279" s="1">
        <v>228.8</v>
      </c>
      <c r="L279" s="1">
        <v>195.6</v>
      </c>
      <c r="M279">
        <f t="shared" si="32"/>
        <v>167.66141051855226</v>
      </c>
      <c r="N279" s="1" t="s">
        <v>22</v>
      </c>
      <c r="O279">
        <f t="shared" si="36"/>
        <v>0.52100000000000002</v>
      </c>
      <c r="P279" s="6">
        <f t="shared" si="41"/>
        <v>383.87714959859738</v>
      </c>
      <c r="Q279" s="1">
        <v>1</v>
      </c>
      <c r="R279" s="1">
        <f t="shared" si="42"/>
        <v>383.87714959859738</v>
      </c>
      <c r="S279">
        <f t="shared" si="39"/>
        <v>1896.9067062835647</v>
      </c>
      <c r="T279" s="1"/>
      <c r="U279">
        <f t="shared" si="40"/>
        <v>0.58320000000000005</v>
      </c>
    </row>
    <row r="280" spans="1:21" x14ac:dyDescent="0.3">
      <c r="A280" s="1"/>
      <c r="B280" s="1" t="s">
        <v>24</v>
      </c>
      <c r="C280" s="7">
        <v>-20</v>
      </c>
      <c r="D280" s="1">
        <v>14.51</v>
      </c>
      <c r="E280" s="1">
        <v>25</v>
      </c>
      <c r="F280" s="1">
        <v>12.5</v>
      </c>
      <c r="G280" s="1">
        <v>10.49</v>
      </c>
      <c r="H280" s="4">
        <v>2.58</v>
      </c>
      <c r="I280" s="1">
        <v>536.1</v>
      </c>
      <c r="J280" s="1">
        <v>481.3</v>
      </c>
      <c r="K280" s="1">
        <v>228.8</v>
      </c>
      <c r="L280" s="1">
        <v>196.2</v>
      </c>
      <c r="M280">
        <f t="shared" si="32"/>
        <v>168.16594836770449</v>
      </c>
      <c r="N280" s="1" t="s">
        <v>22</v>
      </c>
      <c r="O280">
        <f t="shared" si="36"/>
        <v>0.52450000000000008</v>
      </c>
      <c r="P280" s="6">
        <f t="shared" si="41"/>
        <v>384.93780977037721</v>
      </c>
      <c r="Q280" s="1">
        <v>1</v>
      </c>
      <c r="R280" s="1">
        <f t="shared" si="42"/>
        <v>384.93780977037721</v>
      </c>
      <c r="S280">
        <f t="shared" si="39"/>
        <v>1922.542644140304</v>
      </c>
      <c r="T280" s="1"/>
      <c r="U280">
        <f t="shared" si="40"/>
        <v>0.58040000000000003</v>
      </c>
    </row>
    <row r="281" spans="1:21" x14ac:dyDescent="0.3">
      <c r="A281" s="1"/>
      <c r="B281" s="1" t="s">
        <v>24</v>
      </c>
      <c r="C281" s="7">
        <v>-20</v>
      </c>
      <c r="D281" s="1">
        <v>14.75</v>
      </c>
      <c r="E281" s="1">
        <v>25</v>
      </c>
      <c r="F281" s="1">
        <v>12.5</v>
      </c>
      <c r="G281" s="1">
        <v>10.25</v>
      </c>
      <c r="H281" s="4">
        <v>2.17</v>
      </c>
      <c r="I281" s="1">
        <v>536.1</v>
      </c>
      <c r="J281" s="1">
        <v>481.3</v>
      </c>
      <c r="K281" s="1">
        <v>228.8</v>
      </c>
      <c r="L281" s="1">
        <v>194</v>
      </c>
      <c r="M281">
        <f t="shared" si="32"/>
        <v>166.31597625414634</v>
      </c>
      <c r="N281" s="1" t="s">
        <v>22</v>
      </c>
      <c r="O281">
        <f t="shared" si="36"/>
        <v>0.51250000000000007</v>
      </c>
      <c r="P281" s="6">
        <f t="shared" si="41"/>
        <v>384.93780977037721</v>
      </c>
      <c r="Q281" s="1">
        <v>1</v>
      </c>
      <c r="R281" s="1">
        <f t="shared" si="42"/>
        <v>384.93780977037721</v>
      </c>
      <c r="S281">
        <f t="shared" si="39"/>
        <v>1841.249400359422</v>
      </c>
      <c r="T281" s="1"/>
      <c r="U281">
        <f t="shared" si="40"/>
        <v>0.59</v>
      </c>
    </row>
    <row r="282" spans="1:21" x14ac:dyDescent="0.3">
      <c r="A282" s="1"/>
      <c r="B282" s="1" t="s">
        <v>24</v>
      </c>
      <c r="C282" s="7">
        <v>-20</v>
      </c>
      <c r="D282" s="1">
        <v>14.29</v>
      </c>
      <c r="E282" s="1">
        <v>25</v>
      </c>
      <c r="F282" s="1">
        <v>12.5</v>
      </c>
      <c r="G282" s="1">
        <v>10.71</v>
      </c>
      <c r="H282" s="4">
        <v>2.78</v>
      </c>
      <c r="I282" s="1">
        <v>536.6</v>
      </c>
      <c r="J282" s="1">
        <v>481.3</v>
      </c>
      <c r="K282" s="1">
        <v>228.8</v>
      </c>
      <c r="L282" s="1">
        <v>198.3</v>
      </c>
      <c r="M282">
        <f t="shared" si="32"/>
        <v>169.9318308397373</v>
      </c>
      <c r="N282" s="1" t="s">
        <v>22</v>
      </c>
      <c r="O282">
        <f t="shared" si="36"/>
        <v>0.53550000000000009</v>
      </c>
      <c r="P282" s="6">
        <f t="shared" si="41"/>
        <v>385.29136316097049</v>
      </c>
      <c r="Q282" s="1">
        <v>1</v>
      </c>
      <c r="R282" s="1">
        <f t="shared" si="42"/>
        <v>385.29136316097049</v>
      </c>
      <c r="S282">
        <f t="shared" si="39"/>
        <v>1959.7178323809133</v>
      </c>
      <c r="T282" s="1"/>
      <c r="U282">
        <f t="shared" si="40"/>
        <v>0.5716</v>
      </c>
    </row>
    <row r="283" spans="1:21" x14ac:dyDescent="0.3">
      <c r="A283" s="1"/>
      <c r="B283" s="1" t="s">
        <v>24</v>
      </c>
      <c r="C283" s="7">
        <v>-20</v>
      </c>
      <c r="D283" s="1">
        <v>13.97</v>
      </c>
      <c r="E283" s="1">
        <v>25</v>
      </c>
      <c r="F283" s="1">
        <v>12.5</v>
      </c>
      <c r="G283" s="1">
        <v>11.03</v>
      </c>
      <c r="H283" s="4">
        <v>2.62</v>
      </c>
      <c r="I283" s="1">
        <v>538.6</v>
      </c>
      <c r="J283" s="1">
        <v>481.3</v>
      </c>
      <c r="K283" s="1">
        <v>228.8</v>
      </c>
      <c r="L283" s="1">
        <v>201.2</v>
      </c>
      <c r="M283">
        <f t="shared" si="32"/>
        <v>172.37043044397305</v>
      </c>
      <c r="N283" s="1" t="s">
        <v>22</v>
      </c>
      <c r="O283">
        <f t="shared" si="36"/>
        <v>0.55149999999999999</v>
      </c>
      <c r="P283" s="6">
        <f t="shared" si="41"/>
        <v>386.7055767233436</v>
      </c>
      <c r="Q283" s="1">
        <v>1</v>
      </c>
      <c r="R283" s="1">
        <f t="shared" si="42"/>
        <v>386.7055767233436</v>
      </c>
      <c r="S283">
        <f t="shared" si="39"/>
        <v>1934.8585685195235</v>
      </c>
      <c r="T283" s="1"/>
      <c r="U283">
        <f t="shared" si="40"/>
        <v>0.55880000000000007</v>
      </c>
    </row>
    <row r="284" spans="1:21" x14ac:dyDescent="0.3">
      <c r="A284" s="1"/>
      <c r="B284" s="1" t="s">
        <v>24</v>
      </c>
      <c r="C284" s="7">
        <v>-20</v>
      </c>
      <c r="D284" s="1">
        <v>14.01</v>
      </c>
      <c r="E284" s="1">
        <v>25</v>
      </c>
      <c r="F284" s="1">
        <v>12.5</v>
      </c>
      <c r="G284" s="1">
        <v>10.99</v>
      </c>
      <c r="H284" s="4">
        <v>2.4</v>
      </c>
      <c r="I284" s="1">
        <v>540.5</v>
      </c>
      <c r="J284" s="1">
        <v>481.3</v>
      </c>
      <c r="K284" s="1">
        <v>228.8</v>
      </c>
      <c r="L284" s="1">
        <v>200.9</v>
      </c>
      <c r="M284">
        <f t="shared" si="32"/>
        <v>172.11816151939695</v>
      </c>
      <c r="N284" s="1" t="s">
        <v>22</v>
      </c>
      <c r="O284">
        <f t="shared" si="36"/>
        <v>0.54949999999999999</v>
      </c>
      <c r="P284" s="6">
        <f t="shared" si="41"/>
        <v>388.049079607598</v>
      </c>
      <c r="Q284" s="1">
        <v>1</v>
      </c>
      <c r="R284" s="1">
        <f t="shared" si="42"/>
        <v>388.049079607598</v>
      </c>
      <c r="S284">
        <f t="shared" si="39"/>
        <v>1896.5999190333459</v>
      </c>
      <c r="T284" s="1"/>
      <c r="U284">
        <f t="shared" si="40"/>
        <v>0.56040000000000001</v>
      </c>
    </row>
    <row r="285" spans="1:21" x14ac:dyDescent="0.3">
      <c r="A285" s="1"/>
      <c r="B285" s="1" t="s">
        <v>24</v>
      </c>
      <c r="C285" s="7">
        <v>-20</v>
      </c>
      <c r="D285" s="1">
        <v>14.58</v>
      </c>
      <c r="E285" s="1">
        <v>25</v>
      </c>
      <c r="F285" s="1">
        <v>12.5</v>
      </c>
      <c r="G285" s="1">
        <v>10.42</v>
      </c>
      <c r="H285" s="4">
        <v>2.77</v>
      </c>
      <c r="I285" s="1">
        <v>543.79999999999995</v>
      </c>
      <c r="J285" s="1">
        <v>481.3</v>
      </c>
      <c r="K285" s="1">
        <v>228.8</v>
      </c>
      <c r="L285" s="1">
        <v>195.6</v>
      </c>
      <c r="M285">
        <f t="shared" si="32"/>
        <v>167.66141051855226</v>
      </c>
      <c r="N285" s="1" t="s">
        <v>22</v>
      </c>
      <c r="O285">
        <f t="shared" si="36"/>
        <v>0.52100000000000002</v>
      </c>
      <c r="P285" s="6">
        <f t="shared" si="41"/>
        <v>390.38253198551359</v>
      </c>
      <c r="Q285" s="1">
        <v>1</v>
      </c>
      <c r="R285" s="1">
        <f t="shared" si="42"/>
        <v>390.38253198551359</v>
      </c>
      <c r="S285">
        <f t="shared" si="39"/>
        <v>1972.2719636248432</v>
      </c>
      <c r="T285" s="1"/>
      <c r="U285">
        <f t="shared" si="40"/>
        <v>0.58320000000000005</v>
      </c>
    </row>
    <row r="286" spans="1:21" x14ac:dyDescent="0.3">
      <c r="A286" s="1"/>
      <c r="B286" s="1" t="s">
        <v>24</v>
      </c>
      <c r="C286" s="7">
        <v>-20</v>
      </c>
      <c r="D286" s="1">
        <v>14.36</v>
      </c>
      <c r="E286" s="1">
        <v>25</v>
      </c>
      <c r="F286" s="1">
        <v>12.5</v>
      </c>
      <c r="G286" s="1">
        <v>10.64</v>
      </c>
      <c r="H286" s="4">
        <v>2.58</v>
      </c>
      <c r="I286" s="1">
        <v>549.20000000000005</v>
      </c>
      <c r="J286" s="1">
        <v>481.3</v>
      </c>
      <c r="K286" s="1">
        <v>228.8</v>
      </c>
      <c r="L286" s="1">
        <v>197.6</v>
      </c>
      <c r="M286">
        <f t="shared" si="32"/>
        <v>169.34320334905968</v>
      </c>
      <c r="N286" s="1" t="s">
        <v>22</v>
      </c>
      <c r="O286">
        <f t="shared" si="36"/>
        <v>0.53200000000000003</v>
      </c>
      <c r="P286" s="6">
        <f t="shared" si="41"/>
        <v>394.20090860392099</v>
      </c>
      <c r="Q286" s="1">
        <v>1</v>
      </c>
      <c r="R286" s="1">
        <f t="shared" si="42"/>
        <v>394.20090860392099</v>
      </c>
      <c r="S286">
        <f t="shared" si="39"/>
        <v>1948.0733207545898</v>
      </c>
      <c r="T286" s="1"/>
      <c r="U286">
        <f t="shared" si="40"/>
        <v>0.57440000000000002</v>
      </c>
    </row>
    <row r="287" spans="1:21" x14ac:dyDescent="0.3">
      <c r="A287" s="1"/>
      <c r="B287" s="1" t="s">
        <v>24</v>
      </c>
      <c r="C287" s="7">
        <v>-20</v>
      </c>
      <c r="D287" s="1">
        <v>13.89</v>
      </c>
      <c r="E287" s="1">
        <v>25</v>
      </c>
      <c r="F287" s="1">
        <v>12.5</v>
      </c>
      <c r="G287" s="1">
        <v>11.11</v>
      </c>
      <c r="H287" s="4">
        <v>2.48</v>
      </c>
      <c r="I287" s="1">
        <v>553.70000000000005</v>
      </c>
      <c r="J287" s="1">
        <v>481.3</v>
      </c>
      <c r="K287" s="1">
        <v>228.8</v>
      </c>
      <c r="L287" s="1">
        <v>201.9</v>
      </c>
      <c r="M287">
        <f t="shared" si="32"/>
        <v>172.95905793465067</v>
      </c>
      <c r="N287" s="1" t="s">
        <v>22</v>
      </c>
      <c r="O287">
        <f t="shared" si="36"/>
        <v>0.55549999999999999</v>
      </c>
      <c r="P287" s="6">
        <f t="shared" si="41"/>
        <v>397.38288911926048</v>
      </c>
      <c r="Q287" s="1">
        <v>1</v>
      </c>
      <c r="R287" s="1">
        <f t="shared" si="42"/>
        <v>397.38288911926048</v>
      </c>
      <c r="S287">
        <f t="shared" si="39"/>
        <v>1937.5518854765244</v>
      </c>
      <c r="T287" s="1"/>
      <c r="U287">
        <f t="shared" si="40"/>
        <v>0.55559999999999998</v>
      </c>
    </row>
    <row r="288" spans="1:21" x14ac:dyDescent="0.3">
      <c r="A288" s="1"/>
      <c r="B288" s="1" t="s">
        <v>24</v>
      </c>
      <c r="C288" s="7">
        <v>-20</v>
      </c>
      <c r="D288" s="1">
        <v>13.83</v>
      </c>
      <c r="E288" s="1">
        <v>25</v>
      </c>
      <c r="F288" s="1">
        <v>12.5</v>
      </c>
      <c r="G288" s="1">
        <v>11.17</v>
      </c>
      <c r="H288" s="4">
        <v>2.4700000000000002</v>
      </c>
      <c r="I288" s="1">
        <v>556.1</v>
      </c>
      <c r="J288" s="1">
        <v>481.3</v>
      </c>
      <c r="K288" s="1">
        <v>228.8</v>
      </c>
      <c r="L288" s="1">
        <v>202.5</v>
      </c>
      <c r="M288">
        <f t="shared" si="32"/>
        <v>173.4635957838029</v>
      </c>
      <c r="N288" s="1" t="s">
        <v>22</v>
      </c>
      <c r="O288">
        <f t="shared" si="36"/>
        <v>0.5585</v>
      </c>
      <c r="P288" s="6">
        <f t="shared" si="41"/>
        <v>399.07994539410817</v>
      </c>
      <c r="Q288" s="1">
        <v>1</v>
      </c>
      <c r="R288" s="1">
        <f t="shared" si="42"/>
        <v>399.07994539410817</v>
      </c>
      <c r="S288">
        <f t="shared" si="39"/>
        <v>1940.1703738053395</v>
      </c>
      <c r="T288" s="1"/>
      <c r="U288">
        <f t="shared" si="40"/>
        <v>0.55320000000000003</v>
      </c>
    </row>
    <row r="289" spans="1:21" x14ac:dyDescent="0.3">
      <c r="A289" s="1"/>
      <c r="B289" s="1" t="s">
        <v>24</v>
      </c>
      <c r="C289" s="7">
        <v>-20</v>
      </c>
      <c r="D289" s="1">
        <v>14.31</v>
      </c>
      <c r="E289" s="1">
        <v>25</v>
      </c>
      <c r="F289" s="1">
        <v>12.5</v>
      </c>
      <c r="G289" s="1">
        <v>10.69</v>
      </c>
      <c r="H289" s="4">
        <v>2.5099999999999998</v>
      </c>
      <c r="I289" s="1">
        <v>556.29999999999995</v>
      </c>
      <c r="J289" s="1">
        <v>481.3</v>
      </c>
      <c r="K289" s="1">
        <v>228.8</v>
      </c>
      <c r="L289" s="1">
        <v>198.1</v>
      </c>
      <c r="M289">
        <f t="shared" si="32"/>
        <v>169.76365155668654</v>
      </c>
      <c r="N289" s="1" t="s">
        <v>22</v>
      </c>
      <c r="O289">
        <f t="shared" si="36"/>
        <v>0.53449999999999998</v>
      </c>
      <c r="P289" s="6">
        <f t="shared" si="41"/>
        <v>399.22136675034545</v>
      </c>
      <c r="Q289" s="1">
        <v>1</v>
      </c>
      <c r="R289" s="1">
        <f t="shared" si="42"/>
        <v>399.22136675034545</v>
      </c>
      <c r="S289">
        <f t="shared" si="39"/>
        <v>1948.3487746202427</v>
      </c>
      <c r="T289" s="1"/>
      <c r="U289">
        <f t="shared" si="40"/>
        <v>0.57240000000000002</v>
      </c>
    </row>
    <row r="290" spans="1:21" x14ac:dyDescent="0.3">
      <c r="A290" s="1"/>
      <c r="B290" s="1" t="s">
        <v>24</v>
      </c>
      <c r="C290" s="7">
        <v>-20</v>
      </c>
      <c r="D290" s="1">
        <v>14.31</v>
      </c>
      <c r="E290" s="1">
        <v>25</v>
      </c>
      <c r="F290" s="1">
        <v>12.5</v>
      </c>
      <c r="G290" s="1">
        <v>10.69</v>
      </c>
      <c r="H290" s="4">
        <v>2.5099999999999998</v>
      </c>
      <c r="I290" s="1">
        <v>560.6</v>
      </c>
      <c r="J290" s="1">
        <v>481.3</v>
      </c>
      <c r="K290" s="1">
        <v>228.8</v>
      </c>
      <c r="L290" s="1">
        <v>198.1</v>
      </c>
      <c r="M290">
        <f t="shared" si="32"/>
        <v>169.76365155668654</v>
      </c>
      <c r="N290" s="1" t="s">
        <v>22</v>
      </c>
      <c r="O290">
        <f t="shared" si="36"/>
        <v>0.53449999999999998</v>
      </c>
      <c r="P290" s="6">
        <f t="shared" si="41"/>
        <v>402.26192590944765</v>
      </c>
      <c r="Q290" s="1">
        <v>1</v>
      </c>
      <c r="R290" s="1">
        <f t="shared" si="42"/>
        <v>402.26192590944765</v>
      </c>
      <c r="S290">
        <f t="shared" si="39"/>
        <v>1956.5446079088667</v>
      </c>
      <c r="T290" s="1"/>
      <c r="U290">
        <f t="shared" si="40"/>
        <v>0.57240000000000002</v>
      </c>
    </row>
    <row r="291" spans="1:21" x14ac:dyDescent="0.3">
      <c r="A291" s="1"/>
      <c r="B291" s="1" t="s">
        <v>24</v>
      </c>
      <c r="C291" s="7">
        <v>-20</v>
      </c>
      <c r="D291" s="1">
        <v>14.03</v>
      </c>
      <c r="E291" s="1">
        <v>25</v>
      </c>
      <c r="F291" s="1">
        <v>12.5</v>
      </c>
      <c r="G291" s="1">
        <v>10.97</v>
      </c>
      <c r="H291" s="4">
        <v>2.83</v>
      </c>
      <c r="I291" s="1">
        <v>565.79999999999995</v>
      </c>
      <c r="J291" s="1">
        <v>481.3</v>
      </c>
      <c r="K291" s="1">
        <v>228.8</v>
      </c>
      <c r="L291" s="1">
        <v>200.7</v>
      </c>
      <c r="M291">
        <f t="shared" si="32"/>
        <v>171.94998223634619</v>
      </c>
      <c r="N291" s="1" t="s">
        <v>22</v>
      </c>
      <c r="O291">
        <f t="shared" si="36"/>
        <v>0.5485000000000001</v>
      </c>
      <c r="P291" s="6">
        <f t="shared" si="41"/>
        <v>405.93888117161765</v>
      </c>
      <c r="Q291" s="1">
        <v>1</v>
      </c>
      <c r="R291" s="1">
        <f t="shared" si="42"/>
        <v>405.93888117161765</v>
      </c>
      <c r="S291">
        <f t="shared" si="39"/>
        <v>2026.2090408139006</v>
      </c>
      <c r="T291" s="1"/>
      <c r="U291">
        <f t="shared" si="40"/>
        <v>0.56119999999999992</v>
      </c>
    </row>
    <row r="292" spans="1:21" x14ac:dyDescent="0.3">
      <c r="A292" s="1"/>
      <c r="B292" s="1" t="s">
        <v>24</v>
      </c>
      <c r="C292" s="7">
        <v>-20</v>
      </c>
      <c r="D292" s="1">
        <v>14.13</v>
      </c>
      <c r="E292" s="1">
        <v>25</v>
      </c>
      <c r="F292" s="1">
        <v>12.5</v>
      </c>
      <c r="G292" s="1">
        <v>10.87</v>
      </c>
      <c r="H292" s="4">
        <v>2.4300000000000002</v>
      </c>
      <c r="I292" s="1">
        <v>570.1</v>
      </c>
      <c r="J292" s="1">
        <v>481.3</v>
      </c>
      <c r="K292" s="1">
        <v>228.8</v>
      </c>
      <c r="L292" s="1">
        <v>199.8</v>
      </c>
      <c r="M292">
        <f t="shared" si="32"/>
        <v>171.19317546261789</v>
      </c>
      <c r="N292" s="1" t="s">
        <v>22</v>
      </c>
      <c r="O292">
        <f t="shared" si="36"/>
        <v>0.54349999999999998</v>
      </c>
      <c r="P292" s="6">
        <f t="shared" si="41"/>
        <v>408.97944033071985</v>
      </c>
      <c r="Q292" s="1">
        <v>1</v>
      </c>
      <c r="R292" s="1">
        <f t="shared" si="42"/>
        <v>408.97944033071985</v>
      </c>
      <c r="S292">
        <f t="shared" si="39"/>
        <v>1958.6323923062623</v>
      </c>
      <c r="T292" s="1"/>
      <c r="U292">
        <f t="shared" si="40"/>
        <v>0.56520000000000004</v>
      </c>
    </row>
    <row r="293" spans="1:21" x14ac:dyDescent="0.3">
      <c r="A293" s="1"/>
      <c r="B293" s="1" t="s">
        <v>24</v>
      </c>
      <c r="C293" s="7">
        <v>-20</v>
      </c>
      <c r="D293" s="1">
        <v>13.94</v>
      </c>
      <c r="E293" s="1">
        <v>25</v>
      </c>
      <c r="F293" s="1">
        <v>12.5</v>
      </c>
      <c r="G293" s="1">
        <v>11.06</v>
      </c>
      <c r="H293" s="4">
        <v>2.63</v>
      </c>
      <c r="I293" s="1">
        <v>571.1</v>
      </c>
      <c r="J293" s="1">
        <v>481.3</v>
      </c>
      <c r="K293" s="1">
        <v>228.8</v>
      </c>
      <c r="L293" s="1">
        <v>201.5</v>
      </c>
      <c r="M293">
        <f t="shared" si="32"/>
        <v>172.62269936854918</v>
      </c>
      <c r="N293" s="1" t="s">
        <v>22</v>
      </c>
      <c r="O293">
        <f t="shared" si="36"/>
        <v>0.55300000000000005</v>
      </c>
      <c r="P293" s="6">
        <f t="shared" si="41"/>
        <v>409.68654711190641</v>
      </c>
      <c r="Q293" s="1">
        <v>1</v>
      </c>
      <c r="R293" s="1">
        <f t="shared" si="42"/>
        <v>409.68654711190641</v>
      </c>
      <c r="S293">
        <f t="shared" si="39"/>
        <v>1999.593192684745</v>
      </c>
      <c r="T293" s="1"/>
      <c r="U293">
        <f t="shared" si="40"/>
        <v>0.55759999999999998</v>
      </c>
    </row>
    <row r="294" spans="1:21" x14ac:dyDescent="0.3">
      <c r="A294" s="6"/>
      <c r="B294" s="6" t="s">
        <v>0</v>
      </c>
      <c r="C294" s="7">
        <v>-20</v>
      </c>
      <c r="D294" s="6">
        <v>14.04</v>
      </c>
      <c r="E294" s="6">
        <v>25</v>
      </c>
      <c r="F294" s="6">
        <v>12.5</v>
      </c>
      <c r="G294" s="6">
        <v>10.96</v>
      </c>
      <c r="H294" s="6">
        <v>0</v>
      </c>
      <c r="I294" s="6">
        <v>233.1</v>
      </c>
      <c r="J294" s="6">
        <v>481.3</v>
      </c>
      <c r="K294" s="6">
        <v>228.8</v>
      </c>
      <c r="L294" s="6">
        <v>200.6</v>
      </c>
      <c r="M294">
        <f t="shared" si="32"/>
        <v>171.86589259482082</v>
      </c>
      <c r="N294" s="6" t="s">
        <v>22</v>
      </c>
      <c r="O294" s="6">
        <f t="shared" si="36"/>
        <v>0.54800000000000004</v>
      </c>
      <c r="P294" s="6">
        <f>20 + (I294-20)*(POWER((F294/25),(0.25)))</f>
        <v>199.19502609056656</v>
      </c>
      <c r="Q294" s="6">
        <v>0</v>
      </c>
      <c r="R294" s="6">
        <f>M294</f>
        <v>171.86589259482082</v>
      </c>
      <c r="S294" s="6">
        <f t="shared" si="39"/>
        <v>179.19502609056656</v>
      </c>
      <c r="T294" s="6"/>
      <c r="U294" s="6">
        <f t="shared" si="40"/>
        <v>0.56159999999999999</v>
      </c>
    </row>
    <row r="295" spans="1:21" x14ac:dyDescent="0.3">
      <c r="A295" s="1"/>
      <c r="B295" s="1" t="s">
        <v>0</v>
      </c>
      <c r="C295" s="7">
        <v>-20</v>
      </c>
      <c r="D295" s="1">
        <v>14.04</v>
      </c>
      <c r="E295" s="1">
        <v>25</v>
      </c>
      <c r="F295" s="1">
        <v>12.5</v>
      </c>
      <c r="G295" s="1">
        <v>10.96</v>
      </c>
      <c r="H295" s="4">
        <v>0.74</v>
      </c>
      <c r="I295" s="1">
        <v>389.8</v>
      </c>
      <c r="J295" s="1">
        <v>481.3</v>
      </c>
      <c r="K295" s="1">
        <v>228.8</v>
      </c>
      <c r="L295" s="1">
        <v>200.6</v>
      </c>
      <c r="M295">
        <f t="shared" si="32"/>
        <v>171.86589259482082</v>
      </c>
      <c r="N295" s="1" t="s">
        <v>22</v>
      </c>
      <c r="O295">
        <f t="shared" si="36"/>
        <v>0.54800000000000004</v>
      </c>
      <c r="P295" s="6">
        <f t="shared" ref="P295:P333" si="43">20 + (I295-20)*(POWER((F295/25),(0.5)))</f>
        <v>281.48808768278531</v>
      </c>
      <c r="Q295" s="1">
        <v>1</v>
      </c>
      <c r="R295" s="1">
        <f>M295</f>
        <v>171.86589259482082</v>
      </c>
      <c r="S295">
        <f t="shared" si="39"/>
        <v>1179.2315176159607</v>
      </c>
      <c r="T295" s="1"/>
      <c r="U295">
        <f t="shared" si="40"/>
        <v>0.56159999999999999</v>
      </c>
    </row>
    <row r="296" spans="1:21" x14ac:dyDescent="0.3">
      <c r="A296" s="1"/>
      <c r="B296" s="1" t="s">
        <v>0</v>
      </c>
      <c r="C296" s="7">
        <v>-20</v>
      </c>
      <c r="D296" s="1">
        <v>14.12</v>
      </c>
      <c r="E296" s="1">
        <v>25</v>
      </c>
      <c r="F296" s="1">
        <v>12.5</v>
      </c>
      <c r="G296" s="1">
        <v>10.88</v>
      </c>
      <c r="H296" s="4">
        <v>1.31</v>
      </c>
      <c r="I296" s="1">
        <v>487.9</v>
      </c>
      <c r="J296" s="1">
        <v>481.3</v>
      </c>
      <c r="K296" s="1">
        <v>228.8</v>
      </c>
      <c r="L296" s="1">
        <v>199.8</v>
      </c>
      <c r="M296">
        <f t="shared" si="32"/>
        <v>171.19317546261789</v>
      </c>
      <c r="N296" s="1" t="s">
        <v>22</v>
      </c>
      <c r="O296">
        <f t="shared" si="36"/>
        <v>0.54400000000000004</v>
      </c>
      <c r="P296" s="6">
        <f t="shared" si="43"/>
        <v>350.8552629171856</v>
      </c>
      <c r="Q296" s="1">
        <v>1</v>
      </c>
      <c r="R296" s="1">
        <f t="shared" ref="R296:R316" si="44">M296</f>
        <v>171.19317546261789</v>
      </c>
      <c r="S296">
        <f t="shared" si="39"/>
        <v>1541.4483874652499</v>
      </c>
      <c r="T296" s="1"/>
      <c r="U296">
        <f t="shared" si="40"/>
        <v>0.56479999999999997</v>
      </c>
    </row>
    <row r="297" spans="1:21" x14ac:dyDescent="0.3">
      <c r="A297" s="1"/>
      <c r="B297" s="1" t="s">
        <v>0</v>
      </c>
      <c r="C297" s="7">
        <v>-20</v>
      </c>
      <c r="D297" s="1">
        <v>14.3</v>
      </c>
      <c r="E297" s="1">
        <v>25</v>
      </c>
      <c r="F297" s="1">
        <v>12.5</v>
      </c>
      <c r="G297" s="1">
        <v>10.7</v>
      </c>
      <c r="H297" s="4">
        <v>1.07</v>
      </c>
      <c r="I297" s="1">
        <v>438.3</v>
      </c>
      <c r="J297" s="1">
        <v>481.3</v>
      </c>
      <c r="K297" s="1">
        <v>228.8</v>
      </c>
      <c r="L297" s="1">
        <v>198.2</v>
      </c>
      <c r="M297">
        <f t="shared" si="32"/>
        <v>169.84774119821191</v>
      </c>
      <c r="N297" s="1" t="s">
        <v>22</v>
      </c>
      <c r="O297">
        <f t="shared" si="36"/>
        <v>0.53500000000000003</v>
      </c>
      <c r="P297" s="6">
        <f t="shared" si="43"/>
        <v>315.78276657033285</v>
      </c>
      <c r="Q297" s="1">
        <v>1</v>
      </c>
      <c r="R297" s="1">
        <f t="shared" si="44"/>
        <v>169.84774119821191</v>
      </c>
      <c r="S297">
        <f t="shared" si="39"/>
        <v>1380.8923218851362</v>
      </c>
      <c r="T297" s="1"/>
      <c r="U297">
        <f t="shared" si="40"/>
        <v>0.57200000000000006</v>
      </c>
    </row>
    <row r="298" spans="1:21" x14ac:dyDescent="0.3">
      <c r="A298" s="1"/>
      <c r="B298" s="1" t="s">
        <v>0</v>
      </c>
      <c r="C298" s="7">
        <v>-20</v>
      </c>
      <c r="D298" s="1">
        <v>14.18</v>
      </c>
      <c r="E298" s="1">
        <v>25</v>
      </c>
      <c r="F298" s="1">
        <v>12.5</v>
      </c>
      <c r="G298" s="1">
        <v>10.82</v>
      </c>
      <c r="H298" s="4">
        <v>2.76</v>
      </c>
      <c r="I298" s="1">
        <v>571.4</v>
      </c>
      <c r="J298" s="1">
        <v>481.3</v>
      </c>
      <c r="K298" s="1">
        <v>228.8</v>
      </c>
      <c r="L298" s="1">
        <v>199.3</v>
      </c>
      <c r="M298">
        <f t="shared" si="32"/>
        <v>170.77272725499103</v>
      </c>
      <c r="N298" s="1" t="s">
        <v>22</v>
      </c>
      <c r="O298">
        <f t="shared" si="36"/>
        <v>0.54100000000000004</v>
      </c>
      <c r="P298" s="6">
        <f t="shared" si="43"/>
        <v>409.89867914626234</v>
      </c>
      <c r="Q298" s="1">
        <v>1</v>
      </c>
      <c r="R298" s="1">
        <f t="shared" si="44"/>
        <v>170.77272725499103</v>
      </c>
      <c r="S298">
        <f t="shared" si="39"/>
        <v>2024.4017483766365</v>
      </c>
      <c r="T298" s="1"/>
      <c r="U298">
        <f t="shared" si="40"/>
        <v>0.56720000000000004</v>
      </c>
    </row>
    <row r="299" spans="1:21" x14ac:dyDescent="0.3">
      <c r="A299" s="1"/>
      <c r="B299" s="1" t="s">
        <v>0</v>
      </c>
      <c r="C299" s="7">
        <v>-20</v>
      </c>
      <c r="D299" s="1">
        <v>14.47</v>
      </c>
      <c r="E299" s="1">
        <v>25</v>
      </c>
      <c r="F299" s="1">
        <v>12.5</v>
      </c>
      <c r="G299" s="1">
        <v>10.53</v>
      </c>
      <c r="H299" s="4">
        <v>2.41</v>
      </c>
      <c r="I299" s="1">
        <v>560.70000000000005</v>
      </c>
      <c r="J299" s="1">
        <v>481.3</v>
      </c>
      <c r="K299" s="1">
        <v>228.8</v>
      </c>
      <c r="L299" s="1">
        <v>196.6</v>
      </c>
      <c r="M299">
        <f t="shared" si="32"/>
        <v>168.50230693380598</v>
      </c>
      <c r="N299" s="1" t="s">
        <v>22</v>
      </c>
      <c r="O299">
        <f t="shared" si="36"/>
        <v>0.52649999999999997</v>
      </c>
      <c r="P299" s="6">
        <f t="shared" si="43"/>
        <v>402.3326365875663</v>
      </c>
      <c r="Q299" s="1">
        <v>1</v>
      </c>
      <c r="R299" s="1">
        <f t="shared" si="44"/>
        <v>168.50230693380598</v>
      </c>
      <c r="S299">
        <f t="shared" si="39"/>
        <v>1936.9765687961799</v>
      </c>
      <c r="T299" s="1"/>
      <c r="U299">
        <f t="shared" si="40"/>
        <v>0.57879999999999998</v>
      </c>
    </row>
    <row r="300" spans="1:21" x14ac:dyDescent="0.3">
      <c r="A300" s="1"/>
      <c r="B300" s="1" t="s">
        <v>0</v>
      </c>
      <c r="C300" s="7">
        <v>-20</v>
      </c>
      <c r="D300" s="1">
        <v>14.25</v>
      </c>
      <c r="E300" s="1">
        <v>25</v>
      </c>
      <c r="F300" s="1">
        <v>12.5</v>
      </c>
      <c r="G300" s="1">
        <v>10.75</v>
      </c>
      <c r="H300" s="4">
        <v>2.71</v>
      </c>
      <c r="I300" s="1">
        <v>561.1</v>
      </c>
      <c r="J300" s="1">
        <v>481.3</v>
      </c>
      <c r="K300" s="1">
        <v>228.8</v>
      </c>
      <c r="L300" s="1">
        <v>198.6</v>
      </c>
      <c r="M300">
        <f t="shared" si="32"/>
        <v>170.1840997643134</v>
      </c>
      <c r="N300" s="1" t="s">
        <v>22</v>
      </c>
      <c r="O300">
        <f t="shared" si="36"/>
        <v>0.53749999999999998</v>
      </c>
      <c r="P300" s="6">
        <f t="shared" si="43"/>
        <v>402.61547930004093</v>
      </c>
      <c r="Q300" s="1">
        <v>1</v>
      </c>
      <c r="R300" s="1">
        <f t="shared" si="44"/>
        <v>170.1840997643134</v>
      </c>
      <c r="S300">
        <f t="shared" si="39"/>
        <v>1995.3218153079742</v>
      </c>
      <c r="T300" s="1"/>
      <c r="U300">
        <f t="shared" si="40"/>
        <v>0.56999999999999995</v>
      </c>
    </row>
    <row r="301" spans="1:21" x14ac:dyDescent="0.3">
      <c r="A301" s="1"/>
      <c r="B301" s="1" t="s">
        <v>0</v>
      </c>
      <c r="C301" s="7">
        <v>-20</v>
      </c>
      <c r="D301" s="1">
        <v>14.03</v>
      </c>
      <c r="E301" s="1">
        <v>25</v>
      </c>
      <c r="F301" s="1">
        <v>12.5</v>
      </c>
      <c r="G301" s="1">
        <v>10.97</v>
      </c>
      <c r="H301" s="4">
        <v>2.83</v>
      </c>
      <c r="I301" s="1">
        <v>575.1</v>
      </c>
      <c r="J301" s="1">
        <v>481.3</v>
      </c>
      <c r="K301" s="1">
        <v>228.8</v>
      </c>
      <c r="L301" s="1">
        <v>200.7</v>
      </c>
      <c r="M301">
        <f t="shared" si="32"/>
        <v>171.94998223634619</v>
      </c>
      <c r="N301" s="1" t="s">
        <v>22</v>
      </c>
      <c r="O301">
        <f t="shared" si="36"/>
        <v>0.5485000000000001</v>
      </c>
      <c r="P301" s="6">
        <f t="shared" si="43"/>
        <v>412.51497423665256</v>
      </c>
      <c r="Q301" s="1">
        <v>1</v>
      </c>
      <c r="R301" s="1">
        <f t="shared" si="44"/>
        <v>171.94998223634619</v>
      </c>
      <c r="S301">
        <f t="shared" si="39"/>
        <v>2044.2644610113105</v>
      </c>
      <c r="T301" s="1"/>
      <c r="U301">
        <f t="shared" si="40"/>
        <v>0.56119999999999992</v>
      </c>
    </row>
    <row r="302" spans="1:21" x14ac:dyDescent="0.3">
      <c r="A302" s="1"/>
      <c r="B302" s="1" t="s">
        <v>0</v>
      </c>
      <c r="C302" s="7">
        <v>-20</v>
      </c>
      <c r="D302" s="1">
        <v>14.64</v>
      </c>
      <c r="E302" s="1">
        <v>25</v>
      </c>
      <c r="F302" s="1">
        <v>12.5</v>
      </c>
      <c r="G302" s="1">
        <v>10.36</v>
      </c>
      <c r="H302" s="4">
        <v>2.64</v>
      </c>
      <c r="I302" s="1">
        <v>557.5</v>
      </c>
      <c r="J302" s="1">
        <v>481.3</v>
      </c>
      <c r="K302" s="1">
        <v>228.8</v>
      </c>
      <c r="L302" s="1">
        <v>195</v>
      </c>
      <c r="M302">
        <f t="shared" si="32"/>
        <v>167.15687266940003</v>
      </c>
      <c r="N302" s="1" t="s">
        <v>22</v>
      </c>
      <c r="O302">
        <f t="shared" si="36"/>
        <v>0.51800000000000002</v>
      </c>
      <c r="P302" s="6">
        <f t="shared" si="43"/>
        <v>400.06989488776929</v>
      </c>
      <c r="Q302" s="1">
        <v>1</v>
      </c>
      <c r="R302" s="1">
        <f t="shared" si="44"/>
        <v>167.15687266940003</v>
      </c>
      <c r="S302">
        <f t="shared" si="39"/>
        <v>1975.3853807523201</v>
      </c>
      <c r="T302" s="1"/>
      <c r="U302">
        <f t="shared" si="40"/>
        <v>0.58560000000000001</v>
      </c>
    </row>
    <row r="303" spans="1:21" x14ac:dyDescent="0.3">
      <c r="A303" s="1"/>
      <c r="B303" s="1" t="s">
        <v>0</v>
      </c>
      <c r="C303" s="7">
        <v>-20</v>
      </c>
      <c r="D303" s="1">
        <v>14.26</v>
      </c>
      <c r="E303" s="1">
        <v>25</v>
      </c>
      <c r="F303" s="1">
        <v>12.5</v>
      </c>
      <c r="G303" s="1">
        <v>10.74</v>
      </c>
      <c r="H303" s="4">
        <v>2.65</v>
      </c>
      <c r="I303" s="1">
        <v>572.5</v>
      </c>
      <c r="J303" s="1">
        <v>481.3</v>
      </c>
      <c r="K303" s="1">
        <v>228.8</v>
      </c>
      <c r="L303" s="1">
        <v>198.6</v>
      </c>
      <c r="M303">
        <f t="shared" si="32"/>
        <v>170.1840997643134</v>
      </c>
      <c r="N303" s="1" t="s">
        <v>22</v>
      </c>
      <c r="O303">
        <f t="shared" si="36"/>
        <v>0.53700000000000003</v>
      </c>
      <c r="P303" s="6">
        <f t="shared" si="43"/>
        <v>410.67649660556754</v>
      </c>
      <c r="Q303" s="1">
        <v>1</v>
      </c>
      <c r="R303" s="1">
        <f t="shared" si="44"/>
        <v>170.1840997643134</v>
      </c>
      <c r="S303">
        <f t="shared" si="39"/>
        <v>2006.0490591427313</v>
      </c>
      <c r="T303" s="1"/>
      <c r="U303">
        <f t="shared" si="40"/>
        <v>0.57040000000000002</v>
      </c>
    </row>
    <row r="304" spans="1:21" x14ac:dyDescent="0.3">
      <c r="A304" s="1"/>
      <c r="B304" s="1" t="s">
        <v>0</v>
      </c>
      <c r="C304" s="1">
        <v>0</v>
      </c>
      <c r="D304" s="1">
        <v>14.21</v>
      </c>
      <c r="E304" s="1">
        <v>25</v>
      </c>
      <c r="F304" s="1">
        <v>12.5</v>
      </c>
      <c r="G304" s="1">
        <v>10.79</v>
      </c>
      <c r="H304" s="4">
        <v>2.5099999999999998</v>
      </c>
      <c r="I304" s="1">
        <v>541.9</v>
      </c>
      <c r="J304" s="1">
        <v>473.3</v>
      </c>
      <c r="K304" s="1">
        <v>227.5</v>
      </c>
      <c r="L304" s="1">
        <v>196.8</v>
      </c>
      <c r="M304">
        <f t="shared" si="32"/>
        <v>168.67048621685674</v>
      </c>
      <c r="N304" s="1" t="s">
        <v>22</v>
      </c>
      <c r="O304">
        <f t="shared" si="36"/>
        <v>0.53949999999999998</v>
      </c>
      <c r="P304" s="6">
        <f t="shared" si="43"/>
        <v>389.03902910125919</v>
      </c>
      <c r="Q304" s="1">
        <v>1</v>
      </c>
      <c r="R304" s="1">
        <f t="shared" si="44"/>
        <v>168.67048621685674</v>
      </c>
      <c r="S304">
        <f t="shared" si="39"/>
        <v>1920.6518869152173</v>
      </c>
      <c r="T304" s="1"/>
      <c r="U304">
        <f t="shared" si="40"/>
        <v>0.56840000000000002</v>
      </c>
    </row>
    <row r="305" spans="1:21" x14ac:dyDescent="0.3">
      <c r="A305" s="1"/>
      <c r="B305" s="1" t="s">
        <v>0</v>
      </c>
      <c r="C305" s="1">
        <v>0</v>
      </c>
      <c r="D305" s="1">
        <v>14.55</v>
      </c>
      <c r="E305" s="1">
        <v>25</v>
      </c>
      <c r="F305" s="1">
        <v>12.5</v>
      </c>
      <c r="G305" s="1">
        <v>10.45</v>
      </c>
      <c r="H305" s="4">
        <v>2.4500000000000002</v>
      </c>
      <c r="I305" s="1">
        <v>547</v>
      </c>
      <c r="J305" s="1">
        <v>473.3</v>
      </c>
      <c r="K305" s="1">
        <v>227.5</v>
      </c>
      <c r="L305" s="1">
        <v>193.7</v>
      </c>
      <c r="M305">
        <f t="shared" si="32"/>
        <v>166.06370732957021</v>
      </c>
      <c r="N305" s="1" t="s">
        <v>22</v>
      </c>
      <c r="O305">
        <f t="shared" si="36"/>
        <v>0.52249999999999996</v>
      </c>
      <c r="P305" s="6">
        <f t="shared" si="43"/>
        <v>392.6452736853106</v>
      </c>
      <c r="Q305" s="1">
        <v>1</v>
      </c>
      <c r="R305" s="1">
        <f t="shared" si="44"/>
        <v>166.06370732957021</v>
      </c>
      <c r="S305">
        <f t="shared" si="39"/>
        <v>1918.880428484598</v>
      </c>
      <c r="T305" s="1"/>
      <c r="U305">
        <f t="shared" si="40"/>
        <v>0.58200000000000007</v>
      </c>
    </row>
    <row r="306" spans="1:21" x14ac:dyDescent="0.3">
      <c r="A306" s="1"/>
      <c r="B306" s="1" t="s">
        <v>0</v>
      </c>
      <c r="C306" s="1">
        <v>0</v>
      </c>
      <c r="D306" s="1">
        <v>14.63</v>
      </c>
      <c r="E306" s="1">
        <v>25</v>
      </c>
      <c r="F306" s="1">
        <v>12.5</v>
      </c>
      <c r="G306" s="1">
        <v>10.37</v>
      </c>
      <c r="H306" s="4">
        <v>2.44</v>
      </c>
      <c r="I306" s="1">
        <v>538.70000000000005</v>
      </c>
      <c r="J306" s="1">
        <v>473.3</v>
      </c>
      <c r="K306" s="1">
        <v>227.5</v>
      </c>
      <c r="L306" s="1">
        <v>192.9</v>
      </c>
      <c r="M306">
        <f t="shared" si="32"/>
        <v>165.39099019736724</v>
      </c>
      <c r="N306" s="1" t="s">
        <v>22</v>
      </c>
      <c r="O306">
        <f t="shared" si="36"/>
        <v>0.51849999999999996</v>
      </c>
      <c r="P306" s="6">
        <f t="shared" si="43"/>
        <v>386.77628740146224</v>
      </c>
      <c r="Q306" s="1">
        <v>1</v>
      </c>
      <c r="R306" s="1">
        <f t="shared" si="44"/>
        <v>165.39099019736724</v>
      </c>
      <c r="S306">
        <f t="shared" si="39"/>
        <v>1900.9722649169762</v>
      </c>
      <c r="T306" s="1"/>
      <c r="U306">
        <f t="shared" si="40"/>
        <v>0.58520000000000005</v>
      </c>
    </row>
    <row r="307" spans="1:21" x14ac:dyDescent="0.3">
      <c r="A307" s="1"/>
      <c r="B307" s="1" t="s">
        <v>0</v>
      </c>
      <c r="C307" s="1">
        <v>0</v>
      </c>
      <c r="D307" s="1">
        <v>14.22</v>
      </c>
      <c r="E307" s="1">
        <v>25</v>
      </c>
      <c r="F307" s="1">
        <v>12.5</v>
      </c>
      <c r="G307" s="1">
        <v>10.78</v>
      </c>
      <c r="H307" s="4">
        <v>2.4700000000000002</v>
      </c>
      <c r="I307" s="1">
        <v>540</v>
      </c>
      <c r="J307" s="1">
        <v>473.3</v>
      </c>
      <c r="K307" s="1">
        <v>227.5</v>
      </c>
      <c r="L307" s="1">
        <v>196.7</v>
      </c>
      <c r="M307">
        <f t="shared" si="32"/>
        <v>168.58639657533135</v>
      </c>
      <c r="N307" s="1" t="s">
        <v>22</v>
      </c>
      <c r="O307">
        <f t="shared" si="36"/>
        <v>0.53900000000000003</v>
      </c>
      <c r="P307" s="6">
        <f t="shared" si="43"/>
        <v>387.69552621700473</v>
      </c>
      <c r="Q307" s="1">
        <v>1</v>
      </c>
      <c r="R307" s="1">
        <f t="shared" si="44"/>
        <v>168.58639657533135</v>
      </c>
      <c r="S307">
        <f t="shared" si="39"/>
        <v>1909.2951230946687</v>
      </c>
      <c r="T307" s="1"/>
      <c r="U307">
        <f t="shared" si="40"/>
        <v>0.56879999999999997</v>
      </c>
    </row>
    <row r="308" spans="1:21" x14ac:dyDescent="0.3">
      <c r="A308" s="1"/>
      <c r="B308" s="1" t="s">
        <v>0</v>
      </c>
      <c r="C308" s="1">
        <v>0</v>
      </c>
      <c r="D308" s="1">
        <v>14.29</v>
      </c>
      <c r="E308" s="1">
        <v>25</v>
      </c>
      <c r="F308" s="1">
        <v>12.5</v>
      </c>
      <c r="G308" s="1">
        <v>10.71</v>
      </c>
      <c r="H308" s="4">
        <v>2.5499999999999998</v>
      </c>
      <c r="I308" s="1">
        <v>544.79999999999995</v>
      </c>
      <c r="J308" s="1">
        <v>473.3</v>
      </c>
      <c r="K308" s="1">
        <v>227.5</v>
      </c>
      <c r="L308" s="1">
        <v>196.1</v>
      </c>
      <c r="M308">
        <f t="shared" si="32"/>
        <v>168.08185872617912</v>
      </c>
      <c r="N308" s="1" t="s">
        <v>22</v>
      </c>
      <c r="O308">
        <f t="shared" si="36"/>
        <v>0.53550000000000009</v>
      </c>
      <c r="P308" s="6">
        <f t="shared" si="43"/>
        <v>391.08963876670015</v>
      </c>
      <c r="Q308" s="1">
        <v>1</v>
      </c>
      <c r="R308" s="1">
        <f t="shared" si="44"/>
        <v>168.08185872617912</v>
      </c>
      <c r="S308">
        <f t="shared" si="39"/>
        <v>1933.8796840634216</v>
      </c>
      <c r="T308" s="1"/>
      <c r="U308">
        <f t="shared" si="40"/>
        <v>0.5716</v>
      </c>
    </row>
    <row r="309" spans="1:21" x14ac:dyDescent="0.3">
      <c r="A309" s="1"/>
      <c r="B309" s="1" t="s">
        <v>0</v>
      </c>
      <c r="C309" s="1">
        <v>0</v>
      </c>
      <c r="D309" s="1">
        <v>14.44</v>
      </c>
      <c r="E309" s="1">
        <v>25</v>
      </c>
      <c r="F309" s="1">
        <v>12.5</v>
      </c>
      <c r="G309" s="1">
        <v>10.56</v>
      </c>
      <c r="H309" s="4">
        <v>2.4900000000000002</v>
      </c>
      <c r="I309" s="1">
        <v>534.79999999999995</v>
      </c>
      <c r="J309" s="1">
        <v>473.3</v>
      </c>
      <c r="K309" s="1">
        <v>227.5</v>
      </c>
      <c r="L309" s="1">
        <v>194.7</v>
      </c>
      <c r="M309">
        <f t="shared" si="32"/>
        <v>166.9046037448239</v>
      </c>
      <c r="N309" s="1" t="s">
        <v>22</v>
      </c>
      <c r="O309">
        <f t="shared" si="36"/>
        <v>0.52800000000000002</v>
      </c>
      <c r="P309" s="6">
        <f t="shared" si="43"/>
        <v>384.01857095483467</v>
      </c>
      <c r="Q309" s="1">
        <v>1</v>
      </c>
      <c r="R309" s="1">
        <f t="shared" si="44"/>
        <v>166.9046037448239</v>
      </c>
      <c r="S309">
        <f t="shared" si="39"/>
        <v>1903.0453649961833</v>
      </c>
      <c r="T309" s="1"/>
      <c r="U309">
        <f t="shared" si="40"/>
        <v>0.5776</v>
      </c>
    </row>
    <row r="310" spans="1:21" x14ac:dyDescent="0.3">
      <c r="A310" s="1"/>
      <c r="B310" s="1" t="s">
        <v>0</v>
      </c>
      <c r="C310" s="1">
        <v>0</v>
      </c>
      <c r="D310" s="1">
        <v>14.26</v>
      </c>
      <c r="E310" s="1">
        <v>25</v>
      </c>
      <c r="F310" s="1">
        <v>12.5</v>
      </c>
      <c r="G310" s="1">
        <v>10.74</v>
      </c>
      <c r="H310" s="4">
        <v>2.5299999999999998</v>
      </c>
      <c r="I310" s="1">
        <v>557.20000000000005</v>
      </c>
      <c r="J310" s="1">
        <v>473.3</v>
      </c>
      <c r="K310" s="1">
        <v>227.5</v>
      </c>
      <c r="L310" s="1">
        <v>196.3</v>
      </c>
      <c r="M310">
        <f t="shared" si="32"/>
        <v>168.25003800922988</v>
      </c>
      <c r="N310" s="1" t="s">
        <v>22</v>
      </c>
      <c r="O310">
        <f t="shared" si="36"/>
        <v>0.53700000000000003</v>
      </c>
      <c r="P310" s="6">
        <f t="shared" si="43"/>
        <v>399.85776285341336</v>
      </c>
      <c r="Q310" s="1">
        <v>1</v>
      </c>
      <c r="R310" s="1">
        <f t="shared" si="44"/>
        <v>168.25003800922988</v>
      </c>
      <c r="S310">
        <f t="shared" si="39"/>
        <v>1953.9344667787213</v>
      </c>
      <c r="T310" s="1"/>
      <c r="U310">
        <f t="shared" si="40"/>
        <v>0.57040000000000002</v>
      </c>
    </row>
    <row r="311" spans="1:21" x14ac:dyDescent="0.3">
      <c r="A311" s="1"/>
      <c r="B311" s="1" t="s">
        <v>0</v>
      </c>
      <c r="C311" s="1">
        <v>0</v>
      </c>
      <c r="D311" s="1">
        <v>14.31</v>
      </c>
      <c r="E311" s="1">
        <v>25</v>
      </c>
      <c r="F311" s="1">
        <v>12.5</v>
      </c>
      <c r="G311" s="1">
        <v>10.69</v>
      </c>
      <c r="H311" s="4">
        <v>2.5099999999999998</v>
      </c>
      <c r="I311" s="1">
        <v>545</v>
      </c>
      <c r="J311" s="1">
        <v>473.3</v>
      </c>
      <c r="K311" s="1">
        <v>227.5</v>
      </c>
      <c r="L311" s="1">
        <v>195.9</v>
      </c>
      <c r="M311">
        <f t="shared" si="32"/>
        <v>167.91367944312839</v>
      </c>
      <c r="N311" s="1" t="s">
        <v>22</v>
      </c>
      <c r="O311">
        <f t="shared" si="36"/>
        <v>0.53449999999999998</v>
      </c>
      <c r="P311" s="6">
        <f t="shared" si="43"/>
        <v>391.23106012293749</v>
      </c>
      <c r="Q311" s="1">
        <v>1</v>
      </c>
      <c r="R311" s="1">
        <f t="shared" si="44"/>
        <v>167.91367944312839</v>
      </c>
      <c r="S311">
        <f t="shared" si="39"/>
        <v>1926.6474822767764</v>
      </c>
      <c r="T311" s="1"/>
      <c r="U311">
        <f t="shared" si="40"/>
        <v>0.57240000000000002</v>
      </c>
    </row>
    <row r="312" spans="1:21" x14ac:dyDescent="0.3">
      <c r="A312" s="1"/>
      <c r="B312" s="1" t="s">
        <v>0</v>
      </c>
      <c r="C312" s="1">
        <v>0</v>
      </c>
      <c r="D312" s="1">
        <v>14.38</v>
      </c>
      <c r="E312" s="1">
        <v>25</v>
      </c>
      <c r="F312" s="1">
        <v>12.5</v>
      </c>
      <c r="G312" s="1">
        <v>10.62</v>
      </c>
      <c r="H312" s="4">
        <v>2.56</v>
      </c>
      <c r="I312" s="1">
        <v>546.1</v>
      </c>
      <c r="J312" s="1">
        <v>473.3</v>
      </c>
      <c r="K312" s="1">
        <v>227.5</v>
      </c>
      <c r="L312" s="1">
        <v>195.2</v>
      </c>
      <c r="M312">
        <f t="shared" si="32"/>
        <v>167.32505195245076</v>
      </c>
      <c r="N312" s="1" t="s">
        <v>22</v>
      </c>
      <c r="O312">
        <f t="shared" si="36"/>
        <v>0.53100000000000003</v>
      </c>
      <c r="P312" s="6">
        <f t="shared" si="43"/>
        <v>392.00887758224269</v>
      </c>
      <c r="Q312" s="1">
        <v>1</v>
      </c>
      <c r="R312" s="1">
        <f t="shared" si="44"/>
        <v>167.32505195245076</v>
      </c>
      <c r="S312">
        <f t="shared" si="39"/>
        <v>1938.2919484482911</v>
      </c>
      <c r="T312" s="1"/>
      <c r="U312">
        <f t="shared" si="40"/>
        <v>0.57520000000000004</v>
      </c>
    </row>
    <row r="313" spans="1:21" x14ac:dyDescent="0.3">
      <c r="A313" s="1"/>
      <c r="B313" s="1" t="s">
        <v>0</v>
      </c>
      <c r="C313" s="1">
        <v>0</v>
      </c>
      <c r="D313" s="1">
        <v>14.59</v>
      </c>
      <c r="E313" s="1">
        <v>25</v>
      </c>
      <c r="F313" s="1">
        <v>12.5</v>
      </c>
      <c r="G313" s="1">
        <v>10.41</v>
      </c>
      <c r="H313" s="4">
        <v>2.5299999999999998</v>
      </c>
      <c r="I313" s="1">
        <v>549.20000000000005</v>
      </c>
      <c r="J313" s="1">
        <v>473.3</v>
      </c>
      <c r="K313" s="1">
        <v>227.5</v>
      </c>
      <c r="L313" s="1">
        <v>193.3</v>
      </c>
      <c r="M313">
        <f t="shared" si="32"/>
        <v>165.72734876346874</v>
      </c>
      <c r="N313" s="1" t="s">
        <v>22</v>
      </c>
      <c r="O313">
        <f t="shared" si="36"/>
        <v>0.52050000000000007</v>
      </c>
      <c r="P313" s="6">
        <f t="shared" si="43"/>
        <v>394.20090860392099</v>
      </c>
      <c r="Q313" s="1">
        <v>1</v>
      </c>
      <c r="R313" s="1">
        <f t="shared" si="44"/>
        <v>165.72734876346874</v>
      </c>
      <c r="S313">
        <f t="shared" si="39"/>
        <v>1938.5786421048797</v>
      </c>
      <c r="T313" s="1"/>
      <c r="U313">
        <f t="shared" si="40"/>
        <v>0.58360000000000001</v>
      </c>
    </row>
    <row r="314" spans="1:21" x14ac:dyDescent="0.3">
      <c r="A314" s="1"/>
      <c r="B314" s="1" t="s">
        <v>26</v>
      </c>
      <c r="C314" s="1">
        <v>0</v>
      </c>
      <c r="D314" s="1">
        <v>14.03</v>
      </c>
      <c r="E314" s="1">
        <v>25</v>
      </c>
      <c r="F314" s="1">
        <v>12.5</v>
      </c>
      <c r="G314" s="1">
        <v>10.97</v>
      </c>
      <c r="H314" s="4">
        <v>1.8</v>
      </c>
      <c r="I314" s="1">
        <v>565.1</v>
      </c>
      <c r="J314" s="1">
        <v>473.3</v>
      </c>
      <c r="K314" s="1">
        <v>227.5</v>
      </c>
      <c r="L314" s="1">
        <v>198.4</v>
      </c>
      <c r="M314">
        <f t="shared" si="32"/>
        <v>170.01592048126267</v>
      </c>
      <c r="N314" s="1" t="s">
        <v>22</v>
      </c>
      <c r="O314">
        <f t="shared" si="36"/>
        <v>0.5485000000000001</v>
      </c>
      <c r="P314" s="6">
        <f t="shared" si="43"/>
        <v>405.44390642478709</v>
      </c>
      <c r="Q314" s="1">
        <v>1</v>
      </c>
      <c r="R314" s="1">
        <f t="shared" si="44"/>
        <v>170.01592048126267</v>
      </c>
      <c r="S314">
        <f t="shared" si="39"/>
        <v>1808.608432550838</v>
      </c>
      <c r="T314" s="1"/>
      <c r="U314">
        <f t="shared" si="40"/>
        <v>0.56119999999999992</v>
      </c>
    </row>
    <row r="315" spans="1:21" x14ac:dyDescent="0.3">
      <c r="A315" s="1"/>
      <c r="B315" s="1" t="s">
        <v>26</v>
      </c>
      <c r="C315" s="1">
        <v>0</v>
      </c>
      <c r="D315" s="1">
        <v>13.96</v>
      </c>
      <c r="E315" s="1">
        <v>25</v>
      </c>
      <c r="F315" s="1">
        <v>12.5</v>
      </c>
      <c r="G315" s="1">
        <v>11.04</v>
      </c>
      <c r="H315" s="4">
        <v>2.57</v>
      </c>
      <c r="I315" s="1">
        <v>571.6</v>
      </c>
      <c r="J315" s="1">
        <v>473.3</v>
      </c>
      <c r="K315" s="1">
        <v>227.5</v>
      </c>
      <c r="L315" s="1">
        <v>199.1</v>
      </c>
      <c r="M315">
        <f t="shared" si="32"/>
        <v>170.60454797194026</v>
      </c>
      <c r="N315" s="1" t="s">
        <v>22</v>
      </c>
      <c r="O315">
        <f t="shared" si="36"/>
        <v>0.55199999999999994</v>
      </c>
      <c r="P315" s="6">
        <f t="shared" si="43"/>
        <v>410.04010050249968</v>
      </c>
      <c r="Q315" s="1">
        <v>1</v>
      </c>
      <c r="R315" s="1">
        <f t="shared" si="44"/>
        <v>170.60454797194026</v>
      </c>
      <c r="S315">
        <f t="shared" si="39"/>
        <v>1989.0534729377032</v>
      </c>
      <c r="T315" s="1"/>
      <c r="U315">
        <f t="shared" si="40"/>
        <v>0.55840000000000001</v>
      </c>
    </row>
    <row r="316" spans="1:21" x14ac:dyDescent="0.3">
      <c r="A316" s="1"/>
      <c r="B316" s="1" t="s">
        <v>26</v>
      </c>
      <c r="C316" s="1">
        <v>0</v>
      </c>
      <c r="D316" s="1">
        <v>14.06</v>
      </c>
      <c r="E316" s="1">
        <v>25</v>
      </c>
      <c r="F316" s="1">
        <v>12.5</v>
      </c>
      <c r="G316" s="1">
        <v>10.94</v>
      </c>
      <c r="H316" s="4">
        <v>2.65</v>
      </c>
      <c r="I316" s="1">
        <v>553.4</v>
      </c>
      <c r="J316" s="1">
        <v>473.3</v>
      </c>
      <c r="K316" s="1">
        <v>227.5</v>
      </c>
      <c r="L316" s="1">
        <v>198.2</v>
      </c>
      <c r="M316">
        <f t="shared" si="32"/>
        <v>169.84774119821191</v>
      </c>
      <c r="N316" s="1" t="s">
        <v>22</v>
      </c>
      <c r="O316">
        <f t="shared" si="36"/>
        <v>0.54700000000000004</v>
      </c>
      <c r="P316" s="6">
        <f t="shared" si="43"/>
        <v>397.17075708490444</v>
      </c>
      <c r="Q316" s="1">
        <v>1</v>
      </c>
      <c r="R316" s="1">
        <f t="shared" si="44"/>
        <v>169.84774119821191</v>
      </c>
      <c r="S316">
        <f t="shared" si="39"/>
        <v>1969.3071902140714</v>
      </c>
      <c r="T316" s="1"/>
      <c r="U316">
        <f t="shared" si="40"/>
        <v>0.56240000000000001</v>
      </c>
    </row>
    <row r="317" spans="1:21" x14ac:dyDescent="0.3">
      <c r="A317" s="1"/>
      <c r="B317" s="1" t="s">
        <v>26</v>
      </c>
      <c r="C317" s="1">
        <v>0</v>
      </c>
      <c r="D317" s="1">
        <v>14.12</v>
      </c>
      <c r="E317" s="1">
        <v>25</v>
      </c>
      <c r="F317" s="1">
        <v>12.5</v>
      </c>
      <c r="G317" s="1">
        <v>10.88</v>
      </c>
      <c r="H317" s="1">
        <v>0.28000000000000003</v>
      </c>
      <c r="I317" s="1">
        <v>293.2</v>
      </c>
      <c r="J317" s="1">
        <v>473.3</v>
      </c>
      <c r="K317" s="1">
        <v>227.5</v>
      </c>
      <c r="L317" s="1">
        <v>197.6</v>
      </c>
      <c r="M317">
        <f t="shared" si="32"/>
        <v>169.34320334905968</v>
      </c>
      <c r="N317" s="1" t="s">
        <v>22</v>
      </c>
      <c r="O317">
        <f t="shared" si="36"/>
        <v>0.54400000000000004</v>
      </c>
      <c r="P317" s="6">
        <f t="shared" si="43"/>
        <v>213.18157262016479</v>
      </c>
      <c r="Q317" s="1">
        <v>0</v>
      </c>
      <c r="R317" s="1">
        <f>M317</f>
        <v>169.34320334905968</v>
      </c>
      <c r="S317">
        <f t="shared" si="39"/>
        <v>785.3892435342475</v>
      </c>
      <c r="T317" s="1"/>
      <c r="U317">
        <f t="shared" si="40"/>
        <v>0.56479999999999997</v>
      </c>
    </row>
    <row r="318" spans="1:21" x14ac:dyDescent="0.3">
      <c r="A318" s="1"/>
      <c r="B318" s="1" t="s">
        <v>26</v>
      </c>
      <c r="C318" s="1">
        <v>0</v>
      </c>
      <c r="D318" s="1">
        <v>13.72</v>
      </c>
      <c r="E318" s="1">
        <v>25</v>
      </c>
      <c r="F318" s="1">
        <v>12.5</v>
      </c>
      <c r="G318" s="1">
        <v>11.28</v>
      </c>
      <c r="H318" s="4">
        <v>2.34</v>
      </c>
      <c r="I318" s="1">
        <v>544.1</v>
      </c>
      <c r="J318" s="1">
        <v>473.3</v>
      </c>
      <c r="K318" s="1">
        <v>227.5</v>
      </c>
      <c r="L318" s="1">
        <v>201.2</v>
      </c>
      <c r="M318">
        <f t="shared" si="32"/>
        <v>172.37043044397305</v>
      </c>
      <c r="N318" s="1" t="s">
        <v>22</v>
      </c>
      <c r="O318">
        <f t="shared" si="36"/>
        <v>0.56399999999999995</v>
      </c>
      <c r="P318" s="6">
        <f t="shared" si="43"/>
        <v>390.59466401986958</v>
      </c>
      <c r="Q318" s="1">
        <v>1</v>
      </c>
      <c r="R318" s="1">
        <f>P318</f>
        <v>390.59466401986958</v>
      </c>
      <c r="S318">
        <f t="shared" si="39"/>
        <v>1891.500715285918</v>
      </c>
      <c r="T318" s="1"/>
      <c r="U318">
        <f t="shared" si="40"/>
        <v>0.54880000000000007</v>
      </c>
    </row>
    <row r="319" spans="1:21" x14ac:dyDescent="0.3">
      <c r="A319" s="1"/>
      <c r="B319" s="1" t="s">
        <v>26</v>
      </c>
      <c r="C319" s="1">
        <v>0</v>
      </c>
      <c r="D319" s="1">
        <v>13.85</v>
      </c>
      <c r="E319" s="1">
        <v>25</v>
      </c>
      <c r="F319" s="1">
        <v>12.5</v>
      </c>
      <c r="G319" s="1">
        <v>11.15</v>
      </c>
      <c r="H319" s="4">
        <v>2.4900000000000002</v>
      </c>
      <c r="I319" s="1">
        <v>552.20000000000005</v>
      </c>
      <c r="J319" s="1">
        <v>473.3</v>
      </c>
      <c r="K319" s="1">
        <v>227.5</v>
      </c>
      <c r="L319" s="1">
        <v>200</v>
      </c>
      <c r="M319">
        <f t="shared" si="32"/>
        <v>171.36135474566862</v>
      </c>
      <c r="N319" s="1" t="s">
        <v>22</v>
      </c>
      <c r="O319">
        <f t="shared" si="36"/>
        <v>0.5575</v>
      </c>
      <c r="P319" s="6">
        <f t="shared" si="43"/>
        <v>396.32222894748065</v>
      </c>
      <c r="Q319" s="1">
        <v>1</v>
      </c>
      <c r="R319" s="1">
        <f t="shared" ref="R319:R333" si="45">P319</f>
        <v>396.32222894748065</v>
      </c>
      <c r="S319">
        <f t="shared" si="39"/>
        <v>1936.6307957207905</v>
      </c>
      <c r="T319" s="1"/>
      <c r="U319">
        <f t="shared" si="40"/>
        <v>0.55399999999999994</v>
      </c>
    </row>
    <row r="320" spans="1:21" x14ac:dyDescent="0.3">
      <c r="A320" s="1"/>
      <c r="B320" s="1" t="s">
        <v>26</v>
      </c>
      <c r="C320" s="1">
        <v>0</v>
      </c>
      <c r="D320" s="1">
        <v>14.14</v>
      </c>
      <c r="E320" s="1">
        <v>25</v>
      </c>
      <c r="F320" s="1">
        <v>12.5</v>
      </c>
      <c r="G320" s="1">
        <v>10.86</v>
      </c>
      <c r="H320" s="4">
        <v>2.1800000000000002</v>
      </c>
      <c r="I320" s="1">
        <v>558</v>
      </c>
      <c r="J320" s="1">
        <v>473.3</v>
      </c>
      <c r="K320" s="1">
        <v>227.5</v>
      </c>
      <c r="L320" s="1">
        <v>197.4</v>
      </c>
      <c r="M320">
        <f t="shared" si="32"/>
        <v>169.17502406600894</v>
      </c>
      <c r="N320" s="1" t="s">
        <v>22</v>
      </c>
      <c r="O320">
        <f t="shared" si="36"/>
        <v>0.54300000000000004</v>
      </c>
      <c r="P320" s="6">
        <f t="shared" si="43"/>
        <v>400.42344827836257</v>
      </c>
      <c r="Q320" s="1">
        <v>1</v>
      </c>
      <c r="R320" s="1">
        <f t="shared" si="45"/>
        <v>400.42344827836257</v>
      </c>
      <c r="S320">
        <f t="shared" si="39"/>
        <v>1884.120519382165</v>
      </c>
      <c r="T320" s="1"/>
      <c r="U320">
        <f t="shared" si="40"/>
        <v>0.56559999999999999</v>
      </c>
    </row>
    <row r="321" spans="1:21" x14ac:dyDescent="0.3">
      <c r="A321" s="1"/>
      <c r="B321" s="1" t="s">
        <v>26</v>
      </c>
      <c r="C321" s="1">
        <v>0</v>
      </c>
      <c r="D321" s="1">
        <v>13.9</v>
      </c>
      <c r="E321" s="1">
        <v>25</v>
      </c>
      <c r="F321" s="1">
        <v>12.5</v>
      </c>
      <c r="G321" s="1">
        <v>11.1</v>
      </c>
      <c r="H321" s="4">
        <v>2.5299999999999998</v>
      </c>
      <c r="I321" s="1">
        <v>553.5</v>
      </c>
      <c r="J321" s="1">
        <v>473.3</v>
      </c>
      <c r="K321" s="1">
        <v>227.5</v>
      </c>
      <c r="L321" s="1">
        <v>199.6</v>
      </c>
      <c r="M321">
        <f t="shared" si="32"/>
        <v>171.02499617956713</v>
      </c>
      <c r="N321" s="1" t="s">
        <v>22</v>
      </c>
      <c r="O321">
        <f t="shared" si="36"/>
        <v>0.55500000000000005</v>
      </c>
      <c r="P321" s="6">
        <f t="shared" si="43"/>
        <v>397.24146776302314</v>
      </c>
      <c r="Q321" s="1">
        <v>1</v>
      </c>
      <c r="R321" s="1">
        <f t="shared" si="45"/>
        <v>397.24146776302314</v>
      </c>
      <c r="S321">
        <f t="shared" si="39"/>
        <v>1946.8472036117205</v>
      </c>
      <c r="T321" s="1"/>
      <c r="U321">
        <f t="shared" si="40"/>
        <v>0.55600000000000005</v>
      </c>
    </row>
    <row r="322" spans="1:21" x14ac:dyDescent="0.3">
      <c r="A322" s="1"/>
      <c r="B322" s="1" t="s">
        <v>26</v>
      </c>
      <c r="C322" s="1">
        <v>0</v>
      </c>
      <c r="D322" s="1">
        <v>13.47</v>
      </c>
      <c r="E322" s="1">
        <v>25</v>
      </c>
      <c r="F322" s="1">
        <v>12.5</v>
      </c>
      <c r="G322" s="1">
        <v>11.53</v>
      </c>
      <c r="H322" s="4">
        <v>2.56</v>
      </c>
      <c r="I322" s="1">
        <v>557.6</v>
      </c>
      <c r="J322" s="1">
        <v>473.3</v>
      </c>
      <c r="K322" s="1">
        <v>227.5</v>
      </c>
      <c r="L322" s="1">
        <v>203.4</v>
      </c>
      <c r="M322">
        <f t="shared" si="32"/>
        <v>174.22040255753126</v>
      </c>
      <c r="N322" s="1" t="s">
        <v>22</v>
      </c>
      <c r="O322">
        <f t="shared" si="36"/>
        <v>0.57650000000000001</v>
      </c>
      <c r="P322" s="6">
        <f t="shared" si="43"/>
        <v>400.14060556588799</v>
      </c>
      <c r="Q322" s="1">
        <v>1</v>
      </c>
      <c r="R322" s="1">
        <f t="shared" si="45"/>
        <v>400.14060556588799</v>
      </c>
      <c r="S322">
        <f t="shared" si="39"/>
        <v>1960.4599011334114</v>
      </c>
      <c r="T322" s="1"/>
      <c r="U322">
        <f t="shared" si="40"/>
        <v>0.53880000000000006</v>
      </c>
    </row>
    <row r="323" spans="1:21" x14ac:dyDescent="0.3">
      <c r="A323" s="1"/>
      <c r="B323" s="1" t="s">
        <v>26</v>
      </c>
      <c r="C323" s="1">
        <v>0</v>
      </c>
      <c r="D323" s="1">
        <v>13.94</v>
      </c>
      <c r="E323" s="1">
        <v>25</v>
      </c>
      <c r="F323" s="1">
        <v>12.5</v>
      </c>
      <c r="G323" s="1">
        <v>11.06</v>
      </c>
      <c r="H323" s="4">
        <v>2.25</v>
      </c>
      <c r="I323" s="1">
        <v>552.4</v>
      </c>
      <c r="J323" s="1">
        <v>473.3</v>
      </c>
      <c r="K323" s="1">
        <v>227.5</v>
      </c>
      <c r="L323" s="1">
        <v>199.2</v>
      </c>
      <c r="M323">
        <f t="shared" si="32"/>
        <v>170.68863761346563</v>
      </c>
      <c r="N323" s="1" t="s">
        <v>22</v>
      </c>
      <c r="O323">
        <f t="shared" si="36"/>
        <v>0.55300000000000005</v>
      </c>
      <c r="P323" s="6">
        <f t="shared" si="43"/>
        <v>396.46365030371788</v>
      </c>
      <c r="Q323" s="1">
        <v>1</v>
      </c>
      <c r="R323" s="1">
        <f t="shared" si="45"/>
        <v>396.46365030371788</v>
      </c>
      <c r="S323">
        <f t="shared" si="39"/>
        <v>1888.6216523095786</v>
      </c>
      <c r="T323" s="1"/>
      <c r="U323">
        <f t="shared" si="40"/>
        <v>0.55759999999999998</v>
      </c>
    </row>
    <row r="324" spans="1:21" x14ac:dyDescent="0.3">
      <c r="A324" s="1"/>
      <c r="B324" s="1" t="s">
        <v>26</v>
      </c>
      <c r="C324" s="1">
        <v>0</v>
      </c>
      <c r="D324" s="1">
        <v>13.8</v>
      </c>
      <c r="E324" s="1">
        <v>25</v>
      </c>
      <c r="F324" s="1">
        <v>12.5</v>
      </c>
      <c r="G324" s="1">
        <v>11.2</v>
      </c>
      <c r="H324" s="4">
        <v>2.34</v>
      </c>
      <c r="I324" s="1">
        <v>555.6</v>
      </c>
      <c r="J324" s="1">
        <v>473.3</v>
      </c>
      <c r="K324" s="1">
        <v>227.5</v>
      </c>
      <c r="L324" s="1">
        <v>200.5</v>
      </c>
      <c r="M324">
        <f t="shared" si="32"/>
        <v>171.78180295329545</v>
      </c>
      <c r="N324" s="1" t="s">
        <v>22</v>
      </c>
      <c r="O324">
        <f t="shared" si="36"/>
        <v>0.55999999999999994</v>
      </c>
      <c r="P324" s="6">
        <f t="shared" si="43"/>
        <v>398.72639200351489</v>
      </c>
      <c r="Q324" s="1">
        <v>1</v>
      </c>
      <c r="R324" s="1">
        <f t="shared" si="45"/>
        <v>398.72639200351489</v>
      </c>
      <c r="S324">
        <f t="shared" si="39"/>
        <v>1913.2217563458828</v>
      </c>
      <c r="T324" s="1"/>
      <c r="U324">
        <f t="shared" si="40"/>
        <v>0.55200000000000005</v>
      </c>
    </row>
    <row r="325" spans="1:21" x14ac:dyDescent="0.3">
      <c r="A325" s="1"/>
      <c r="B325" s="1" t="s">
        <v>26</v>
      </c>
      <c r="C325" s="1">
        <v>0</v>
      </c>
      <c r="D325" s="1">
        <v>13.59</v>
      </c>
      <c r="E325" s="1">
        <v>25</v>
      </c>
      <c r="F325" s="1">
        <v>12.5</v>
      </c>
      <c r="G325" s="1">
        <v>11.41</v>
      </c>
      <c r="H325" s="4">
        <v>2.42</v>
      </c>
      <c r="I325" s="1">
        <v>558.20000000000005</v>
      </c>
      <c r="J325" s="1">
        <v>473.3</v>
      </c>
      <c r="K325" s="1">
        <v>227.5</v>
      </c>
      <c r="L325" s="1">
        <v>202.4</v>
      </c>
      <c r="M325">
        <f t="shared" ref="M325:M333" si="46">20+(L325-20)*POWER((12.5/25),0.25)</f>
        <v>173.37950614227753</v>
      </c>
      <c r="N325" s="1" t="s">
        <v>22</v>
      </c>
      <c r="O325">
        <f t="shared" si="36"/>
        <v>0.57050000000000001</v>
      </c>
      <c r="P325" s="6">
        <f t="shared" si="43"/>
        <v>400.56486963459992</v>
      </c>
      <c r="Q325" s="1">
        <v>1</v>
      </c>
      <c r="R325" s="1">
        <f t="shared" si="45"/>
        <v>400.56486963459992</v>
      </c>
      <c r="S325">
        <f t="shared" si="39"/>
        <v>1934.2622422052204</v>
      </c>
      <c r="T325" s="1"/>
      <c r="U325">
        <f t="shared" si="40"/>
        <v>0.54359999999999997</v>
      </c>
    </row>
    <row r="326" spans="1:21" x14ac:dyDescent="0.3">
      <c r="A326" s="1"/>
      <c r="B326" s="1" t="s">
        <v>26</v>
      </c>
      <c r="C326" s="1">
        <v>0</v>
      </c>
      <c r="D326" s="1">
        <v>14.17</v>
      </c>
      <c r="E326" s="1">
        <v>25</v>
      </c>
      <c r="F326" s="1">
        <v>12.5</v>
      </c>
      <c r="G326" s="1">
        <v>10.83</v>
      </c>
      <c r="H326" s="4">
        <v>2.36</v>
      </c>
      <c r="I326" s="1">
        <v>550.6</v>
      </c>
      <c r="J326" s="1">
        <v>473.3</v>
      </c>
      <c r="K326" s="1">
        <v>227.5</v>
      </c>
      <c r="L326" s="1">
        <v>197.2</v>
      </c>
      <c r="M326">
        <f t="shared" si="46"/>
        <v>169.00684478295821</v>
      </c>
      <c r="N326" s="1" t="s">
        <v>22</v>
      </c>
      <c r="O326">
        <f t="shared" si="36"/>
        <v>0.54149999999999998</v>
      </c>
      <c r="P326" s="6">
        <f t="shared" si="43"/>
        <v>395.19085809758218</v>
      </c>
      <c r="Q326" s="1">
        <v>1</v>
      </c>
      <c r="R326" s="1">
        <f t="shared" si="45"/>
        <v>395.19085809758218</v>
      </c>
      <c r="S326">
        <f t="shared" si="39"/>
        <v>1907.8566488218819</v>
      </c>
      <c r="T326" s="1"/>
      <c r="U326">
        <f t="shared" si="40"/>
        <v>0.56679999999999997</v>
      </c>
    </row>
    <row r="327" spans="1:21" x14ac:dyDescent="0.3">
      <c r="A327" s="1"/>
      <c r="B327" s="1" t="s">
        <v>26</v>
      </c>
      <c r="C327" s="1">
        <v>0</v>
      </c>
      <c r="D327" s="1">
        <v>13.2</v>
      </c>
      <c r="E327" s="1">
        <v>25</v>
      </c>
      <c r="F327" s="1">
        <v>12.5</v>
      </c>
      <c r="G327" s="1">
        <v>11.8</v>
      </c>
      <c r="H327" s="4">
        <v>1.88</v>
      </c>
      <c r="I327" s="1">
        <v>560.79999999999995</v>
      </c>
      <c r="J327" s="1">
        <v>473.3</v>
      </c>
      <c r="K327" s="1">
        <v>227.5</v>
      </c>
      <c r="L327" s="1">
        <v>205.8</v>
      </c>
      <c r="M327">
        <f t="shared" si="46"/>
        <v>176.23855395414017</v>
      </c>
      <c r="N327" s="1" t="s">
        <v>22</v>
      </c>
      <c r="O327">
        <f t="shared" si="36"/>
        <v>0.59000000000000008</v>
      </c>
      <c r="P327" s="6">
        <f t="shared" si="43"/>
        <v>402.40334726568489</v>
      </c>
      <c r="Q327" s="1">
        <v>1</v>
      </c>
      <c r="R327" s="1">
        <f t="shared" si="45"/>
        <v>402.40334726568489</v>
      </c>
      <c r="S327">
        <f t="shared" si="39"/>
        <v>1820.7413240182984</v>
      </c>
      <c r="T327" s="1"/>
      <c r="U327">
        <f t="shared" si="40"/>
        <v>0.52800000000000002</v>
      </c>
    </row>
    <row r="328" spans="1:21" x14ac:dyDescent="0.3">
      <c r="A328" s="1"/>
      <c r="B328" s="1" t="s">
        <v>26</v>
      </c>
      <c r="C328" s="1">
        <v>0</v>
      </c>
      <c r="D328" s="1">
        <v>13.23</v>
      </c>
      <c r="E328" s="1">
        <v>25</v>
      </c>
      <c r="F328" s="1">
        <v>12.5</v>
      </c>
      <c r="G328" s="1">
        <v>11.77</v>
      </c>
      <c r="H328" s="4">
        <v>2.59</v>
      </c>
      <c r="I328" s="1">
        <v>569.6</v>
      </c>
      <c r="J328" s="1">
        <v>473.3</v>
      </c>
      <c r="K328" s="1">
        <v>227.5</v>
      </c>
      <c r="L328" s="1">
        <v>205.5</v>
      </c>
      <c r="M328">
        <f t="shared" si="46"/>
        <v>175.98628502956404</v>
      </c>
      <c r="N328" s="1" t="s">
        <v>22</v>
      </c>
      <c r="O328">
        <f t="shared" si="36"/>
        <v>0.58850000000000002</v>
      </c>
      <c r="P328" s="6">
        <f t="shared" si="43"/>
        <v>408.62588694012658</v>
      </c>
      <c r="Q328" s="1">
        <v>1</v>
      </c>
      <c r="R328" s="1">
        <f t="shared" si="45"/>
        <v>408.62588694012658</v>
      </c>
      <c r="S328">
        <f t="shared" si="39"/>
        <v>1989.1085140595005</v>
      </c>
      <c r="T328" s="1"/>
      <c r="U328">
        <f t="shared" si="40"/>
        <v>0.5292</v>
      </c>
    </row>
    <row r="329" spans="1:21" x14ac:dyDescent="0.3">
      <c r="A329" s="1"/>
      <c r="B329" s="1" t="s">
        <v>26</v>
      </c>
      <c r="C329" s="1">
        <v>0</v>
      </c>
      <c r="D329" s="1">
        <v>13.59</v>
      </c>
      <c r="E329" s="1">
        <v>25</v>
      </c>
      <c r="F329" s="1">
        <v>12.5</v>
      </c>
      <c r="G329" s="1">
        <v>11.41</v>
      </c>
      <c r="H329" s="4">
        <v>2.57</v>
      </c>
      <c r="I329" s="1">
        <v>552.5</v>
      </c>
      <c r="J329" s="1">
        <v>473.3</v>
      </c>
      <c r="K329" s="1">
        <v>227.5</v>
      </c>
      <c r="L329" s="1">
        <v>202.4</v>
      </c>
      <c r="M329">
        <f t="shared" si="46"/>
        <v>173.37950614227753</v>
      </c>
      <c r="N329" s="1" t="s">
        <v>22</v>
      </c>
      <c r="O329">
        <f t="shared" si="36"/>
        <v>0.57050000000000001</v>
      </c>
      <c r="P329" s="6">
        <f t="shared" si="43"/>
        <v>396.53436098183658</v>
      </c>
      <c r="Q329" s="1">
        <v>1</v>
      </c>
      <c r="R329" s="1">
        <f t="shared" si="45"/>
        <v>396.53436098183658</v>
      </c>
      <c r="S329">
        <f t="shared" si="39"/>
        <v>1952.5589924337096</v>
      </c>
      <c r="T329" s="1"/>
      <c r="U329">
        <f t="shared" si="40"/>
        <v>0.54359999999999997</v>
      </c>
    </row>
    <row r="330" spans="1:21" x14ac:dyDescent="0.3">
      <c r="A330" s="1"/>
      <c r="B330" s="1" t="s">
        <v>26</v>
      </c>
      <c r="C330" s="1">
        <v>0</v>
      </c>
      <c r="D330" s="1">
        <v>13.47</v>
      </c>
      <c r="E330" s="1">
        <v>25</v>
      </c>
      <c r="F330" s="1">
        <v>12.5</v>
      </c>
      <c r="G330" s="1">
        <v>11.53</v>
      </c>
      <c r="H330" s="4">
        <v>2.54</v>
      </c>
      <c r="I330" s="1">
        <v>578.5</v>
      </c>
      <c r="J330" s="1">
        <v>473.3</v>
      </c>
      <c r="K330" s="1">
        <v>227.5</v>
      </c>
      <c r="L330" s="1">
        <v>203.4</v>
      </c>
      <c r="M330">
        <f t="shared" si="46"/>
        <v>174.22040255753126</v>
      </c>
      <c r="N330" s="1" t="s">
        <v>22</v>
      </c>
      <c r="O330">
        <f t="shared" si="36"/>
        <v>0.57650000000000001</v>
      </c>
      <c r="P330" s="6">
        <f t="shared" si="43"/>
        <v>414.9191372926868</v>
      </c>
      <c r="Q330" s="1">
        <v>1</v>
      </c>
      <c r="R330" s="1">
        <f t="shared" si="45"/>
        <v>414.9191372926868</v>
      </c>
      <c r="S330">
        <f t="shared" si="39"/>
        <v>1996.2169734929091</v>
      </c>
      <c r="T330" s="1"/>
      <c r="U330">
        <f t="shared" si="40"/>
        <v>0.53880000000000006</v>
      </c>
    </row>
    <row r="331" spans="1:21" x14ac:dyDescent="0.3">
      <c r="A331" s="1"/>
      <c r="B331" s="1" t="s">
        <v>26</v>
      </c>
      <c r="C331" s="1">
        <v>0</v>
      </c>
      <c r="D331" s="1">
        <v>13.27</v>
      </c>
      <c r="E331" s="1">
        <v>25</v>
      </c>
      <c r="F331" s="1">
        <v>12.5</v>
      </c>
      <c r="G331" s="1">
        <v>11.73</v>
      </c>
      <c r="H331" s="4">
        <v>2.61</v>
      </c>
      <c r="I331" s="1">
        <v>556</v>
      </c>
      <c r="J331" s="1">
        <v>473.3</v>
      </c>
      <c r="K331" s="1">
        <v>227.5</v>
      </c>
      <c r="L331" s="1">
        <v>205.2</v>
      </c>
      <c r="M331">
        <f t="shared" si="46"/>
        <v>175.73401610498792</v>
      </c>
      <c r="N331" s="1" t="s">
        <v>22</v>
      </c>
      <c r="O331">
        <f t="shared" si="36"/>
        <v>0.58650000000000002</v>
      </c>
      <c r="P331" s="6">
        <f t="shared" si="43"/>
        <v>399.00923471598952</v>
      </c>
      <c r="Q331" s="1">
        <v>1</v>
      </c>
      <c r="R331" s="1">
        <f t="shared" si="45"/>
        <v>399.00923471598952</v>
      </c>
      <c r="S331">
        <f t="shared" si="39"/>
        <v>1966.865566622391</v>
      </c>
      <c r="T331" s="1"/>
      <c r="U331">
        <f t="shared" si="40"/>
        <v>0.53079999999999994</v>
      </c>
    </row>
    <row r="332" spans="1:21" x14ac:dyDescent="0.3">
      <c r="A332" s="1"/>
      <c r="B332" s="1" t="s">
        <v>26</v>
      </c>
      <c r="C332" s="1">
        <v>0</v>
      </c>
      <c r="D332" s="1">
        <v>13.6</v>
      </c>
      <c r="E332" s="1">
        <v>25</v>
      </c>
      <c r="F332" s="1">
        <v>12.5</v>
      </c>
      <c r="G332" s="1">
        <v>11.4</v>
      </c>
      <c r="H332" s="4">
        <v>2.61</v>
      </c>
      <c r="I332" s="1">
        <v>543.79999999999995</v>
      </c>
      <c r="J332" s="1">
        <v>473.3</v>
      </c>
      <c r="K332" s="1">
        <v>227.5</v>
      </c>
      <c r="L332" s="1">
        <v>202.3</v>
      </c>
      <c r="M332">
        <f t="shared" si="46"/>
        <v>173.29541650075217</v>
      </c>
      <c r="N332" s="1" t="s">
        <v>22</v>
      </c>
      <c r="O332">
        <f t="shared" si="36"/>
        <v>0.57000000000000006</v>
      </c>
      <c r="P332" s="6">
        <f t="shared" si="43"/>
        <v>390.38253198551359</v>
      </c>
      <c r="Q332" s="1">
        <v>1</v>
      </c>
      <c r="R332" s="1">
        <f t="shared" si="45"/>
        <v>390.38253198551359</v>
      </c>
      <c r="S332">
        <f t="shared" si="39"/>
        <v>1943.1899857215349</v>
      </c>
      <c r="T332" s="1"/>
      <c r="U332">
        <f t="shared" si="40"/>
        <v>0.54400000000000004</v>
      </c>
    </row>
    <row r="333" spans="1:21" x14ac:dyDescent="0.3">
      <c r="A333" s="1"/>
      <c r="B333" s="1" t="s">
        <v>26</v>
      </c>
      <c r="C333" s="1">
        <v>0</v>
      </c>
      <c r="D333" s="1">
        <v>13.68</v>
      </c>
      <c r="E333" s="1">
        <v>25</v>
      </c>
      <c r="F333" s="1">
        <v>12.5</v>
      </c>
      <c r="G333" s="1">
        <v>11.32</v>
      </c>
      <c r="H333" s="4">
        <v>2.4900000000000002</v>
      </c>
      <c r="I333" s="1">
        <v>556.29999999999995</v>
      </c>
      <c r="J333" s="1">
        <v>473.3</v>
      </c>
      <c r="K333" s="1">
        <v>227.5</v>
      </c>
      <c r="L333" s="1">
        <v>201.6</v>
      </c>
      <c r="M333">
        <f t="shared" si="46"/>
        <v>172.70678901007454</v>
      </c>
      <c r="N333" s="1" t="s">
        <v>22</v>
      </c>
      <c r="O333">
        <f t="shared" si="36"/>
        <v>0.56600000000000006</v>
      </c>
      <c r="P333" s="6">
        <f t="shared" si="43"/>
        <v>399.22136675034545</v>
      </c>
      <c r="Q333" s="1">
        <v>1</v>
      </c>
      <c r="R333" s="1">
        <f t="shared" si="45"/>
        <v>399.22136675034545</v>
      </c>
      <c r="S333">
        <f t="shared" si="39"/>
        <v>1944.46155408451</v>
      </c>
      <c r="T333" s="1"/>
      <c r="U333">
        <f t="shared" si="40"/>
        <v>0.54720000000000002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Q267"/>
  <sheetViews>
    <sheetView topLeftCell="A52" workbookViewId="0">
      <selection activeCell="L2" sqref="L2:Q65"/>
    </sheetView>
  </sheetViews>
  <sheetFormatPr defaultRowHeight="14.4" x14ac:dyDescent="0.3"/>
  <sheetData>
    <row r="2" spans="6:17" x14ac:dyDescent="0.3">
      <c r="F2">
        <v>1</v>
      </c>
      <c r="G2" s="28">
        <v>49.263195250829263</v>
      </c>
      <c r="H2" s="29">
        <v>-154</v>
      </c>
      <c r="I2" s="28">
        <v>0</v>
      </c>
      <c r="J2" s="28">
        <f>1.018+0.4734*I2</f>
        <v>1.018</v>
      </c>
      <c r="K2" t="s">
        <v>41</v>
      </c>
      <c r="L2">
        <v>1</v>
      </c>
      <c r="M2">
        <v>408.48446558388923</v>
      </c>
      <c r="N2" s="7">
        <v>-40</v>
      </c>
      <c r="O2" s="1">
        <v>2.0499999999999998</v>
      </c>
      <c r="P2">
        <v>1.98847</v>
      </c>
      <c r="Q2" t="s">
        <v>41</v>
      </c>
    </row>
    <row r="3" spans="6:17" x14ac:dyDescent="0.3">
      <c r="F3">
        <v>1</v>
      </c>
      <c r="G3" s="28">
        <v>45.058713174560694</v>
      </c>
      <c r="H3" s="29">
        <v>-154</v>
      </c>
      <c r="I3" s="28">
        <v>0</v>
      </c>
      <c r="J3" s="28">
        <f t="shared" ref="J3:J66" si="0">1.018+0.4734*I3</f>
        <v>1.018</v>
      </c>
      <c r="L3">
        <v>1</v>
      </c>
      <c r="M3">
        <v>393.84735521332772</v>
      </c>
      <c r="N3" s="7">
        <v>-40</v>
      </c>
      <c r="O3" s="1">
        <v>1.93</v>
      </c>
      <c r="P3">
        <v>1.931662</v>
      </c>
      <c r="Q3" t="s">
        <v>41</v>
      </c>
    </row>
    <row r="4" spans="6:17" x14ac:dyDescent="0.3">
      <c r="F4">
        <v>1</v>
      </c>
      <c r="G4" s="28">
        <v>34.967956191516116</v>
      </c>
      <c r="H4" s="29">
        <v>-154</v>
      </c>
      <c r="I4" s="28">
        <v>0</v>
      </c>
      <c r="J4" s="28">
        <f t="shared" si="0"/>
        <v>1.018</v>
      </c>
      <c r="L4">
        <v>1</v>
      </c>
      <c r="M4">
        <v>380.55374772702061</v>
      </c>
      <c r="N4" s="7">
        <v>-40</v>
      </c>
      <c r="O4" s="1">
        <v>1.67</v>
      </c>
      <c r="P4">
        <v>1.8085779999999998</v>
      </c>
      <c r="Q4" t="s">
        <v>41</v>
      </c>
    </row>
    <row r="5" spans="6:17" x14ac:dyDescent="0.3">
      <c r="F5">
        <v>1</v>
      </c>
      <c r="G5" s="28">
        <v>30.931653398298288</v>
      </c>
      <c r="H5" s="29">
        <v>-154</v>
      </c>
      <c r="I5" s="28">
        <v>0</v>
      </c>
      <c r="J5" s="28">
        <f t="shared" si="0"/>
        <v>1.018</v>
      </c>
      <c r="L5">
        <v>1</v>
      </c>
      <c r="M5">
        <v>412.30284220229657</v>
      </c>
      <c r="N5" s="7">
        <v>-40</v>
      </c>
      <c r="O5" s="1">
        <v>2.0699999999999998</v>
      </c>
      <c r="P5">
        <v>1.997938</v>
      </c>
      <c r="Q5" t="s">
        <v>41</v>
      </c>
    </row>
    <row r="6" spans="6:17" x14ac:dyDescent="0.3">
      <c r="F6">
        <v>1</v>
      </c>
      <c r="G6" s="28">
        <v>35.892942248295199</v>
      </c>
      <c r="H6" s="29">
        <v>-154</v>
      </c>
      <c r="I6" s="28">
        <v>0</v>
      </c>
      <c r="J6" s="28">
        <f t="shared" si="0"/>
        <v>1.018</v>
      </c>
      <c r="L6">
        <v>1</v>
      </c>
      <c r="M6">
        <v>380.55374772702061</v>
      </c>
      <c r="N6" s="7">
        <v>-40</v>
      </c>
      <c r="O6" s="1">
        <v>1.79</v>
      </c>
      <c r="P6">
        <v>1.865386</v>
      </c>
      <c r="Q6" t="s">
        <v>41</v>
      </c>
    </row>
    <row r="7" spans="6:17" x14ac:dyDescent="0.3">
      <c r="F7">
        <v>1</v>
      </c>
      <c r="G7" s="28">
        <v>23.5317649440656</v>
      </c>
      <c r="H7" s="29">
        <v>-154</v>
      </c>
      <c r="I7" s="28">
        <v>0</v>
      </c>
      <c r="J7" s="28">
        <f t="shared" si="0"/>
        <v>1.018</v>
      </c>
      <c r="L7">
        <v>1</v>
      </c>
      <c r="M7">
        <v>356.93638123538994</v>
      </c>
      <c r="N7" s="7">
        <v>-40</v>
      </c>
      <c r="O7" s="1">
        <v>1.44</v>
      </c>
      <c r="P7">
        <v>1.6996959999999999</v>
      </c>
      <c r="Q7" t="s">
        <v>41</v>
      </c>
    </row>
    <row r="8" spans="6:17" x14ac:dyDescent="0.3">
      <c r="F8">
        <v>1</v>
      </c>
      <c r="G8" s="28">
        <v>43.04056177795178</v>
      </c>
      <c r="H8" s="29">
        <v>-154</v>
      </c>
      <c r="I8" s="28">
        <v>0</v>
      </c>
      <c r="J8" s="28">
        <f t="shared" si="0"/>
        <v>1.018</v>
      </c>
      <c r="L8">
        <v>1</v>
      </c>
      <c r="M8">
        <v>430.12193308819758</v>
      </c>
      <c r="N8" s="7">
        <v>-40</v>
      </c>
      <c r="O8" s="1">
        <v>2.08</v>
      </c>
      <c r="P8">
        <v>2.002672</v>
      </c>
      <c r="Q8" t="s">
        <v>41</v>
      </c>
    </row>
    <row r="9" spans="6:17" x14ac:dyDescent="0.3">
      <c r="F9">
        <v>1</v>
      </c>
      <c r="G9" s="28">
        <v>42.283755004223437</v>
      </c>
      <c r="H9" s="29">
        <v>-154</v>
      </c>
      <c r="I9" s="28">
        <v>0</v>
      </c>
      <c r="J9" s="28">
        <f t="shared" si="0"/>
        <v>1.018</v>
      </c>
      <c r="L9">
        <v>1</v>
      </c>
      <c r="M9">
        <v>350.00673477976176</v>
      </c>
      <c r="N9" s="7">
        <v>-40</v>
      </c>
      <c r="O9" s="1">
        <v>1.37</v>
      </c>
      <c r="P9">
        <v>1.6665580000000002</v>
      </c>
      <c r="Q9" t="s">
        <v>41</v>
      </c>
    </row>
    <row r="10" spans="6:17" x14ac:dyDescent="0.3">
      <c r="F10">
        <v>1</v>
      </c>
      <c r="G10" s="28">
        <v>29.586219133892342</v>
      </c>
      <c r="H10" s="29">
        <v>-154</v>
      </c>
      <c r="I10" s="28">
        <v>0</v>
      </c>
      <c r="J10" s="28">
        <f t="shared" si="0"/>
        <v>1.018</v>
      </c>
      <c r="L10">
        <v>1</v>
      </c>
      <c r="M10">
        <v>295.34738059404162</v>
      </c>
      <c r="N10" s="7">
        <v>-20</v>
      </c>
      <c r="O10" s="4">
        <v>1.05</v>
      </c>
      <c r="P10">
        <v>1.5150700000000001</v>
      </c>
      <c r="Q10" t="s">
        <v>41</v>
      </c>
    </row>
    <row r="11" spans="6:17" x14ac:dyDescent="0.3">
      <c r="F11">
        <v>1</v>
      </c>
      <c r="G11" s="28">
        <v>36.145211172871321</v>
      </c>
      <c r="H11" s="29">
        <v>-154</v>
      </c>
      <c r="I11" s="28">
        <v>0</v>
      </c>
      <c r="J11" s="28">
        <f t="shared" si="0"/>
        <v>1.018</v>
      </c>
      <c r="L11">
        <v>1</v>
      </c>
      <c r="M11">
        <v>380.97801179573253</v>
      </c>
      <c r="N11" s="7">
        <v>-20</v>
      </c>
      <c r="O11" s="4">
        <v>2.38</v>
      </c>
      <c r="P11">
        <v>2.144692</v>
      </c>
      <c r="Q11" t="s">
        <v>41</v>
      </c>
    </row>
    <row r="12" spans="6:17" x14ac:dyDescent="0.3">
      <c r="F12">
        <v>1</v>
      </c>
      <c r="G12" s="28">
        <v>23.5317649440656</v>
      </c>
      <c r="H12" s="29">
        <v>-154</v>
      </c>
      <c r="I12" s="28">
        <v>0</v>
      </c>
      <c r="J12" s="28">
        <f t="shared" si="0"/>
        <v>1.018</v>
      </c>
      <c r="L12">
        <v>1</v>
      </c>
      <c r="M12">
        <v>382.1800933237497</v>
      </c>
      <c r="N12" s="7">
        <v>-20</v>
      </c>
      <c r="O12" s="4">
        <v>2.64</v>
      </c>
      <c r="P12">
        <v>2.267776</v>
      </c>
      <c r="Q12" t="s">
        <v>41</v>
      </c>
    </row>
    <row r="13" spans="6:17" x14ac:dyDescent="0.3">
      <c r="F13">
        <v>1</v>
      </c>
      <c r="G13" s="28">
        <v>30.931653398298288</v>
      </c>
      <c r="H13" s="29">
        <v>-154</v>
      </c>
      <c r="I13" s="28">
        <v>0</v>
      </c>
      <c r="J13" s="28">
        <f t="shared" si="0"/>
        <v>1.018</v>
      </c>
      <c r="L13">
        <v>1</v>
      </c>
      <c r="M13">
        <v>383.87714959859738</v>
      </c>
      <c r="N13" s="7">
        <v>-20</v>
      </c>
      <c r="O13" s="4">
        <v>2.46</v>
      </c>
      <c r="P13">
        <v>2.1825640000000002</v>
      </c>
      <c r="Q13" t="s">
        <v>41</v>
      </c>
    </row>
    <row r="14" spans="6:17" x14ac:dyDescent="0.3">
      <c r="F14">
        <v>1</v>
      </c>
      <c r="G14" s="28">
        <v>37.658824720328006</v>
      </c>
      <c r="H14" s="29">
        <v>-154</v>
      </c>
      <c r="I14" s="28">
        <v>0</v>
      </c>
      <c r="J14" s="28">
        <f t="shared" si="0"/>
        <v>1.018</v>
      </c>
      <c r="L14">
        <v>1</v>
      </c>
      <c r="M14">
        <v>384.93780977037721</v>
      </c>
      <c r="N14" s="7">
        <v>-20</v>
      </c>
      <c r="O14" s="4">
        <v>2.58</v>
      </c>
      <c r="P14">
        <v>2.2393719999999999</v>
      </c>
      <c r="Q14" t="s">
        <v>41</v>
      </c>
    </row>
    <row r="15" spans="6:17" x14ac:dyDescent="0.3">
      <c r="F15">
        <v>1</v>
      </c>
      <c r="G15" s="28">
        <v>29.838488058468457</v>
      </c>
      <c r="H15" s="29">
        <v>-154</v>
      </c>
      <c r="I15" s="28">
        <v>0</v>
      </c>
      <c r="J15" s="28">
        <f t="shared" si="0"/>
        <v>1.018</v>
      </c>
      <c r="L15">
        <v>1</v>
      </c>
      <c r="M15">
        <v>384.93780977037721</v>
      </c>
      <c r="N15" s="7">
        <v>-20</v>
      </c>
      <c r="O15" s="4">
        <v>2.17</v>
      </c>
      <c r="P15">
        <v>2.0452779999999997</v>
      </c>
      <c r="Q15" t="s">
        <v>41</v>
      </c>
    </row>
    <row r="16" spans="6:17" x14ac:dyDescent="0.3">
      <c r="F16">
        <v>1</v>
      </c>
      <c r="G16" s="28">
        <v>32.781625511856461</v>
      </c>
      <c r="H16" s="29">
        <v>-154</v>
      </c>
      <c r="I16" s="28">
        <v>0</v>
      </c>
      <c r="J16" s="28">
        <f t="shared" si="0"/>
        <v>1.018</v>
      </c>
      <c r="L16">
        <v>1</v>
      </c>
      <c r="M16">
        <v>385.29136316097049</v>
      </c>
      <c r="N16" s="7">
        <v>-20</v>
      </c>
      <c r="O16" s="4">
        <v>2.78</v>
      </c>
      <c r="P16">
        <v>2.3340519999999998</v>
      </c>
      <c r="Q16" t="s">
        <v>41</v>
      </c>
    </row>
    <row r="17" spans="6:17" x14ac:dyDescent="0.3">
      <c r="F17">
        <v>1</v>
      </c>
      <c r="G17" s="28">
        <v>40.517872532190637</v>
      </c>
      <c r="H17" s="29">
        <v>-154</v>
      </c>
      <c r="I17" s="28">
        <v>0</v>
      </c>
      <c r="J17" s="28">
        <f t="shared" si="0"/>
        <v>1.018</v>
      </c>
      <c r="L17">
        <v>1</v>
      </c>
      <c r="M17">
        <v>386.7055767233436</v>
      </c>
      <c r="N17" s="7">
        <v>-20</v>
      </c>
      <c r="O17" s="4">
        <v>2.62</v>
      </c>
      <c r="P17">
        <v>2.258308</v>
      </c>
      <c r="Q17" t="s">
        <v>41</v>
      </c>
    </row>
    <row r="18" spans="6:17" x14ac:dyDescent="0.3">
      <c r="F18">
        <v>1</v>
      </c>
      <c r="G18" s="28">
        <v>38.079272927954861</v>
      </c>
      <c r="H18" s="29">
        <v>-154</v>
      </c>
      <c r="I18" s="28">
        <v>0</v>
      </c>
      <c r="J18" s="28">
        <f t="shared" si="0"/>
        <v>1.018</v>
      </c>
      <c r="L18">
        <v>1</v>
      </c>
      <c r="M18">
        <v>388.049079607598</v>
      </c>
      <c r="N18" s="7">
        <v>-20</v>
      </c>
      <c r="O18" s="4">
        <v>2.4</v>
      </c>
      <c r="P18">
        <v>2.1541600000000001</v>
      </c>
      <c r="Q18" t="s">
        <v>41</v>
      </c>
    </row>
    <row r="19" spans="6:17" x14ac:dyDescent="0.3">
      <c r="F19">
        <v>1</v>
      </c>
      <c r="G19" s="28">
        <v>30.679384473722177</v>
      </c>
      <c r="H19" s="29">
        <v>-154</v>
      </c>
      <c r="I19" s="28">
        <v>0</v>
      </c>
      <c r="J19" s="28">
        <f t="shared" si="0"/>
        <v>1.018</v>
      </c>
      <c r="L19">
        <v>1</v>
      </c>
      <c r="M19">
        <v>390.38253198551359</v>
      </c>
      <c r="N19" s="7">
        <v>-20</v>
      </c>
      <c r="O19" s="4">
        <v>2.77</v>
      </c>
      <c r="P19">
        <v>2.3293179999999998</v>
      </c>
      <c r="Q19" t="s">
        <v>41</v>
      </c>
    </row>
    <row r="20" spans="6:17" x14ac:dyDescent="0.3">
      <c r="F20">
        <v>1</v>
      </c>
      <c r="G20" s="28">
        <v>32.024818738128118</v>
      </c>
      <c r="H20" s="29">
        <v>-154</v>
      </c>
      <c r="I20" s="28">
        <v>0</v>
      </c>
      <c r="J20" s="28">
        <f t="shared" si="0"/>
        <v>1.018</v>
      </c>
      <c r="L20">
        <v>1</v>
      </c>
      <c r="M20">
        <v>394.20090860392099</v>
      </c>
      <c r="N20" s="7">
        <v>-20</v>
      </c>
      <c r="O20" s="4">
        <v>2.58</v>
      </c>
      <c r="P20">
        <v>2.2393719999999999</v>
      </c>
      <c r="Q20" t="s">
        <v>41</v>
      </c>
    </row>
    <row r="21" spans="6:17" x14ac:dyDescent="0.3">
      <c r="F21">
        <v>1</v>
      </c>
      <c r="G21" s="28">
        <v>34.042970134737033</v>
      </c>
      <c r="H21" s="29">
        <v>-154</v>
      </c>
      <c r="I21" s="28">
        <v>0</v>
      </c>
      <c r="J21" s="28">
        <f t="shared" si="0"/>
        <v>1.018</v>
      </c>
      <c r="L21">
        <v>1</v>
      </c>
      <c r="M21">
        <v>397.38288911926048</v>
      </c>
      <c r="N21" s="7">
        <v>-20</v>
      </c>
      <c r="O21" s="4">
        <v>2.48</v>
      </c>
      <c r="P21">
        <v>2.1920320000000002</v>
      </c>
      <c r="Q21" t="s">
        <v>41</v>
      </c>
    </row>
    <row r="22" spans="6:17" x14ac:dyDescent="0.3">
      <c r="F22">
        <v>1</v>
      </c>
      <c r="G22" s="28">
        <v>36.565659380498175</v>
      </c>
      <c r="H22" s="29">
        <v>-154</v>
      </c>
      <c r="I22" s="28">
        <v>0</v>
      </c>
      <c r="J22" s="28">
        <f t="shared" si="0"/>
        <v>1.018</v>
      </c>
      <c r="L22">
        <v>1</v>
      </c>
      <c r="M22">
        <v>399.07994539410817</v>
      </c>
      <c r="N22" s="7">
        <v>-20</v>
      </c>
      <c r="O22" s="4">
        <v>2.4700000000000002</v>
      </c>
      <c r="P22">
        <v>2.1872980000000002</v>
      </c>
      <c r="Q22" t="s">
        <v>41</v>
      </c>
    </row>
    <row r="23" spans="6:17" x14ac:dyDescent="0.3">
      <c r="F23">
        <v>1</v>
      </c>
      <c r="G23" s="28">
        <v>41.947396438121949</v>
      </c>
      <c r="H23" s="29">
        <v>-154</v>
      </c>
      <c r="I23" s="28">
        <v>0</v>
      </c>
      <c r="J23" s="28">
        <f t="shared" si="0"/>
        <v>1.018</v>
      </c>
      <c r="L23">
        <v>1</v>
      </c>
      <c r="M23">
        <v>399.22136675034545</v>
      </c>
      <c r="N23" s="7">
        <v>-20</v>
      </c>
      <c r="O23" s="4">
        <v>2.5099999999999998</v>
      </c>
      <c r="P23">
        <v>2.2062339999999998</v>
      </c>
      <c r="Q23" t="s">
        <v>41</v>
      </c>
    </row>
    <row r="24" spans="6:17" x14ac:dyDescent="0.3">
      <c r="F24">
        <v>1</v>
      </c>
      <c r="G24" s="28">
        <v>32.277087662704233</v>
      </c>
      <c r="H24" s="29">
        <v>-154</v>
      </c>
      <c r="I24" s="28">
        <v>0</v>
      </c>
      <c r="J24" s="28">
        <f t="shared" si="0"/>
        <v>1.018</v>
      </c>
      <c r="L24">
        <v>1</v>
      </c>
      <c r="M24">
        <v>402.26192590944765</v>
      </c>
      <c r="N24" s="7">
        <v>-20</v>
      </c>
      <c r="O24" s="4">
        <v>2.5099999999999998</v>
      </c>
      <c r="P24">
        <v>2.2062339999999998</v>
      </c>
      <c r="Q24" t="s">
        <v>41</v>
      </c>
    </row>
    <row r="25" spans="6:17" x14ac:dyDescent="0.3">
      <c r="F25">
        <v>1</v>
      </c>
      <c r="G25" s="28"/>
      <c r="H25" s="29">
        <v>-154</v>
      </c>
      <c r="I25" s="28">
        <v>0</v>
      </c>
      <c r="J25" s="28">
        <f t="shared" si="0"/>
        <v>1.018</v>
      </c>
      <c r="L25">
        <v>1</v>
      </c>
      <c r="M25">
        <v>405.93888117161765</v>
      </c>
      <c r="N25" s="7">
        <v>-20</v>
      </c>
      <c r="O25" s="4">
        <v>2.83</v>
      </c>
      <c r="P25">
        <v>2.3577219999999999</v>
      </c>
      <c r="Q25" t="s">
        <v>41</v>
      </c>
    </row>
    <row r="26" spans="6:17" x14ac:dyDescent="0.3">
      <c r="F26">
        <v>1</v>
      </c>
      <c r="G26" s="28">
        <v>27.820336661859546</v>
      </c>
      <c r="H26" s="29">
        <v>-154</v>
      </c>
      <c r="I26" s="28">
        <v>0</v>
      </c>
      <c r="J26" s="28">
        <f t="shared" si="0"/>
        <v>1.018</v>
      </c>
      <c r="L26">
        <v>1</v>
      </c>
      <c r="M26">
        <v>408.97944033071985</v>
      </c>
      <c r="N26" s="7">
        <v>-20</v>
      </c>
      <c r="O26" s="4">
        <v>2.4300000000000002</v>
      </c>
      <c r="P26">
        <v>2.1683620000000001</v>
      </c>
      <c r="Q26" t="s">
        <v>41</v>
      </c>
    </row>
    <row r="27" spans="6:17" x14ac:dyDescent="0.3">
      <c r="F27">
        <v>1</v>
      </c>
      <c r="G27" s="28">
        <v>27.231709171181947</v>
      </c>
      <c r="H27" s="29">
        <v>-154</v>
      </c>
      <c r="I27" s="28">
        <v>0</v>
      </c>
      <c r="J27" s="28">
        <f t="shared" si="0"/>
        <v>1.018</v>
      </c>
      <c r="L27">
        <v>1</v>
      </c>
      <c r="M27">
        <v>409.68654711190641</v>
      </c>
      <c r="N27" s="7">
        <v>-20</v>
      </c>
      <c r="O27" s="4">
        <v>2.63</v>
      </c>
      <c r="P27">
        <v>2.263042</v>
      </c>
      <c r="Q27" t="s">
        <v>41</v>
      </c>
    </row>
    <row r="28" spans="6:17" x14ac:dyDescent="0.3">
      <c r="F28">
        <v>1</v>
      </c>
      <c r="G28" s="28">
        <v>35.640673323719092</v>
      </c>
      <c r="H28" s="29">
        <v>-154</v>
      </c>
      <c r="I28" s="28">
        <v>0</v>
      </c>
      <c r="J28" s="28">
        <f t="shared" si="0"/>
        <v>1.018</v>
      </c>
      <c r="L28">
        <v>1</v>
      </c>
      <c r="M28">
        <v>281.48808768278531</v>
      </c>
      <c r="N28" s="7">
        <v>-20</v>
      </c>
      <c r="O28" s="4">
        <v>0.74</v>
      </c>
      <c r="P28">
        <v>1.3683160000000001</v>
      </c>
      <c r="Q28" t="s">
        <v>41</v>
      </c>
    </row>
    <row r="29" spans="6:17" x14ac:dyDescent="0.3">
      <c r="F29">
        <v>1</v>
      </c>
      <c r="G29" s="28">
        <v>40.517872532190637</v>
      </c>
      <c r="H29" s="29">
        <v>-154</v>
      </c>
      <c r="I29" s="28">
        <v>0</v>
      </c>
      <c r="J29" s="28">
        <f t="shared" si="0"/>
        <v>1.018</v>
      </c>
      <c r="L29">
        <v>1</v>
      </c>
      <c r="M29">
        <v>350.8552629171856</v>
      </c>
      <c r="N29" s="7">
        <v>-20</v>
      </c>
      <c r="O29" s="4">
        <v>1.31</v>
      </c>
      <c r="P29">
        <v>1.6381540000000001</v>
      </c>
      <c r="Q29" t="s">
        <v>41</v>
      </c>
    </row>
    <row r="30" spans="6:17" x14ac:dyDescent="0.3">
      <c r="F30">
        <v>1</v>
      </c>
      <c r="G30" s="28">
        <v>44.301906400832351</v>
      </c>
      <c r="H30" s="29">
        <v>-154</v>
      </c>
      <c r="I30" s="28">
        <v>0</v>
      </c>
      <c r="J30" s="28">
        <f t="shared" si="0"/>
        <v>1.018</v>
      </c>
      <c r="L30">
        <v>1</v>
      </c>
      <c r="M30">
        <v>315.78276657033285</v>
      </c>
      <c r="N30" s="7">
        <v>-20</v>
      </c>
      <c r="O30" s="4">
        <v>1.07</v>
      </c>
      <c r="P30">
        <v>1.5245380000000002</v>
      </c>
      <c r="Q30" t="s">
        <v>41</v>
      </c>
    </row>
    <row r="31" spans="6:17" x14ac:dyDescent="0.3">
      <c r="F31">
        <v>1</v>
      </c>
      <c r="G31" s="28">
        <v>35.892942248295199</v>
      </c>
      <c r="H31" s="29">
        <v>-154</v>
      </c>
      <c r="I31" s="28">
        <v>0</v>
      </c>
      <c r="J31" s="28">
        <f t="shared" si="0"/>
        <v>1.018</v>
      </c>
      <c r="L31">
        <v>1</v>
      </c>
      <c r="M31">
        <v>409.89867914626234</v>
      </c>
      <c r="N31" s="7">
        <v>-20</v>
      </c>
      <c r="O31" s="4">
        <v>2.76</v>
      </c>
      <c r="P31">
        <v>2.3245839999999998</v>
      </c>
      <c r="Q31" t="s">
        <v>41</v>
      </c>
    </row>
    <row r="32" spans="6:17" x14ac:dyDescent="0.3">
      <c r="F32">
        <v>1</v>
      </c>
      <c r="G32" s="28">
        <v>34.042970134737033</v>
      </c>
      <c r="H32" s="29">
        <v>-154</v>
      </c>
      <c r="I32" s="28">
        <v>0</v>
      </c>
      <c r="J32" s="28">
        <f t="shared" si="0"/>
        <v>1.018</v>
      </c>
      <c r="L32">
        <v>1</v>
      </c>
      <c r="M32">
        <v>402.3326365875663</v>
      </c>
      <c r="N32" s="7">
        <v>-20</v>
      </c>
      <c r="O32" s="4">
        <v>2.41</v>
      </c>
      <c r="P32">
        <v>2.1588940000000001</v>
      </c>
      <c r="Q32" t="s">
        <v>41</v>
      </c>
    </row>
    <row r="33" spans="6:17" x14ac:dyDescent="0.3">
      <c r="F33">
        <v>1</v>
      </c>
      <c r="G33" s="28">
        <v>29.838488058468457</v>
      </c>
      <c r="H33" s="29">
        <v>-154</v>
      </c>
      <c r="I33" s="28">
        <v>0</v>
      </c>
      <c r="J33" s="28">
        <f t="shared" si="0"/>
        <v>1.018</v>
      </c>
      <c r="L33">
        <v>1</v>
      </c>
      <c r="M33">
        <v>402.61547930004093</v>
      </c>
      <c r="N33" s="7">
        <v>-20</v>
      </c>
      <c r="O33" s="4">
        <v>2.71</v>
      </c>
      <c r="P33">
        <v>2.3009139999999997</v>
      </c>
      <c r="Q33" t="s">
        <v>41</v>
      </c>
    </row>
    <row r="34" spans="6:17" x14ac:dyDescent="0.3">
      <c r="F34">
        <v>1</v>
      </c>
      <c r="G34" s="28">
        <v>41.5</v>
      </c>
      <c r="H34" s="29">
        <v>-154</v>
      </c>
      <c r="I34" s="28">
        <v>0</v>
      </c>
      <c r="J34" s="28">
        <f t="shared" si="0"/>
        <v>1.018</v>
      </c>
      <c r="L34">
        <v>1</v>
      </c>
      <c r="M34">
        <v>412.51497423665256</v>
      </c>
      <c r="N34" s="7">
        <v>-20</v>
      </c>
      <c r="O34" s="4">
        <v>2.83</v>
      </c>
      <c r="P34">
        <v>2.3577219999999999</v>
      </c>
      <c r="Q34" t="s">
        <v>41</v>
      </c>
    </row>
    <row r="35" spans="6:17" x14ac:dyDescent="0.3">
      <c r="F35">
        <v>1</v>
      </c>
      <c r="G35" s="28">
        <v>42.2</v>
      </c>
      <c r="H35" s="29">
        <v>-154</v>
      </c>
      <c r="I35" s="28">
        <v>0</v>
      </c>
      <c r="J35" s="28">
        <f t="shared" si="0"/>
        <v>1.018</v>
      </c>
      <c r="L35">
        <v>1</v>
      </c>
      <c r="M35">
        <v>400.06989488776929</v>
      </c>
      <c r="N35" s="7">
        <v>-20</v>
      </c>
      <c r="O35" s="4">
        <v>2.64</v>
      </c>
      <c r="P35">
        <v>2.267776</v>
      </c>
      <c r="Q35" t="s">
        <v>41</v>
      </c>
    </row>
    <row r="36" spans="6:17" x14ac:dyDescent="0.3">
      <c r="F36">
        <v>1</v>
      </c>
      <c r="G36" s="28">
        <v>50</v>
      </c>
      <c r="H36" s="29">
        <v>-154</v>
      </c>
      <c r="I36" s="28">
        <v>0</v>
      </c>
      <c r="J36" s="28">
        <f t="shared" si="0"/>
        <v>1.018</v>
      </c>
      <c r="L36">
        <v>1</v>
      </c>
      <c r="M36">
        <v>410.67649660556754</v>
      </c>
      <c r="N36" s="7">
        <v>-20</v>
      </c>
      <c r="O36" s="4">
        <v>2.65</v>
      </c>
      <c r="P36">
        <v>2.27251</v>
      </c>
      <c r="Q36" t="s">
        <v>41</v>
      </c>
    </row>
    <row r="37" spans="6:17" x14ac:dyDescent="0.3">
      <c r="F37">
        <v>1</v>
      </c>
      <c r="G37" s="28">
        <v>34</v>
      </c>
      <c r="H37" s="29">
        <v>-154</v>
      </c>
      <c r="I37" s="28">
        <v>0</v>
      </c>
      <c r="J37" s="28">
        <f t="shared" si="0"/>
        <v>1.018</v>
      </c>
      <c r="L37">
        <v>1</v>
      </c>
      <c r="M37">
        <v>389.03902910125919</v>
      </c>
      <c r="N37" s="1">
        <v>0</v>
      </c>
      <c r="O37" s="4">
        <v>2.5099999999999998</v>
      </c>
      <c r="P37">
        <v>2.2062339999999998</v>
      </c>
      <c r="Q37" t="s">
        <v>41</v>
      </c>
    </row>
    <row r="38" spans="6:17" x14ac:dyDescent="0.3">
      <c r="F38">
        <v>1</v>
      </c>
      <c r="G38" s="28">
        <v>41.7</v>
      </c>
      <c r="H38" s="29">
        <v>-154</v>
      </c>
      <c r="I38" s="28">
        <v>0</v>
      </c>
      <c r="J38" s="28">
        <f t="shared" si="0"/>
        <v>1.018</v>
      </c>
      <c r="L38">
        <v>1</v>
      </c>
      <c r="M38">
        <v>392.6452736853106</v>
      </c>
      <c r="N38" s="1">
        <v>0</v>
      </c>
      <c r="O38" s="4">
        <v>2.4500000000000002</v>
      </c>
      <c r="P38">
        <v>2.1778300000000002</v>
      </c>
      <c r="Q38" t="s">
        <v>41</v>
      </c>
    </row>
    <row r="39" spans="6:17" x14ac:dyDescent="0.3">
      <c r="F39">
        <v>1</v>
      </c>
      <c r="G39" s="28">
        <v>46.1</v>
      </c>
      <c r="H39" s="29">
        <v>-154</v>
      </c>
      <c r="I39" s="28">
        <v>0</v>
      </c>
      <c r="J39" s="28">
        <f t="shared" si="0"/>
        <v>1.018</v>
      </c>
      <c r="L39">
        <v>1</v>
      </c>
      <c r="M39">
        <v>386.77628740146224</v>
      </c>
      <c r="N39" s="1">
        <v>0</v>
      </c>
      <c r="O39" s="4">
        <v>2.44</v>
      </c>
      <c r="P39">
        <v>2.1730960000000001</v>
      </c>
      <c r="Q39" t="s">
        <v>41</v>
      </c>
    </row>
    <row r="40" spans="6:17" x14ac:dyDescent="0.3">
      <c r="F40">
        <v>1</v>
      </c>
      <c r="G40" s="28">
        <v>44.2</v>
      </c>
      <c r="H40" s="29">
        <v>-154</v>
      </c>
      <c r="I40" s="28">
        <v>0</v>
      </c>
      <c r="J40" s="28">
        <f t="shared" si="0"/>
        <v>1.018</v>
      </c>
      <c r="L40">
        <v>1</v>
      </c>
      <c r="M40">
        <v>387.69552621700473</v>
      </c>
      <c r="N40" s="1">
        <v>0</v>
      </c>
      <c r="O40" s="4">
        <v>2.4700000000000002</v>
      </c>
      <c r="P40">
        <v>2.1872980000000002</v>
      </c>
      <c r="Q40" t="s">
        <v>41</v>
      </c>
    </row>
    <row r="41" spans="6:17" x14ac:dyDescent="0.3">
      <c r="F41">
        <v>1</v>
      </c>
      <c r="G41" s="28">
        <v>36.700000000000003</v>
      </c>
      <c r="H41" s="29">
        <v>-154</v>
      </c>
      <c r="I41" s="28">
        <v>0</v>
      </c>
      <c r="J41" s="28">
        <f t="shared" si="0"/>
        <v>1.018</v>
      </c>
      <c r="L41">
        <v>1</v>
      </c>
      <c r="M41">
        <v>391.08963876670015</v>
      </c>
      <c r="N41" s="1">
        <v>0</v>
      </c>
      <c r="O41" s="4">
        <v>2.5499999999999998</v>
      </c>
      <c r="P41">
        <v>2.2251699999999999</v>
      </c>
      <c r="Q41" t="s">
        <v>41</v>
      </c>
    </row>
    <row r="42" spans="6:17" x14ac:dyDescent="0.3">
      <c r="F42">
        <v>1</v>
      </c>
      <c r="G42" s="28">
        <v>29</v>
      </c>
      <c r="H42" s="29">
        <v>-154</v>
      </c>
      <c r="I42" s="28">
        <v>0</v>
      </c>
      <c r="J42" s="28">
        <f t="shared" si="0"/>
        <v>1.018</v>
      </c>
      <c r="L42">
        <v>1</v>
      </c>
      <c r="M42">
        <v>384.01857095483467</v>
      </c>
      <c r="N42" s="1">
        <v>0</v>
      </c>
      <c r="O42" s="4">
        <v>2.4900000000000002</v>
      </c>
      <c r="P42">
        <v>2.1967660000000002</v>
      </c>
      <c r="Q42" t="s">
        <v>41</v>
      </c>
    </row>
    <row r="43" spans="6:17" x14ac:dyDescent="0.3">
      <c r="F43">
        <v>1</v>
      </c>
      <c r="G43" s="28">
        <v>53</v>
      </c>
      <c r="H43" s="29">
        <v>-154</v>
      </c>
      <c r="I43" s="28">
        <v>0</v>
      </c>
      <c r="J43" s="28">
        <f t="shared" si="0"/>
        <v>1.018</v>
      </c>
      <c r="L43">
        <v>1</v>
      </c>
      <c r="M43">
        <v>399.85776285341336</v>
      </c>
      <c r="N43" s="1">
        <v>0</v>
      </c>
      <c r="O43" s="4">
        <v>2.5299999999999998</v>
      </c>
      <c r="P43">
        <v>2.2157019999999998</v>
      </c>
      <c r="Q43" t="s">
        <v>41</v>
      </c>
    </row>
    <row r="44" spans="6:17" x14ac:dyDescent="0.3">
      <c r="F44">
        <v>1</v>
      </c>
      <c r="G44" s="28">
        <v>39.4</v>
      </c>
      <c r="H44" s="29">
        <v>-154</v>
      </c>
      <c r="I44" s="28">
        <v>0</v>
      </c>
      <c r="J44" s="28">
        <f t="shared" si="0"/>
        <v>1.018</v>
      </c>
      <c r="L44">
        <v>1</v>
      </c>
      <c r="M44">
        <v>391.23106012293749</v>
      </c>
      <c r="N44" s="1">
        <v>0</v>
      </c>
      <c r="O44" s="4">
        <v>2.5099999999999998</v>
      </c>
      <c r="P44">
        <v>2.2062339999999998</v>
      </c>
      <c r="Q44" t="s">
        <v>41</v>
      </c>
    </row>
    <row r="45" spans="6:17" x14ac:dyDescent="0.3">
      <c r="F45">
        <v>1</v>
      </c>
      <c r="G45" s="28">
        <v>29</v>
      </c>
      <c r="H45" s="29">
        <v>-154</v>
      </c>
      <c r="I45" s="28">
        <v>0</v>
      </c>
      <c r="J45" s="28">
        <f t="shared" si="0"/>
        <v>1.018</v>
      </c>
      <c r="L45">
        <v>1</v>
      </c>
      <c r="M45">
        <v>392.00887758224269</v>
      </c>
      <c r="N45" s="1">
        <v>0</v>
      </c>
      <c r="O45" s="4">
        <v>2.56</v>
      </c>
      <c r="P45">
        <v>2.2299040000000003</v>
      </c>
      <c r="Q45" t="s">
        <v>41</v>
      </c>
    </row>
    <row r="46" spans="6:17" x14ac:dyDescent="0.3">
      <c r="F46">
        <v>1</v>
      </c>
      <c r="G46" s="28">
        <v>34.6</v>
      </c>
      <c r="H46" s="29">
        <v>-154</v>
      </c>
      <c r="I46" s="28">
        <v>0</v>
      </c>
      <c r="J46" s="28">
        <f t="shared" si="0"/>
        <v>1.018</v>
      </c>
      <c r="L46">
        <v>1</v>
      </c>
      <c r="M46">
        <v>394.20090860392099</v>
      </c>
      <c r="N46" s="1">
        <v>0</v>
      </c>
      <c r="O46" s="4">
        <v>2.5299999999999998</v>
      </c>
      <c r="P46">
        <v>2.2157019999999998</v>
      </c>
      <c r="Q46" t="s">
        <v>41</v>
      </c>
    </row>
    <row r="47" spans="6:17" x14ac:dyDescent="0.3">
      <c r="F47">
        <v>1</v>
      </c>
      <c r="G47" s="28">
        <v>33</v>
      </c>
      <c r="H47" s="29">
        <v>-154</v>
      </c>
      <c r="I47" s="28">
        <v>0</v>
      </c>
      <c r="J47" s="28">
        <f t="shared" si="0"/>
        <v>1.018</v>
      </c>
      <c r="L47">
        <v>1</v>
      </c>
      <c r="M47">
        <v>405.44390642478709</v>
      </c>
      <c r="N47" s="1">
        <v>0</v>
      </c>
      <c r="O47" s="4">
        <v>1.8</v>
      </c>
      <c r="P47">
        <v>1.87012</v>
      </c>
      <c r="Q47" t="s">
        <v>41</v>
      </c>
    </row>
    <row r="48" spans="6:17" x14ac:dyDescent="0.3">
      <c r="F48">
        <v>1</v>
      </c>
      <c r="G48" s="28">
        <v>38.1</v>
      </c>
      <c r="H48" s="29">
        <v>-154</v>
      </c>
      <c r="I48" s="28">
        <v>0</v>
      </c>
      <c r="J48" s="28">
        <f t="shared" si="0"/>
        <v>1.018</v>
      </c>
      <c r="L48">
        <v>1</v>
      </c>
      <c r="M48">
        <v>410.04010050249968</v>
      </c>
      <c r="N48" s="1">
        <v>0</v>
      </c>
      <c r="O48" s="4">
        <v>2.57</v>
      </c>
      <c r="P48">
        <v>2.2346379999999999</v>
      </c>
      <c r="Q48" t="s">
        <v>41</v>
      </c>
    </row>
    <row r="49" spans="6:17" x14ac:dyDescent="0.3">
      <c r="F49">
        <v>1</v>
      </c>
      <c r="G49" s="28">
        <v>28.6</v>
      </c>
      <c r="H49" s="29">
        <v>-154</v>
      </c>
      <c r="I49" s="28">
        <v>0</v>
      </c>
      <c r="J49" s="28">
        <f t="shared" si="0"/>
        <v>1.018</v>
      </c>
      <c r="L49">
        <v>1</v>
      </c>
      <c r="M49">
        <v>397.17075708490444</v>
      </c>
      <c r="N49" s="1">
        <v>0</v>
      </c>
      <c r="O49" s="4">
        <v>2.65</v>
      </c>
      <c r="P49">
        <v>2.27251</v>
      </c>
      <c r="Q49" t="s">
        <v>41</v>
      </c>
    </row>
    <row r="50" spans="6:17" x14ac:dyDescent="0.3">
      <c r="F50">
        <v>1</v>
      </c>
      <c r="G50" s="28">
        <v>28.6</v>
      </c>
      <c r="H50" s="29">
        <v>-154</v>
      </c>
      <c r="I50" s="28">
        <v>0</v>
      </c>
      <c r="J50" s="28">
        <f t="shared" si="0"/>
        <v>1.018</v>
      </c>
      <c r="L50">
        <v>1</v>
      </c>
      <c r="M50">
        <v>390.59466401986958</v>
      </c>
      <c r="N50" s="1">
        <v>0</v>
      </c>
      <c r="O50" s="4">
        <v>2.34</v>
      </c>
      <c r="P50">
        <v>2.125756</v>
      </c>
      <c r="Q50" t="s">
        <v>41</v>
      </c>
    </row>
    <row r="51" spans="6:17" x14ac:dyDescent="0.3">
      <c r="F51">
        <v>1</v>
      </c>
      <c r="G51" s="28">
        <v>38.6</v>
      </c>
      <c r="H51" s="29">
        <v>-154</v>
      </c>
      <c r="I51" s="28">
        <v>0</v>
      </c>
      <c r="J51" s="28">
        <f t="shared" si="0"/>
        <v>1.018</v>
      </c>
      <c r="L51">
        <v>1</v>
      </c>
      <c r="M51">
        <v>396.32222894748065</v>
      </c>
      <c r="N51" s="1">
        <v>0</v>
      </c>
      <c r="O51" s="4">
        <v>2.4900000000000002</v>
      </c>
      <c r="P51">
        <v>2.1967660000000002</v>
      </c>
      <c r="Q51" t="s">
        <v>41</v>
      </c>
    </row>
    <row r="52" spans="6:17" x14ac:dyDescent="0.3">
      <c r="F52">
        <v>1</v>
      </c>
      <c r="G52" s="28">
        <v>36.4</v>
      </c>
      <c r="H52" s="29">
        <v>-154</v>
      </c>
      <c r="I52" s="28">
        <v>0</v>
      </c>
      <c r="J52" s="28">
        <f t="shared" si="0"/>
        <v>1.018</v>
      </c>
      <c r="L52">
        <v>1</v>
      </c>
      <c r="M52">
        <v>400.42344827836257</v>
      </c>
      <c r="N52" s="1">
        <v>0</v>
      </c>
      <c r="O52" s="4">
        <v>2.1800000000000002</v>
      </c>
      <c r="P52">
        <v>2.0500120000000002</v>
      </c>
      <c r="Q52" t="s">
        <v>41</v>
      </c>
    </row>
    <row r="53" spans="6:17" x14ac:dyDescent="0.3">
      <c r="F53">
        <v>1</v>
      </c>
      <c r="G53" s="28">
        <v>33.4</v>
      </c>
      <c r="H53" s="29">
        <v>-154</v>
      </c>
      <c r="I53" s="28">
        <v>0</v>
      </c>
      <c r="J53" s="28">
        <f t="shared" si="0"/>
        <v>1.018</v>
      </c>
      <c r="L53">
        <v>1</v>
      </c>
      <c r="M53">
        <v>397.24146776302314</v>
      </c>
      <c r="N53" s="1">
        <v>0</v>
      </c>
      <c r="O53" s="4">
        <v>2.5299999999999998</v>
      </c>
      <c r="P53">
        <v>2.2157019999999998</v>
      </c>
      <c r="Q53" t="s">
        <v>41</v>
      </c>
    </row>
    <row r="54" spans="6:17" x14ac:dyDescent="0.3">
      <c r="F54">
        <v>1</v>
      </c>
      <c r="G54" s="28">
        <v>36.9</v>
      </c>
      <c r="H54" s="29">
        <v>-154</v>
      </c>
      <c r="I54" s="28">
        <v>0</v>
      </c>
      <c r="J54" s="28">
        <f t="shared" si="0"/>
        <v>1.018</v>
      </c>
      <c r="L54">
        <v>1</v>
      </c>
      <c r="M54">
        <v>400.14060556588799</v>
      </c>
      <c r="N54" s="1">
        <v>0</v>
      </c>
      <c r="O54" s="4">
        <v>2.56</v>
      </c>
      <c r="P54">
        <v>2.2299040000000003</v>
      </c>
      <c r="Q54" t="s">
        <v>41</v>
      </c>
    </row>
    <row r="55" spans="6:17" x14ac:dyDescent="0.3">
      <c r="F55">
        <v>1</v>
      </c>
      <c r="G55" s="28">
        <v>31.1</v>
      </c>
      <c r="H55" s="29">
        <v>-154</v>
      </c>
      <c r="I55" s="28">
        <v>0</v>
      </c>
      <c r="J55" s="28">
        <f t="shared" si="0"/>
        <v>1.018</v>
      </c>
      <c r="L55">
        <v>1</v>
      </c>
      <c r="M55">
        <v>396.46365030371788</v>
      </c>
      <c r="N55" s="1">
        <v>0</v>
      </c>
      <c r="O55" s="4">
        <v>2.25</v>
      </c>
      <c r="P55">
        <v>2.0831499999999998</v>
      </c>
      <c r="Q55" t="s">
        <v>41</v>
      </c>
    </row>
    <row r="56" spans="6:17" x14ac:dyDescent="0.3">
      <c r="F56">
        <v>1</v>
      </c>
      <c r="G56" s="28">
        <v>34.299999999999997</v>
      </c>
      <c r="H56" s="29">
        <v>-154</v>
      </c>
      <c r="I56" s="28">
        <v>0</v>
      </c>
      <c r="J56" s="28">
        <f t="shared" si="0"/>
        <v>1.018</v>
      </c>
      <c r="L56">
        <v>1</v>
      </c>
      <c r="M56">
        <v>398.72639200351489</v>
      </c>
      <c r="N56" s="1">
        <v>0</v>
      </c>
      <c r="O56" s="4">
        <v>2.34</v>
      </c>
      <c r="P56">
        <v>2.125756</v>
      </c>
      <c r="Q56" t="s">
        <v>41</v>
      </c>
    </row>
    <row r="57" spans="6:17" x14ac:dyDescent="0.3">
      <c r="F57">
        <v>1</v>
      </c>
      <c r="G57" s="28">
        <v>30.4</v>
      </c>
      <c r="H57" s="29">
        <v>-154</v>
      </c>
      <c r="I57" s="28">
        <v>0</v>
      </c>
      <c r="J57" s="28">
        <f t="shared" si="0"/>
        <v>1.018</v>
      </c>
      <c r="L57">
        <v>1</v>
      </c>
      <c r="M57">
        <v>400.56486963459992</v>
      </c>
      <c r="N57" s="1">
        <v>0</v>
      </c>
      <c r="O57" s="4">
        <v>2.42</v>
      </c>
      <c r="P57">
        <v>2.1636280000000001</v>
      </c>
      <c r="Q57" t="s">
        <v>41</v>
      </c>
    </row>
    <row r="58" spans="6:17" x14ac:dyDescent="0.3">
      <c r="F58">
        <v>1</v>
      </c>
      <c r="G58" s="28">
        <v>49.6</v>
      </c>
      <c r="H58" s="29">
        <v>-154</v>
      </c>
      <c r="I58" s="28">
        <v>0</v>
      </c>
      <c r="J58" s="28">
        <f t="shared" si="0"/>
        <v>1.018</v>
      </c>
      <c r="L58">
        <v>1</v>
      </c>
      <c r="M58">
        <v>395.19085809758218</v>
      </c>
      <c r="N58" s="1">
        <v>0</v>
      </c>
      <c r="O58" s="4">
        <v>2.36</v>
      </c>
      <c r="P58">
        <v>2.135224</v>
      </c>
      <c r="Q58" t="s">
        <v>41</v>
      </c>
    </row>
    <row r="59" spans="6:17" x14ac:dyDescent="0.3">
      <c r="F59">
        <v>1</v>
      </c>
      <c r="G59" s="28">
        <v>41</v>
      </c>
      <c r="H59" s="29">
        <v>-154</v>
      </c>
      <c r="I59" s="28">
        <v>0</v>
      </c>
      <c r="J59" s="28">
        <f t="shared" si="0"/>
        <v>1.018</v>
      </c>
      <c r="L59">
        <v>1</v>
      </c>
      <c r="M59">
        <v>402.40334726568489</v>
      </c>
      <c r="N59" s="1">
        <v>0</v>
      </c>
      <c r="O59" s="4">
        <v>1.88</v>
      </c>
      <c r="P59">
        <v>1.9079919999999999</v>
      </c>
      <c r="Q59" t="s">
        <v>41</v>
      </c>
    </row>
    <row r="60" spans="6:17" x14ac:dyDescent="0.3">
      <c r="F60">
        <v>1</v>
      </c>
      <c r="G60" s="28">
        <v>34</v>
      </c>
      <c r="H60" s="29">
        <v>-154</v>
      </c>
      <c r="I60" s="28">
        <v>0</v>
      </c>
      <c r="J60" s="28">
        <f t="shared" si="0"/>
        <v>1.018</v>
      </c>
      <c r="L60">
        <v>1</v>
      </c>
      <c r="M60">
        <v>408.62588694012658</v>
      </c>
      <c r="N60" s="1">
        <v>0</v>
      </c>
      <c r="O60" s="4">
        <v>2.59</v>
      </c>
      <c r="P60">
        <v>2.2441059999999999</v>
      </c>
      <c r="Q60" t="s">
        <v>41</v>
      </c>
    </row>
    <row r="61" spans="6:17" x14ac:dyDescent="0.3">
      <c r="F61">
        <v>1</v>
      </c>
      <c r="G61" s="28">
        <v>30.7</v>
      </c>
      <c r="H61" s="29">
        <v>-154</v>
      </c>
      <c r="I61" s="28">
        <v>0</v>
      </c>
      <c r="J61" s="28">
        <f t="shared" si="0"/>
        <v>1.018</v>
      </c>
      <c r="L61">
        <v>1</v>
      </c>
      <c r="M61">
        <v>396.53436098183658</v>
      </c>
      <c r="N61" s="1">
        <v>0</v>
      </c>
      <c r="O61" s="4">
        <v>2.57</v>
      </c>
      <c r="P61">
        <v>2.2346379999999999</v>
      </c>
      <c r="Q61" t="s">
        <v>41</v>
      </c>
    </row>
    <row r="62" spans="6:17" x14ac:dyDescent="0.3">
      <c r="F62">
        <v>1</v>
      </c>
      <c r="G62" s="28">
        <v>41.2</v>
      </c>
      <c r="H62" s="29">
        <v>-154</v>
      </c>
      <c r="I62" s="28">
        <v>0</v>
      </c>
      <c r="J62" s="28">
        <f t="shared" si="0"/>
        <v>1.018</v>
      </c>
      <c r="L62">
        <v>1</v>
      </c>
      <c r="M62">
        <v>414.9191372926868</v>
      </c>
      <c r="N62" s="1">
        <v>0</v>
      </c>
      <c r="O62" s="4">
        <v>2.54</v>
      </c>
      <c r="P62">
        <v>2.2204360000000003</v>
      </c>
      <c r="Q62" t="s">
        <v>41</v>
      </c>
    </row>
    <row r="63" spans="6:17" x14ac:dyDescent="0.3">
      <c r="F63">
        <v>1</v>
      </c>
      <c r="G63" s="28">
        <v>26.7</v>
      </c>
      <c r="H63" s="29">
        <v>-154</v>
      </c>
      <c r="I63" s="28">
        <v>0</v>
      </c>
      <c r="J63" s="28">
        <f t="shared" si="0"/>
        <v>1.018</v>
      </c>
      <c r="L63">
        <v>1</v>
      </c>
      <c r="M63">
        <v>399.00923471598952</v>
      </c>
      <c r="N63" s="1">
        <v>0</v>
      </c>
      <c r="O63" s="4">
        <v>2.61</v>
      </c>
      <c r="P63">
        <v>2.253574</v>
      </c>
      <c r="Q63" t="s">
        <v>41</v>
      </c>
    </row>
    <row r="64" spans="6:17" x14ac:dyDescent="0.3">
      <c r="F64">
        <v>1</v>
      </c>
      <c r="G64" s="28">
        <v>35.5</v>
      </c>
      <c r="H64" s="29">
        <v>-154</v>
      </c>
      <c r="I64" s="28">
        <v>0</v>
      </c>
      <c r="J64" s="28">
        <f t="shared" si="0"/>
        <v>1.018</v>
      </c>
      <c r="L64">
        <v>1</v>
      </c>
      <c r="M64">
        <v>390.38253198551359</v>
      </c>
      <c r="N64" s="1">
        <v>0</v>
      </c>
      <c r="O64" s="4">
        <v>2.61</v>
      </c>
      <c r="P64">
        <v>2.253574</v>
      </c>
      <c r="Q64" t="s">
        <v>41</v>
      </c>
    </row>
    <row r="65" spans="6:17" x14ac:dyDescent="0.3">
      <c r="F65">
        <v>1</v>
      </c>
      <c r="G65" s="28">
        <v>33.4</v>
      </c>
      <c r="H65" s="29">
        <v>-154</v>
      </c>
      <c r="I65" s="28">
        <v>0</v>
      </c>
      <c r="J65" s="28">
        <f t="shared" si="0"/>
        <v>1.018</v>
      </c>
      <c r="L65">
        <v>1</v>
      </c>
      <c r="M65">
        <v>399.22136675034545</v>
      </c>
      <c r="N65" s="1">
        <v>0</v>
      </c>
      <c r="O65" s="4">
        <v>2.4900000000000002</v>
      </c>
      <c r="P65">
        <v>2.1967660000000002</v>
      </c>
      <c r="Q65" t="s">
        <v>41</v>
      </c>
    </row>
    <row r="66" spans="6:17" x14ac:dyDescent="0.3">
      <c r="F66">
        <v>1</v>
      </c>
      <c r="G66" s="28">
        <v>36.700000000000003</v>
      </c>
      <c r="H66" s="29">
        <v>-154</v>
      </c>
      <c r="I66" s="28">
        <v>0</v>
      </c>
      <c r="J66" s="28">
        <f t="shared" si="0"/>
        <v>1.018</v>
      </c>
      <c r="L66">
        <v>1</v>
      </c>
    </row>
    <row r="67" spans="6:17" x14ac:dyDescent="0.3">
      <c r="F67">
        <v>1</v>
      </c>
      <c r="G67" s="28">
        <v>32.4</v>
      </c>
      <c r="H67" s="29">
        <v>-154</v>
      </c>
      <c r="I67" s="28">
        <v>0</v>
      </c>
      <c r="J67" s="28">
        <f t="shared" ref="J67:J130" si="1">1.018+0.4734*I67</f>
        <v>1.018</v>
      </c>
      <c r="L67">
        <v>1</v>
      </c>
    </row>
    <row r="68" spans="6:17" x14ac:dyDescent="0.3">
      <c r="F68">
        <v>1</v>
      </c>
      <c r="G68" s="28">
        <v>45.1</v>
      </c>
      <c r="H68" s="29">
        <v>-154</v>
      </c>
      <c r="I68" s="28">
        <v>0</v>
      </c>
      <c r="J68" s="28">
        <f t="shared" si="1"/>
        <v>1.018</v>
      </c>
      <c r="L68">
        <v>1</v>
      </c>
    </row>
    <row r="69" spans="6:17" x14ac:dyDescent="0.3">
      <c r="F69">
        <v>1</v>
      </c>
      <c r="G69" s="28">
        <v>33.4</v>
      </c>
      <c r="H69" s="29">
        <v>-154</v>
      </c>
      <c r="I69" s="28">
        <v>0</v>
      </c>
      <c r="J69" s="28">
        <f t="shared" si="1"/>
        <v>1.018</v>
      </c>
      <c r="L69">
        <v>1</v>
      </c>
    </row>
    <row r="70" spans="6:17" x14ac:dyDescent="0.3">
      <c r="F70">
        <v>1</v>
      </c>
      <c r="G70" s="28">
        <v>34</v>
      </c>
      <c r="H70" s="29">
        <v>-154</v>
      </c>
      <c r="I70" s="28">
        <v>0</v>
      </c>
      <c r="J70" s="28">
        <f t="shared" si="1"/>
        <v>1.018</v>
      </c>
      <c r="L70">
        <v>1</v>
      </c>
    </row>
    <row r="71" spans="6:17" x14ac:dyDescent="0.3">
      <c r="F71">
        <v>1</v>
      </c>
      <c r="G71" s="28">
        <v>30.7</v>
      </c>
      <c r="H71" s="29">
        <v>-154</v>
      </c>
      <c r="I71" s="28">
        <v>0</v>
      </c>
      <c r="J71" s="28">
        <f t="shared" si="1"/>
        <v>1.018</v>
      </c>
      <c r="L71">
        <v>1</v>
      </c>
    </row>
    <row r="72" spans="6:17" x14ac:dyDescent="0.3">
      <c r="F72">
        <v>1</v>
      </c>
      <c r="G72" s="28">
        <v>26.7</v>
      </c>
      <c r="H72" s="29">
        <v>-154</v>
      </c>
      <c r="I72" s="28">
        <v>0</v>
      </c>
      <c r="J72" s="28">
        <f t="shared" si="1"/>
        <v>1.018</v>
      </c>
      <c r="L72">
        <v>1</v>
      </c>
    </row>
    <row r="73" spans="6:17" x14ac:dyDescent="0.3">
      <c r="F73">
        <v>1</v>
      </c>
      <c r="G73" s="28">
        <v>36.292137475537281</v>
      </c>
      <c r="H73" s="29">
        <v>-154</v>
      </c>
      <c r="I73" s="28">
        <v>0</v>
      </c>
      <c r="J73" s="28">
        <f t="shared" si="1"/>
        <v>1.018</v>
      </c>
      <c r="L73">
        <v>1</v>
      </c>
    </row>
    <row r="74" spans="6:17" x14ac:dyDescent="0.3">
      <c r="F74">
        <v>1</v>
      </c>
      <c r="G74" s="28">
        <v>46.995001510561771</v>
      </c>
      <c r="H74" s="29">
        <v>-154</v>
      </c>
      <c r="I74" s="28">
        <v>0</v>
      </c>
      <c r="J74" s="28">
        <f t="shared" si="1"/>
        <v>1.018</v>
      </c>
      <c r="L74">
        <v>1</v>
      </c>
    </row>
    <row r="75" spans="6:17" x14ac:dyDescent="0.3">
      <c r="F75">
        <v>1</v>
      </c>
      <c r="G75" s="28">
        <v>40.45436237804681</v>
      </c>
      <c r="H75" s="29">
        <v>-154</v>
      </c>
      <c r="I75" s="28">
        <v>0</v>
      </c>
      <c r="J75" s="28">
        <f t="shared" si="1"/>
        <v>1.018</v>
      </c>
      <c r="L75">
        <v>1</v>
      </c>
    </row>
    <row r="76" spans="6:17" x14ac:dyDescent="0.3">
      <c r="F76">
        <v>1</v>
      </c>
      <c r="G76" s="28">
        <v>60.908724756093605</v>
      </c>
      <c r="H76" s="29">
        <v>-154</v>
      </c>
      <c r="I76" s="28">
        <v>0</v>
      </c>
      <c r="J76" s="28">
        <f t="shared" si="1"/>
        <v>1.018</v>
      </c>
      <c r="L76">
        <v>1</v>
      </c>
    </row>
    <row r="77" spans="6:17" x14ac:dyDescent="0.3">
      <c r="F77">
        <v>1</v>
      </c>
      <c r="G77" s="28">
        <v>37.362423879039724</v>
      </c>
      <c r="H77" s="29">
        <v>-154</v>
      </c>
      <c r="I77" s="28">
        <v>0</v>
      </c>
      <c r="J77" s="28">
        <f t="shared" si="1"/>
        <v>1.018</v>
      </c>
      <c r="L77">
        <v>1</v>
      </c>
    </row>
    <row r="78" spans="6:17" x14ac:dyDescent="0.3">
      <c r="F78">
        <v>1</v>
      </c>
      <c r="G78" s="28">
        <v>48.778812183065853</v>
      </c>
      <c r="H78" s="29">
        <v>-154</v>
      </c>
      <c r="I78" s="28">
        <v>0</v>
      </c>
      <c r="J78" s="28">
        <f t="shared" si="1"/>
        <v>1.018</v>
      </c>
      <c r="L78">
        <v>1</v>
      </c>
    </row>
    <row r="79" spans="6:17" x14ac:dyDescent="0.3">
      <c r="F79">
        <v>1</v>
      </c>
      <c r="G79" s="28">
        <v>31.535309015526394</v>
      </c>
      <c r="H79" s="29">
        <v>-154</v>
      </c>
      <c r="I79" s="28">
        <v>0</v>
      </c>
      <c r="J79" s="28">
        <f t="shared" si="1"/>
        <v>1.018</v>
      </c>
      <c r="L79">
        <v>1</v>
      </c>
    </row>
    <row r="80" spans="6:17" x14ac:dyDescent="0.3">
      <c r="F80">
        <v>1</v>
      </c>
      <c r="G80" s="28">
        <v>39.502996686044625</v>
      </c>
      <c r="H80" s="29">
        <v>-154</v>
      </c>
      <c r="I80" s="28">
        <v>0</v>
      </c>
      <c r="J80" s="28">
        <f t="shared" si="1"/>
        <v>1.018</v>
      </c>
      <c r="L80">
        <v>1</v>
      </c>
    </row>
    <row r="81" spans="6:12" x14ac:dyDescent="0.3">
      <c r="F81">
        <v>1</v>
      </c>
      <c r="G81" s="28">
        <v>39.502996686044625</v>
      </c>
      <c r="H81" s="29">
        <v>-154</v>
      </c>
      <c r="I81" s="28">
        <v>0</v>
      </c>
      <c r="J81" s="28">
        <f t="shared" si="1"/>
        <v>1.018</v>
      </c>
      <c r="L81">
        <v>1</v>
      </c>
    </row>
    <row r="82" spans="6:12" x14ac:dyDescent="0.3">
      <c r="F82">
        <v>1</v>
      </c>
      <c r="G82" s="28">
        <v>29.751498343022313</v>
      </c>
      <c r="H82" s="29">
        <v>-154</v>
      </c>
      <c r="I82" s="28">
        <v>0</v>
      </c>
      <c r="J82" s="28">
        <f t="shared" si="1"/>
        <v>1.018</v>
      </c>
      <c r="L82">
        <v>1</v>
      </c>
    </row>
    <row r="83" spans="6:12" x14ac:dyDescent="0.3">
      <c r="F83">
        <v>1</v>
      </c>
      <c r="G83" s="28">
        <v>29.751498343022313</v>
      </c>
      <c r="H83" s="29">
        <v>-154</v>
      </c>
      <c r="I83" s="28">
        <v>0</v>
      </c>
      <c r="J83" s="28">
        <f t="shared" si="1"/>
        <v>1.018</v>
      </c>
      <c r="L83">
        <v>1</v>
      </c>
    </row>
    <row r="84" spans="6:12" x14ac:dyDescent="0.3">
      <c r="F84">
        <v>1</v>
      </c>
      <c r="G84" s="28">
        <v>31.89207115002721</v>
      </c>
      <c r="H84" s="29">
        <v>-154</v>
      </c>
      <c r="I84" s="28">
        <v>0</v>
      </c>
      <c r="J84" s="28">
        <f t="shared" si="1"/>
        <v>1.018</v>
      </c>
      <c r="L84">
        <v>1</v>
      </c>
    </row>
    <row r="85" spans="6:12" x14ac:dyDescent="0.3">
      <c r="F85">
        <v>1</v>
      </c>
      <c r="G85" s="28">
        <v>39.502996686044625</v>
      </c>
      <c r="H85" s="29">
        <v>-154</v>
      </c>
      <c r="I85" s="28">
        <v>0</v>
      </c>
      <c r="J85" s="28">
        <f t="shared" si="1"/>
        <v>1.018</v>
      </c>
      <c r="L85">
        <v>1</v>
      </c>
    </row>
    <row r="86" spans="6:12" x14ac:dyDescent="0.3">
      <c r="F86">
        <v>1</v>
      </c>
      <c r="G86" s="28">
        <v>40.811124512547622</v>
      </c>
      <c r="H86" s="29">
        <v>-154</v>
      </c>
      <c r="I86" s="28">
        <v>0</v>
      </c>
      <c r="J86" s="28">
        <f t="shared" si="1"/>
        <v>1.018</v>
      </c>
      <c r="L86">
        <v>1</v>
      </c>
    </row>
    <row r="87" spans="6:12" x14ac:dyDescent="0.3">
      <c r="F87">
        <v>1</v>
      </c>
      <c r="G87" s="28">
        <v>31.89207115002721</v>
      </c>
      <c r="H87" s="29">
        <v>-154</v>
      </c>
      <c r="I87" s="28">
        <v>0</v>
      </c>
      <c r="J87" s="28">
        <f t="shared" si="1"/>
        <v>1.018</v>
      </c>
      <c r="L87">
        <v>1</v>
      </c>
    </row>
    <row r="88" spans="6:12" x14ac:dyDescent="0.3">
      <c r="F88">
        <v>1</v>
      </c>
      <c r="G88" s="28">
        <v>32.724516130529111</v>
      </c>
      <c r="H88" s="29">
        <v>-154</v>
      </c>
      <c r="I88" s="28">
        <v>0</v>
      </c>
      <c r="J88" s="28">
        <f t="shared" si="1"/>
        <v>1.018</v>
      </c>
      <c r="L88">
        <v>1</v>
      </c>
    </row>
    <row r="89" spans="6:12" x14ac:dyDescent="0.3">
      <c r="F89">
        <v>1</v>
      </c>
      <c r="G89" s="28">
        <v>32.367753996028299</v>
      </c>
      <c r="H89" s="29">
        <v>-154</v>
      </c>
      <c r="I89" s="28">
        <v>0</v>
      </c>
      <c r="J89" s="28">
        <f t="shared" si="1"/>
        <v>1.018</v>
      </c>
      <c r="L89">
        <v>1</v>
      </c>
    </row>
    <row r="90" spans="6:12" x14ac:dyDescent="0.3">
      <c r="F90">
        <v>1</v>
      </c>
      <c r="G90" s="28">
        <v>32.724516130529111</v>
      </c>
      <c r="H90" s="29">
        <v>-154</v>
      </c>
      <c r="I90" s="28">
        <v>0</v>
      </c>
      <c r="J90" s="28">
        <f t="shared" si="1"/>
        <v>1.018</v>
      </c>
      <c r="L90">
        <v>1</v>
      </c>
    </row>
    <row r="91" spans="6:12" x14ac:dyDescent="0.3">
      <c r="F91">
        <v>1</v>
      </c>
      <c r="G91" s="28">
        <v>33.913723245531834</v>
      </c>
      <c r="H91" s="29">
        <v>-154</v>
      </c>
      <c r="I91" s="28">
        <v>0</v>
      </c>
      <c r="J91" s="28">
        <f t="shared" si="1"/>
        <v>1.018</v>
      </c>
      <c r="L91">
        <v>1</v>
      </c>
    </row>
    <row r="92" spans="6:12" x14ac:dyDescent="0.3">
      <c r="F92">
        <v>1</v>
      </c>
      <c r="G92" s="28">
        <v>45.805794395559047</v>
      </c>
      <c r="H92" s="29">
        <v>-154</v>
      </c>
      <c r="I92" s="28">
        <v>0</v>
      </c>
      <c r="J92" s="28">
        <f t="shared" si="1"/>
        <v>1.018</v>
      </c>
      <c r="L92">
        <v>1</v>
      </c>
    </row>
    <row r="93" spans="6:12" x14ac:dyDescent="0.3">
      <c r="F93">
        <v>1</v>
      </c>
      <c r="G93" s="28">
        <v>40.45436237804681</v>
      </c>
      <c r="H93" s="29">
        <v>-154</v>
      </c>
      <c r="I93" s="28">
        <v>0</v>
      </c>
      <c r="J93" s="28">
        <f t="shared" si="1"/>
        <v>1.018</v>
      </c>
      <c r="L93">
        <v>1</v>
      </c>
    </row>
    <row r="94" spans="6:12" x14ac:dyDescent="0.3">
      <c r="F94">
        <v>1</v>
      </c>
      <c r="G94" s="28">
        <v>37.719186013540536</v>
      </c>
      <c r="H94" s="29">
        <v>-154</v>
      </c>
      <c r="I94" s="28">
        <v>0</v>
      </c>
      <c r="J94" s="28">
        <f t="shared" si="1"/>
        <v>1.018</v>
      </c>
      <c r="L94">
        <v>1</v>
      </c>
    </row>
    <row r="95" spans="6:12" x14ac:dyDescent="0.3">
      <c r="F95">
        <v>1</v>
      </c>
      <c r="G95" s="28">
        <v>41.762490204549792</v>
      </c>
      <c r="H95" s="29">
        <v>-154</v>
      </c>
      <c r="I95" s="28">
        <v>0</v>
      </c>
      <c r="J95" s="28">
        <f t="shared" si="1"/>
        <v>1.018</v>
      </c>
      <c r="L95">
        <v>1</v>
      </c>
    </row>
    <row r="96" spans="6:12" x14ac:dyDescent="0.3">
      <c r="F96">
        <v>1</v>
      </c>
      <c r="G96" s="28">
        <v>33.556961111031015</v>
      </c>
      <c r="H96" s="29">
        <v>-154</v>
      </c>
      <c r="I96" s="28">
        <v>0</v>
      </c>
      <c r="J96" s="28">
        <f t="shared" si="1"/>
        <v>1.018</v>
      </c>
      <c r="L96">
        <v>1</v>
      </c>
    </row>
    <row r="97" spans="6:12" x14ac:dyDescent="0.3">
      <c r="F97">
        <v>1</v>
      </c>
      <c r="G97" s="28">
        <v>36.292137475537281</v>
      </c>
      <c r="H97" s="29">
        <v>-154</v>
      </c>
      <c r="I97" s="28">
        <v>0</v>
      </c>
      <c r="J97" s="28">
        <f t="shared" si="1"/>
        <v>1.018</v>
      </c>
      <c r="L97">
        <v>1</v>
      </c>
    </row>
    <row r="98" spans="6:12" x14ac:dyDescent="0.3">
      <c r="F98">
        <v>1</v>
      </c>
      <c r="G98" s="28">
        <v>35.102930360534558</v>
      </c>
      <c r="H98" s="29">
        <v>-154</v>
      </c>
      <c r="I98" s="28">
        <v>0</v>
      </c>
      <c r="J98" s="28">
        <f t="shared" si="1"/>
        <v>1.018</v>
      </c>
      <c r="L98">
        <v>1</v>
      </c>
    </row>
    <row r="99" spans="6:12" x14ac:dyDescent="0.3">
      <c r="F99">
        <v>1</v>
      </c>
      <c r="G99" s="28">
        <v>47.351763645062583</v>
      </c>
      <c r="H99" s="29">
        <v>-154</v>
      </c>
      <c r="I99" s="28">
        <v>0</v>
      </c>
      <c r="J99" s="28">
        <f t="shared" si="1"/>
        <v>1.018</v>
      </c>
      <c r="L99">
        <v>1</v>
      </c>
    </row>
    <row r="100" spans="6:12" x14ac:dyDescent="0.3">
      <c r="F100">
        <v>1</v>
      </c>
      <c r="G100" s="28">
        <v>35.102930360534558</v>
      </c>
      <c r="H100" s="29">
        <v>-154</v>
      </c>
      <c r="I100" s="28">
        <v>0</v>
      </c>
      <c r="J100" s="28">
        <f t="shared" si="1"/>
        <v>1.018</v>
      </c>
      <c r="L100">
        <v>1</v>
      </c>
    </row>
    <row r="101" spans="6:12" x14ac:dyDescent="0.3">
      <c r="F101">
        <v>1</v>
      </c>
      <c r="G101" s="28">
        <v>31.89207115002721</v>
      </c>
      <c r="H101" s="29">
        <v>-154</v>
      </c>
      <c r="I101" s="28">
        <v>0</v>
      </c>
      <c r="J101" s="28">
        <f t="shared" si="1"/>
        <v>1.018</v>
      </c>
      <c r="L101">
        <v>1</v>
      </c>
    </row>
    <row r="102" spans="6:12" x14ac:dyDescent="0.3">
      <c r="F102">
        <v>1</v>
      </c>
      <c r="G102" s="28">
        <v>40.097600243545983</v>
      </c>
      <c r="H102" s="29">
        <v>-154</v>
      </c>
      <c r="I102" s="28">
        <v>0</v>
      </c>
      <c r="J102" s="28">
        <f t="shared" si="1"/>
        <v>1.018</v>
      </c>
      <c r="L102">
        <v>1</v>
      </c>
    </row>
    <row r="103" spans="6:12" x14ac:dyDescent="0.3">
      <c r="F103">
        <v>1</v>
      </c>
      <c r="G103" s="28">
        <v>35.935375341036462</v>
      </c>
      <c r="H103" s="29">
        <v>-154</v>
      </c>
      <c r="I103" s="28">
        <v>0</v>
      </c>
      <c r="J103" s="28">
        <f t="shared" si="1"/>
        <v>1.018</v>
      </c>
      <c r="L103">
        <v>1</v>
      </c>
    </row>
    <row r="104" spans="6:12" x14ac:dyDescent="0.3">
      <c r="F104">
        <v>1</v>
      </c>
      <c r="G104" s="28">
        <v>31.89207115002721</v>
      </c>
      <c r="H104" s="29">
        <v>-154</v>
      </c>
      <c r="I104" s="28">
        <v>0</v>
      </c>
      <c r="J104" s="28">
        <f t="shared" si="1"/>
        <v>1.018</v>
      </c>
      <c r="L104">
        <v>1</v>
      </c>
    </row>
    <row r="105" spans="6:12" x14ac:dyDescent="0.3">
      <c r="F105">
        <v>1</v>
      </c>
      <c r="G105" s="28">
        <v>85.674010031315092</v>
      </c>
      <c r="H105" s="29">
        <v>-110</v>
      </c>
      <c r="I105" s="28">
        <v>0</v>
      </c>
      <c r="J105" s="28">
        <f t="shared" si="1"/>
        <v>1.018</v>
      </c>
      <c r="L105">
        <v>1</v>
      </c>
    </row>
    <row r="106" spans="6:12" x14ac:dyDescent="0.3">
      <c r="F106">
        <v>1</v>
      </c>
      <c r="G106" s="28">
        <v>52.794960194894863</v>
      </c>
      <c r="H106" s="29">
        <v>-110</v>
      </c>
      <c r="I106" s="28">
        <v>0</v>
      </c>
      <c r="J106" s="28">
        <f t="shared" si="1"/>
        <v>1.018</v>
      </c>
      <c r="L106">
        <v>1</v>
      </c>
    </row>
    <row r="107" spans="6:12" x14ac:dyDescent="0.3">
      <c r="F107">
        <v>1</v>
      </c>
      <c r="G107" s="28">
        <v>70.453784915222869</v>
      </c>
      <c r="H107" s="29">
        <v>-110</v>
      </c>
      <c r="I107" s="28">
        <v>0</v>
      </c>
      <c r="J107" s="28">
        <f t="shared" si="1"/>
        <v>1.018</v>
      </c>
      <c r="L107">
        <v>1</v>
      </c>
    </row>
    <row r="108" spans="6:12" x14ac:dyDescent="0.3">
      <c r="F108">
        <v>1</v>
      </c>
      <c r="G108" s="28">
        <v>51.281346647438184</v>
      </c>
      <c r="H108" s="29">
        <v>-110</v>
      </c>
      <c r="I108" s="28">
        <v>0</v>
      </c>
      <c r="J108" s="28">
        <f t="shared" si="1"/>
        <v>1.018</v>
      </c>
      <c r="L108">
        <v>1</v>
      </c>
    </row>
    <row r="109" spans="6:12" x14ac:dyDescent="0.3">
      <c r="F109">
        <v>1</v>
      </c>
      <c r="G109" s="28">
        <v>77.433225161828688</v>
      </c>
      <c r="H109" s="29">
        <v>-110</v>
      </c>
      <c r="I109" s="28">
        <v>0</v>
      </c>
      <c r="J109" s="28">
        <f t="shared" si="1"/>
        <v>1.018</v>
      </c>
      <c r="L109">
        <v>1</v>
      </c>
    </row>
    <row r="110" spans="6:12" x14ac:dyDescent="0.3">
      <c r="F110">
        <v>1</v>
      </c>
      <c r="G110" s="28">
        <v>84.076306842333054</v>
      </c>
      <c r="H110" s="29">
        <v>-110</v>
      </c>
      <c r="I110" s="28">
        <v>0</v>
      </c>
      <c r="J110" s="28">
        <f t="shared" si="1"/>
        <v>1.018</v>
      </c>
      <c r="L110">
        <v>1</v>
      </c>
    </row>
    <row r="111" spans="6:12" x14ac:dyDescent="0.3">
      <c r="F111">
        <v>1</v>
      </c>
      <c r="G111" s="28">
        <v>71.799219179628807</v>
      </c>
      <c r="H111" s="29">
        <v>-110</v>
      </c>
      <c r="I111" s="28">
        <v>0</v>
      </c>
      <c r="J111" s="28">
        <f t="shared" si="1"/>
        <v>1.018</v>
      </c>
      <c r="L111">
        <v>1</v>
      </c>
    </row>
    <row r="112" spans="6:12" x14ac:dyDescent="0.3">
      <c r="F112">
        <v>1</v>
      </c>
      <c r="G112" s="28">
        <v>59.438041875399215</v>
      </c>
      <c r="H112" s="29">
        <v>-110</v>
      </c>
      <c r="I112" s="28">
        <v>0</v>
      </c>
      <c r="J112" s="28">
        <f t="shared" si="1"/>
        <v>1.018</v>
      </c>
      <c r="L112">
        <v>1</v>
      </c>
    </row>
    <row r="113" spans="6:12" x14ac:dyDescent="0.3">
      <c r="F113">
        <v>1</v>
      </c>
      <c r="G113" s="28">
        <v>75.162804840643673</v>
      </c>
      <c r="H113" s="29">
        <v>-110</v>
      </c>
      <c r="I113" s="28">
        <v>0</v>
      </c>
      <c r="J113" s="28">
        <f t="shared" si="1"/>
        <v>1.018</v>
      </c>
      <c r="L113">
        <v>1</v>
      </c>
    </row>
    <row r="114" spans="6:12" x14ac:dyDescent="0.3">
      <c r="F114">
        <v>1</v>
      </c>
      <c r="G114" s="28">
        <v>76.17188053894813</v>
      </c>
      <c r="H114" s="29">
        <v>-110</v>
      </c>
      <c r="I114" s="28">
        <v>0</v>
      </c>
      <c r="J114" s="28">
        <f t="shared" si="1"/>
        <v>1.018</v>
      </c>
      <c r="L114">
        <v>1</v>
      </c>
    </row>
    <row r="115" spans="6:12" x14ac:dyDescent="0.3">
      <c r="F115">
        <v>1</v>
      </c>
      <c r="G115" s="28">
        <v>99.21244231689991</v>
      </c>
      <c r="H115" s="29">
        <v>-110</v>
      </c>
      <c r="I115" s="28">
        <v>0</v>
      </c>
      <c r="J115" s="28">
        <f t="shared" si="1"/>
        <v>1.018</v>
      </c>
      <c r="L115">
        <v>1</v>
      </c>
    </row>
    <row r="116" spans="6:12" x14ac:dyDescent="0.3">
      <c r="F116">
        <v>1</v>
      </c>
      <c r="G116" s="28">
        <v>64.987958216073736</v>
      </c>
      <c r="H116" s="29">
        <v>-110</v>
      </c>
      <c r="I116" s="28">
        <v>0</v>
      </c>
      <c r="J116" s="28">
        <f t="shared" si="1"/>
        <v>1.018</v>
      </c>
      <c r="L116">
        <v>1</v>
      </c>
    </row>
    <row r="117" spans="6:12" x14ac:dyDescent="0.3">
      <c r="F117">
        <v>1</v>
      </c>
      <c r="G117" s="28">
        <v>81.133169388945049</v>
      </c>
      <c r="H117" s="29">
        <v>-110</v>
      </c>
      <c r="I117" s="28">
        <v>0</v>
      </c>
      <c r="J117" s="28">
        <f t="shared" si="1"/>
        <v>1.018</v>
      </c>
      <c r="L117">
        <v>1</v>
      </c>
    </row>
    <row r="118" spans="6:12" x14ac:dyDescent="0.3">
      <c r="F118">
        <v>1</v>
      </c>
      <c r="G118" s="28">
        <v>68.351543877088574</v>
      </c>
      <c r="H118" s="29">
        <v>-110</v>
      </c>
      <c r="I118" s="28">
        <v>0</v>
      </c>
      <c r="J118" s="28">
        <f t="shared" si="1"/>
        <v>1.018</v>
      </c>
      <c r="L118">
        <v>1</v>
      </c>
    </row>
    <row r="119" spans="6:12" x14ac:dyDescent="0.3">
      <c r="F119">
        <v>1</v>
      </c>
      <c r="G119" s="28">
        <v>54.897201233029151</v>
      </c>
      <c r="H119" s="29">
        <v>-110</v>
      </c>
      <c r="I119" s="28">
        <v>0</v>
      </c>
      <c r="J119" s="28">
        <f t="shared" si="1"/>
        <v>1.018</v>
      </c>
      <c r="L119">
        <v>1</v>
      </c>
    </row>
    <row r="120" spans="6:12" x14ac:dyDescent="0.3">
      <c r="F120">
        <v>1</v>
      </c>
      <c r="G120" s="28">
        <v>46.74050600506812</v>
      </c>
      <c r="H120" s="29">
        <v>-110</v>
      </c>
      <c r="I120" s="28">
        <v>0</v>
      </c>
      <c r="J120" s="28">
        <f t="shared" si="1"/>
        <v>1.018</v>
      </c>
      <c r="L120">
        <v>1</v>
      </c>
    </row>
    <row r="121" spans="6:12" x14ac:dyDescent="0.3">
      <c r="F121">
        <v>1</v>
      </c>
      <c r="G121" s="28">
        <v>65.072047857599102</v>
      </c>
      <c r="H121" s="29">
        <v>-110</v>
      </c>
      <c r="I121" s="28">
        <v>0</v>
      </c>
      <c r="J121" s="28">
        <f t="shared" si="1"/>
        <v>1.018</v>
      </c>
      <c r="L121">
        <v>1</v>
      </c>
    </row>
    <row r="122" spans="6:12" x14ac:dyDescent="0.3">
      <c r="F122">
        <v>1</v>
      </c>
      <c r="G122" s="28">
        <v>47.581402420321837</v>
      </c>
      <c r="H122" s="29">
        <v>-110</v>
      </c>
      <c r="I122" s="28">
        <v>0</v>
      </c>
      <c r="J122" s="28">
        <f t="shared" si="1"/>
        <v>1.018</v>
      </c>
      <c r="L122">
        <v>1</v>
      </c>
    </row>
    <row r="123" spans="6:12" x14ac:dyDescent="0.3">
      <c r="F123">
        <v>1</v>
      </c>
      <c r="G123" s="28">
        <v>37.827004003378747</v>
      </c>
      <c r="H123" s="29">
        <v>-110</v>
      </c>
      <c r="I123" s="28">
        <v>0</v>
      </c>
      <c r="J123" s="28">
        <f t="shared" si="1"/>
        <v>1.018</v>
      </c>
      <c r="L123">
        <v>1</v>
      </c>
    </row>
    <row r="124" spans="6:12" x14ac:dyDescent="0.3">
      <c r="F124">
        <v>1</v>
      </c>
      <c r="G124" s="28">
        <v>100.13742837367899</v>
      </c>
      <c r="H124" s="29">
        <v>-110</v>
      </c>
      <c r="I124" s="28">
        <v>0</v>
      </c>
      <c r="J124" s="28">
        <f t="shared" si="1"/>
        <v>1.018</v>
      </c>
      <c r="L124">
        <v>1</v>
      </c>
    </row>
    <row r="125" spans="6:12" x14ac:dyDescent="0.3">
      <c r="F125">
        <v>1</v>
      </c>
      <c r="G125" s="28">
        <v>64.735689291497607</v>
      </c>
      <c r="H125" s="29">
        <v>-110</v>
      </c>
      <c r="I125" s="28">
        <v>0</v>
      </c>
      <c r="J125" s="28">
        <f t="shared" si="1"/>
        <v>1.018</v>
      </c>
      <c r="L125">
        <v>1</v>
      </c>
    </row>
    <row r="126" spans="6:12" x14ac:dyDescent="0.3">
      <c r="F126">
        <v>1</v>
      </c>
      <c r="G126" s="28">
        <v>65.408406423700583</v>
      </c>
      <c r="H126" s="29">
        <v>-110</v>
      </c>
      <c r="I126" s="28">
        <v>0</v>
      </c>
      <c r="J126" s="28">
        <f t="shared" si="1"/>
        <v>1.018</v>
      </c>
      <c r="L126">
        <v>1</v>
      </c>
    </row>
    <row r="127" spans="6:12" x14ac:dyDescent="0.3">
      <c r="F127">
        <v>1</v>
      </c>
      <c r="G127" s="28">
        <v>59.942579724551436</v>
      </c>
      <c r="H127" s="29">
        <v>-110</v>
      </c>
      <c r="I127" s="28">
        <v>0</v>
      </c>
      <c r="J127" s="28">
        <f t="shared" si="1"/>
        <v>1.018</v>
      </c>
      <c r="L127">
        <v>1</v>
      </c>
    </row>
    <row r="128" spans="6:12" x14ac:dyDescent="0.3">
      <c r="F128">
        <v>1</v>
      </c>
      <c r="G128" s="28">
        <v>62.885717177939441</v>
      </c>
      <c r="H128" s="29">
        <v>-110</v>
      </c>
      <c r="I128" s="28">
        <v>0</v>
      </c>
      <c r="J128" s="28">
        <f t="shared" si="1"/>
        <v>1.018</v>
      </c>
      <c r="L128">
        <v>1</v>
      </c>
    </row>
    <row r="129" spans="6:12" x14ac:dyDescent="0.3">
      <c r="F129">
        <v>1</v>
      </c>
      <c r="G129" s="28">
        <v>48.085940269474065</v>
      </c>
      <c r="H129" s="29">
        <v>-110</v>
      </c>
      <c r="I129" s="28">
        <v>0</v>
      </c>
      <c r="J129" s="28">
        <f t="shared" si="1"/>
        <v>1.018</v>
      </c>
      <c r="L129">
        <v>1</v>
      </c>
    </row>
    <row r="130" spans="6:12" x14ac:dyDescent="0.3">
      <c r="F130">
        <v>1</v>
      </c>
      <c r="G130" s="28">
        <v>84.328575766909154</v>
      </c>
      <c r="H130" s="29">
        <v>-110</v>
      </c>
      <c r="I130" s="28">
        <v>0</v>
      </c>
      <c r="J130" s="28">
        <f t="shared" si="1"/>
        <v>1.018</v>
      </c>
      <c r="L130">
        <v>1</v>
      </c>
    </row>
    <row r="131" spans="6:12" x14ac:dyDescent="0.3">
      <c r="F131">
        <v>1</v>
      </c>
      <c r="G131" s="28">
        <v>63.137986102515555</v>
      </c>
      <c r="H131" s="29">
        <v>-110</v>
      </c>
      <c r="I131" s="28">
        <v>0</v>
      </c>
      <c r="J131" s="28">
        <f t="shared" ref="J131:J194" si="2">1.018+0.4734*I131</f>
        <v>1.018</v>
      </c>
      <c r="L131">
        <v>1</v>
      </c>
    </row>
    <row r="132" spans="6:12" x14ac:dyDescent="0.3">
      <c r="F132">
        <v>1</v>
      </c>
      <c r="G132" s="28">
        <v>63.474344668617043</v>
      </c>
      <c r="H132" s="29">
        <v>-110</v>
      </c>
      <c r="I132" s="28">
        <v>0</v>
      </c>
      <c r="J132" s="28">
        <f t="shared" si="2"/>
        <v>1.018</v>
      </c>
      <c r="L132">
        <v>1</v>
      </c>
    </row>
    <row r="133" spans="6:12" x14ac:dyDescent="0.3">
      <c r="F133">
        <v>1</v>
      </c>
      <c r="G133" s="28">
        <v>71.883308821154188</v>
      </c>
      <c r="H133" s="29">
        <v>-110</v>
      </c>
      <c r="I133" s="28">
        <v>0</v>
      </c>
      <c r="J133" s="28">
        <f t="shared" si="2"/>
        <v>1.018</v>
      </c>
      <c r="L133">
        <v>1</v>
      </c>
    </row>
    <row r="134" spans="6:12" x14ac:dyDescent="0.3">
      <c r="F134">
        <v>1</v>
      </c>
      <c r="G134" s="28">
        <v>56.999442271163439</v>
      </c>
      <c r="H134" s="29">
        <v>-110</v>
      </c>
      <c r="I134" s="28">
        <v>0</v>
      </c>
      <c r="J134" s="28">
        <f t="shared" si="2"/>
        <v>1.018</v>
      </c>
      <c r="L134">
        <v>1</v>
      </c>
    </row>
    <row r="135" spans="6:12" x14ac:dyDescent="0.3">
      <c r="F135">
        <v>1</v>
      </c>
      <c r="G135" s="28">
        <v>65.576585706751331</v>
      </c>
      <c r="H135" s="29">
        <v>-110</v>
      </c>
      <c r="I135" s="28">
        <v>0</v>
      </c>
      <c r="J135" s="28">
        <f t="shared" si="2"/>
        <v>1.018</v>
      </c>
      <c r="L135">
        <v>1</v>
      </c>
    </row>
    <row r="136" spans="6:12" x14ac:dyDescent="0.3">
      <c r="F136">
        <v>1</v>
      </c>
      <c r="G136" s="28">
        <v>62.381179328787219</v>
      </c>
      <c r="H136" s="29">
        <v>-110</v>
      </c>
      <c r="I136" s="28">
        <v>0</v>
      </c>
      <c r="J136" s="28">
        <f t="shared" si="2"/>
        <v>1.018</v>
      </c>
      <c r="L136">
        <v>1</v>
      </c>
    </row>
    <row r="137" spans="6:12" x14ac:dyDescent="0.3">
      <c r="F137">
        <v>1</v>
      </c>
      <c r="G137" s="28">
        <v>79.871824766064478</v>
      </c>
      <c r="H137" s="29">
        <v>-110</v>
      </c>
      <c r="I137" s="28">
        <v>0</v>
      </c>
      <c r="J137" s="28">
        <f t="shared" si="2"/>
        <v>1.018</v>
      </c>
      <c r="L137">
        <v>1</v>
      </c>
    </row>
    <row r="138" spans="6:12" x14ac:dyDescent="0.3">
      <c r="F138">
        <v>1</v>
      </c>
      <c r="G138" s="28">
        <v>63.726613593193157</v>
      </c>
      <c r="H138" s="29">
        <v>-110</v>
      </c>
      <c r="I138" s="28">
        <v>0</v>
      </c>
      <c r="J138" s="28">
        <f t="shared" si="2"/>
        <v>1.018</v>
      </c>
      <c r="L138">
        <v>1</v>
      </c>
    </row>
    <row r="139" spans="6:12" x14ac:dyDescent="0.3">
      <c r="F139">
        <v>1</v>
      </c>
      <c r="G139" s="28">
        <v>57.672159403366408</v>
      </c>
      <c r="H139" s="29">
        <v>-110</v>
      </c>
      <c r="I139" s="28">
        <v>0</v>
      </c>
      <c r="J139" s="28">
        <f t="shared" si="2"/>
        <v>1.018</v>
      </c>
      <c r="L139">
        <v>1</v>
      </c>
    </row>
    <row r="140" spans="6:12" x14ac:dyDescent="0.3">
      <c r="F140">
        <v>1</v>
      </c>
      <c r="G140" s="28">
        <v>69.781067783019893</v>
      </c>
      <c r="H140" s="29">
        <v>-110</v>
      </c>
      <c r="I140" s="28">
        <v>0</v>
      </c>
      <c r="J140" s="28">
        <f t="shared" si="2"/>
        <v>1.018</v>
      </c>
      <c r="L140">
        <v>1</v>
      </c>
    </row>
    <row r="141" spans="6:12" x14ac:dyDescent="0.3">
      <c r="F141">
        <v>1</v>
      </c>
      <c r="G141" s="28">
        <v>47.076864571169608</v>
      </c>
      <c r="H141" s="29">
        <v>-110</v>
      </c>
      <c r="I141" s="28">
        <v>0</v>
      </c>
      <c r="J141" s="28">
        <f t="shared" si="2"/>
        <v>1.018</v>
      </c>
      <c r="L141">
        <v>1</v>
      </c>
    </row>
    <row r="142" spans="6:12" x14ac:dyDescent="0.3">
      <c r="F142">
        <v>1</v>
      </c>
      <c r="G142" s="28">
        <v>72.892384519458645</v>
      </c>
      <c r="H142" s="29">
        <v>-110</v>
      </c>
      <c r="I142" s="28">
        <v>0</v>
      </c>
      <c r="J142" s="28">
        <f t="shared" si="2"/>
        <v>1.018</v>
      </c>
      <c r="L142">
        <v>1</v>
      </c>
    </row>
    <row r="143" spans="6:12" x14ac:dyDescent="0.3">
      <c r="F143">
        <v>1</v>
      </c>
      <c r="G143" s="28">
        <v>81.553617596571911</v>
      </c>
      <c r="H143" s="29">
        <v>-110</v>
      </c>
      <c r="I143" s="28">
        <v>0</v>
      </c>
      <c r="J143" s="28">
        <f t="shared" si="2"/>
        <v>1.018</v>
      </c>
      <c r="L143">
        <v>1</v>
      </c>
    </row>
    <row r="144" spans="6:12" x14ac:dyDescent="0.3">
      <c r="F144">
        <v>1</v>
      </c>
      <c r="G144" s="28">
        <v>66.585661405055788</v>
      </c>
      <c r="H144" s="29">
        <v>-110</v>
      </c>
      <c r="I144" s="28">
        <v>0</v>
      </c>
      <c r="J144" s="28">
        <f t="shared" si="2"/>
        <v>1.018</v>
      </c>
      <c r="L144">
        <v>1</v>
      </c>
    </row>
    <row r="145" spans="6:12" x14ac:dyDescent="0.3">
      <c r="F145">
        <v>1</v>
      </c>
      <c r="G145" s="28">
        <v>66.249302838954293</v>
      </c>
      <c r="H145" s="29">
        <v>-110</v>
      </c>
      <c r="I145" s="28">
        <v>0</v>
      </c>
      <c r="J145" s="28">
        <f t="shared" si="2"/>
        <v>1.018</v>
      </c>
      <c r="L145">
        <v>1</v>
      </c>
    </row>
    <row r="146" spans="6:12" x14ac:dyDescent="0.3">
      <c r="F146">
        <v>1</v>
      </c>
      <c r="G146" s="28">
        <v>69.276529933867664</v>
      </c>
      <c r="H146" s="29">
        <v>-110</v>
      </c>
      <c r="I146" s="28">
        <v>0</v>
      </c>
      <c r="J146" s="28">
        <f t="shared" si="2"/>
        <v>1.018</v>
      </c>
      <c r="L146">
        <v>1</v>
      </c>
    </row>
    <row r="147" spans="6:12" x14ac:dyDescent="0.3">
      <c r="F147">
        <v>1</v>
      </c>
      <c r="G147" s="28">
        <v>82.899051860977835</v>
      </c>
      <c r="H147" s="29">
        <v>-110</v>
      </c>
      <c r="I147" s="28">
        <v>0</v>
      </c>
      <c r="J147" s="28">
        <f t="shared" si="2"/>
        <v>1.018</v>
      </c>
      <c r="L147">
        <v>1</v>
      </c>
    </row>
    <row r="148" spans="6:12" x14ac:dyDescent="0.3">
      <c r="F148">
        <v>1</v>
      </c>
      <c r="G148" s="28">
        <v>85.674010031315092</v>
      </c>
      <c r="H148" s="29">
        <v>-110</v>
      </c>
      <c r="I148" s="28">
        <v>0</v>
      </c>
      <c r="J148" s="28">
        <f t="shared" si="2"/>
        <v>1.018</v>
      </c>
      <c r="L148">
        <v>1</v>
      </c>
    </row>
    <row r="149" spans="6:12" x14ac:dyDescent="0.3">
      <c r="F149">
        <v>1</v>
      </c>
      <c r="G149" s="28">
        <v>86.010368597416587</v>
      </c>
      <c r="H149" s="29">
        <v>-110</v>
      </c>
      <c r="I149" s="28">
        <v>0</v>
      </c>
      <c r="J149" s="28">
        <f t="shared" si="2"/>
        <v>1.018</v>
      </c>
      <c r="L149">
        <v>1</v>
      </c>
    </row>
    <row r="150" spans="6:12" x14ac:dyDescent="0.3">
      <c r="F150">
        <v>1</v>
      </c>
      <c r="G150" s="28">
        <v>91.392105655040368</v>
      </c>
      <c r="H150" s="29">
        <v>-110</v>
      </c>
      <c r="I150" s="28">
        <v>0</v>
      </c>
      <c r="J150" s="28">
        <f t="shared" si="2"/>
        <v>1.018</v>
      </c>
      <c r="L150">
        <v>1</v>
      </c>
    </row>
    <row r="151" spans="6:12" x14ac:dyDescent="0.3">
      <c r="F151">
        <v>1</v>
      </c>
      <c r="G151" s="28">
        <v>61.960731121160357</v>
      </c>
      <c r="H151" s="29">
        <v>-110</v>
      </c>
      <c r="I151" s="28">
        <v>0</v>
      </c>
      <c r="J151" s="28">
        <f t="shared" si="2"/>
        <v>1.018</v>
      </c>
      <c r="L151">
        <v>1</v>
      </c>
    </row>
    <row r="152" spans="6:12" x14ac:dyDescent="0.3">
      <c r="F152">
        <v>1</v>
      </c>
      <c r="G152" s="28">
        <v>71.799219179628807</v>
      </c>
      <c r="H152" s="29">
        <v>-110</v>
      </c>
      <c r="I152" s="28">
        <v>0</v>
      </c>
      <c r="J152" s="28">
        <f t="shared" si="2"/>
        <v>1.018</v>
      </c>
      <c r="L152">
        <v>1</v>
      </c>
    </row>
    <row r="153" spans="6:12" x14ac:dyDescent="0.3">
      <c r="F153">
        <v>1</v>
      </c>
      <c r="G153" s="28">
        <v>49.599553816930751</v>
      </c>
      <c r="H153" s="29">
        <v>-110</v>
      </c>
      <c r="I153" s="28">
        <v>0</v>
      </c>
      <c r="J153" s="28">
        <f t="shared" si="2"/>
        <v>1.018</v>
      </c>
      <c r="L153">
        <v>1</v>
      </c>
    </row>
    <row r="154" spans="6:12" x14ac:dyDescent="0.3">
      <c r="F154">
        <v>1</v>
      </c>
      <c r="G154" s="28">
        <v>91.980733145717963</v>
      </c>
      <c r="H154" s="29">
        <v>-110</v>
      </c>
      <c r="I154" s="28">
        <v>0</v>
      </c>
      <c r="J154" s="28">
        <f t="shared" si="2"/>
        <v>1.018</v>
      </c>
      <c r="L154">
        <v>1</v>
      </c>
    </row>
    <row r="155" spans="6:12" x14ac:dyDescent="0.3">
      <c r="F155">
        <v>1</v>
      </c>
      <c r="G155" s="28">
        <v>88.53305784317773</v>
      </c>
      <c r="H155" s="29">
        <v>-110</v>
      </c>
      <c r="I155" s="28">
        <v>0</v>
      </c>
      <c r="J155" s="28">
        <f t="shared" si="2"/>
        <v>1.018</v>
      </c>
      <c r="L155">
        <v>1</v>
      </c>
    </row>
    <row r="156" spans="6:12" x14ac:dyDescent="0.3">
      <c r="F156">
        <v>1</v>
      </c>
      <c r="G156" s="28">
        <v>65.156137499124469</v>
      </c>
      <c r="H156" s="29">
        <v>-110</v>
      </c>
      <c r="I156" s="28">
        <v>0</v>
      </c>
      <c r="J156" s="28">
        <f t="shared" si="2"/>
        <v>1.018</v>
      </c>
      <c r="L156">
        <v>1</v>
      </c>
    </row>
    <row r="157" spans="6:12" x14ac:dyDescent="0.3">
      <c r="F157">
        <v>1</v>
      </c>
      <c r="G157" s="28">
        <v>85.169472182162878</v>
      </c>
      <c r="H157" s="29">
        <v>-110</v>
      </c>
      <c r="I157" s="28">
        <v>0</v>
      </c>
      <c r="J157" s="28">
        <f t="shared" si="2"/>
        <v>1.018</v>
      </c>
      <c r="L157">
        <v>1</v>
      </c>
    </row>
    <row r="158" spans="6:12" x14ac:dyDescent="0.3">
      <c r="F158">
        <v>1</v>
      </c>
      <c r="G158" s="28">
        <v>67.00610961268265</v>
      </c>
      <c r="H158" s="29">
        <v>-110</v>
      </c>
      <c r="I158" s="28">
        <v>0</v>
      </c>
      <c r="J158" s="28">
        <f t="shared" si="2"/>
        <v>1.018</v>
      </c>
      <c r="L158">
        <v>1</v>
      </c>
    </row>
    <row r="159" spans="6:12" x14ac:dyDescent="0.3">
      <c r="F159">
        <v>1</v>
      </c>
      <c r="G159" s="28">
        <v>43.797368551680123</v>
      </c>
      <c r="H159" s="29">
        <v>-110</v>
      </c>
      <c r="I159" s="28">
        <v>0</v>
      </c>
      <c r="J159" s="28">
        <f t="shared" si="2"/>
        <v>1.018</v>
      </c>
      <c r="L159">
        <v>1</v>
      </c>
    </row>
    <row r="160" spans="6:12" x14ac:dyDescent="0.3">
      <c r="F160">
        <v>1</v>
      </c>
      <c r="G160" s="28">
        <v>109.97591643214746</v>
      </c>
      <c r="H160" s="29">
        <v>-91</v>
      </c>
      <c r="I160" s="28">
        <v>0</v>
      </c>
      <c r="J160" s="28">
        <f t="shared" si="2"/>
        <v>1.018</v>
      </c>
      <c r="L160">
        <v>1</v>
      </c>
    </row>
    <row r="161" spans="6:12" x14ac:dyDescent="0.3">
      <c r="F161">
        <v>1</v>
      </c>
      <c r="G161" s="28">
        <v>105.60325507282813</v>
      </c>
      <c r="H161" s="29">
        <v>-91</v>
      </c>
      <c r="I161" s="28">
        <v>0</v>
      </c>
      <c r="J161" s="28">
        <f t="shared" si="2"/>
        <v>1.018</v>
      </c>
      <c r="L161">
        <v>1</v>
      </c>
    </row>
    <row r="162" spans="6:12" x14ac:dyDescent="0.3">
      <c r="F162">
        <v>1</v>
      </c>
      <c r="G162" s="28">
        <v>62.465268970312586</v>
      </c>
      <c r="H162" s="29">
        <v>-91</v>
      </c>
      <c r="I162" s="28">
        <v>0</v>
      </c>
      <c r="J162" s="28">
        <f t="shared" si="2"/>
        <v>1.018</v>
      </c>
      <c r="L162">
        <v>1</v>
      </c>
    </row>
    <row r="163" spans="6:12" x14ac:dyDescent="0.3">
      <c r="F163">
        <v>1</v>
      </c>
      <c r="G163" s="28">
        <v>82.394514011825621</v>
      </c>
      <c r="H163" s="29">
        <v>-91</v>
      </c>
      <c r="I163" s="28">
        <v>0</v>
      </c>
      <c r="J163" s="28">
        <f t="shared" si="2"/>
        <v>1.018</v>
      </c>
      <c r="L163">
        <v>1</v>
      </c>
    </row>
    <row r="164" spans="6:12" x14ac:dyDescent="0.3">
      <c r="F164">
        <v>1</v>
      </c>
      <c r="G164" s="28">
        <v>110.22818535672356</v>
      </c>
      <c r="H164" s="29">
        <v>-91</v>
      </c>
      <c r="I164" s="28">
        <v>0</v>
      </c>
      <c r="J164" s="28">
        <f t="shared" si="2"/>
        <v>1.018</v>
      </c>
      <c r="L164">
        <v>1</v>
      </c>
    </row>
    <row r="165" spans="6:12" x14ac:dyDescent="0.3">
      <c r="F165">
        <v>1</v>
      </c>
      <c r="G165" s="28">
        <v>104.00555188384608</v>
      </c>
      <c r="H165" s="29">
        <v>-91</v>
      </c>
      <c r="I165" s="28">
        <v>0</v>
      </c>
      <c r="J165" s="28">
        <f t="shared" si="2"/>
        <v>1.018</v>
      </c>
      <c r="L165">
        <v>1</v>
      </c>
    </row>
    <row r="166" spans="6:12" x14ac:dyDescent="0.3">
      <c r="F166">
        <v>1</v>
      </c>
      <c r="G166" s="28">
        <v>91.055747088938872</v>
      </c>
      <c r="H166" s="29">
        <v>-91</v>
      </c>
      <c r="I166" s="28">
        <v>0</v>
      </c>
      <c r="J166" s="28">
        <f t="shared" si="2"/>
        <v>1.018</v>
      </c>
      <c r="L166">
        <v>1</v>
      </c>
    </row>
    <row r="167" spans="6:12" x14ac:dyDescent="0.3">
      <c r="F167">
        <v>1</v>
      </c>
      <c r="G167" s="28">
        <v>69.276529933867664</v>
      </c>
      <c r="H167" s="29">
        <v>-91</v>
      </c>
      <c r="I167" s="28">
        <v>0</v>
      </c>
      <c r="J167" s="28">
        <f t="shared" si="2"/>
        <v>1.018</v>
      </c>
      <c r="L167">
        <v>1</v>
      </c>
    </row>
    <row r="168" spans="6:12" x14ac:dyDescent="0.3">
      <c r="F168">
        <v>1</v>
      </c>
      <c r="G168" s="28">
        <v>86.094458238941954</v>
      </c>
      <c r="H168" s="29">
        <v>-91</v>
      </c>
      <c r="I168" s="28">
        <v>0</v>
      </c>
      <c r="J168" s="28">
        <f t="shared" si="2"/>
        <v>1.018</v>
      </c>
      <c r="L168">
        <v>1</v>
      </c>
    </row>
    <row r="169" spans="6:12" x14ac:dyDescent="0.3">
      <c r="F169">
        <v>1</v>
      </c>
      <c r="G169" s="28">
        <v>139.07093239992597</v>
      </c>
      <c r="H169" s="29">
        <v>-91</v>
      </c>
      <c r="I169" s="28">
        <v>0</v>
      </c>
      <c r="J169" s="28">
        <f t="shared" si="2"/>
        <v>1.018</v>
      </c>
      <c r="L169">
        <v>1</v>
      </c>
    </row>
    <row r="170" spans="6:12" x14ac:dyDescent="0.3">
      <c r="F170">
        <v>1</v>
      </c>
      <c r="G170" s="28">
        <v>79.955914407589844</v>
      </c>
      <c r="H170" s="29">
        <v>-91</v>
      </c>
      <c r="I170" s="28">
        <v>0</v>
      </c>
      <c r="J170" s="28">
        <f t="shared" si="2"/>
        <v>1.018</v>
      </c>
      <c r="L170">
        <v>1</v>
      </c>
    </row>
    <row r="171" spans="6:12" x14ac:dyDescent="0.3">
      <c r="F171">
        <v>1</v>
      </c>
      <c r="G171" s="28">
        <v>100.13742837367899</v>
      </c>
      <c r="H171" s="29">
        <v>-91</v>
      </c>
      <c r="I171" s="28">
        <v>0</v>
      </c>
      <c r="J171" s="28">
        <f t="shared" si="2"/>
        <v>1.018</v>
      </c>
      <c r="L171">
        <v>1</v>
      </c>
    </row>
    <row r="172" spans="6:12" x14ac:dyDescent="0.3">
      <c r="F172">
        <v>1</v>
      </c>
      <c r="G172" s="28">
        <v>106.10779292198038</v>
      </c>
      <c r="H172" s="29">
        <v>-91</v>
      </c>
      <c r="I172" s="28">
        <v>0.02</v>
      </c>
      <c r="J172" s="28">
        <f t="shared" si="2"/>
        <v>1.027468</v>
      </c>
      <c r="L172">
        <v>1</v>
      </c>
    </row>
    <row r="173" spans="6:12" x14ac:dyDescent="0.3">
      <c r="F173">
        <v>1</v>
      </c>
      <c r="G173" s="28">
        <v>109.38728894146985</v>
      </c>
      <c r="H173" s="29">
        <v>-91</v>
      </c>
      <c r="I173" s="28">
        <v>0.02</v>
      </c>
      <c r="J173" s="28">
        <f t="shared" si="2"/>
        <v>1.027468</v>
      </c>
      <c r="L173">
        <v>1</v>
      </c>
    </row>
    <row r="174" spans="6:12" x14ac:dyDescent="0.3">
      <c r="F174">
        <v>1</v>
      </c>
      <c r="G174" s="28">
        <v>94.251153466902991</v>
      </c>
      <c r="H174" s="29">
        <v>-91</v>
      </c>
      <c r="I174" s="28">
        <v>0</v>
      </c>
      <c r="J174" s="28">
        <f t="shared" si="2"/>
        <v>1.018</v>
      </c>
      <c r="L174">
        <v>1</v>
      </c>
    </row>
    <row r="175" spans="6:12" x14ac:dyDescent="0.3">
      <c r="F175">
        <v>1</v>
      </c>
      <c r="G175" s="28">
        <v>59.438041875399215</v>
      </c>
      <c r="H175" s="29">
        <v>-91</v>
      </c>
      <c r="I175" s="28">
        <v>0</v>
      </c>
      <c r="J175" s="28">
        <f t="shared" si="2"/>
        <v>1.018</v>
      </c>
      <c r="L175">
        <v>1</v>
      </c>
    </row>
    <row r="176" spans="6:12" x14ac:dyDescent="0.3">
      <c r="F176">
        <v>1</v>
      </c>
      <c r="G176" s="28">
        <v>109.72364750757134</v>
      </c>
      <c r="H176" s="29">
        <v>-91</v>
      </c>
      <c r="I176" s="28">
        <v>0.02</v>
      </c>
      <c r="J176" s="28">
        <f t="shared" si="2"/>
        <v>1.027468</v>
      </c>
      <c r="L176">
        <v>1</v>
      </c>
    </row>
    <row r="177" spans="6:12" x14ac:dyDescent="0.3">
      <c r="F177">
        <v>1</v>
      </c>
      <c r="G177" s="28">
        <v>61.708462196584236</v>
      </c>
      <c r="H177" s="29">
        <v>-91</v>
      </c>
      <c r="I177" s="28">
        <v>0</v>
      </c>
      <c r="J177" s="28">
        <f t="shared" si="2"/>
        <v>1.018</v>
      </c>
      <c r="L177">
        <v>1</v>
      </c>
    </row>
    <row r="178" spans="6:12" x14ac:dyDescent="0.3">
      <c r="F178">
        <v>1</v>
      </c>
      <c r="G178" s="28">
        <v>105.26689650672665</v>
      </c>
      <c r="H178" s="29">
        <v>-91</v>
      </c>
      <c r="I178" s="28">
        <v>0</v>
      </c>
      <c r="J178" s="28">
        <f t="shared" si="2"/>
        <v>1.018</v>
      </c>
      <c r="L178">
        <v>1</v>
      </c>
    </row>
    <row r="179" spans="6:12" x14ac:dyDescent="0.3">
      <c r="F179">
        <v>1</v>
      </c>
      <c r="G179" s="28">
        <v>78.862749067760006</v>
      </c>
      <c r="H179" s="29">
        <v>-91</v>
      </c>
      <c r="I179" s="28">
        <v>0</v>
      </c>
      <c r="J179" s="28">
        <f t="shared" si="2"/>
        <v>1.018</v>
      </c>
      <c r="L179">
        <v>1</v>
      </c>
    </row>
    <row r="180" spans="6:12" x14ac:dyDescent="0.3">
      <c r="F180">
        <v>1</v>
      </c>
      <c r="G180" s="28">
        <v>132.59603000247239</v>
      </c>
      <c r="H180" s="29">
        <v>-91</v>
      </c>
      <c r="I180" s="28">
        <v>0.05</v>
      </c>
      <c r="J180" s="28">
        <f t="shared" si="2"/>
        <v>1.0416700000000001</v>
      </c>
      <c r="L180">
        <v>1</v>
      </c>
    </row>
    <row r="181" spans="6:12" x14ac:dyDescent="0.3">
      <c r="F181">
        <v>1</v>
      </c>
      <c r="G181" s="28">
        <v>57.50398012031566</v>
      </c>
      <c r="H181" s="29">
        <v>-91</v>
      </c>
      <c r="I181" s="28">
        <v>0</v>
      </c>
      <c r="J181" s="28">
        <f t="shared" si="2"/>
        <v>1.018</v>
      </c>
      <c r="L181">
        <v>1</v>
      </c>
    </row>
    <row r="182" spans="6:12" x14ac:dyDescent="0.3">
      <c r="F182">
        <v>1</v>
      </c>
      <c r="G182" s="28">
        <v>110.14409571519819</v>
      </c>
      <c r="H182" s="29">
        <v>-91</v>
      </c>
      <c r="I182" s="28">
        <v>0.01</v>
      </c>
      <c r="J182" s="28">
        <f t="shared" si="2"/>
        <v>1.022734</v>
      </c>
      <c r="L182">
        <v>1</v>
      </c>
    </row>
    <row r="183" spans="6:12" x14ac:dyDescent="0.3">
      <c r="F183">
        <v>1</v>
      </c>
      <c r="G183" s="28">
        <v>87.019444295721044</v>
      </c>
      <c r="H183" s="29">
        <v>-91</v>
      </c>
      <c r="I183" s="28">
        <v>0</v>
      </c>
      <c r="J183" s="28">
        <f t="shared" si="2"/>
        <v>1.018</v>
      </c>
      <c r="L183">
        <v>1</v>
      </c>
    </row>
    <row r="184" spans="6:12" x14ac:dyDescent="0.3">
      <c r="F184">
        <v>1</v>
      </c>
      <c r="G184" s="28">
        <v>88.364878560126982</v>
      </c>
      <c r="H184" s="29">
        <v>-91</v>
      </c>
      <c r="I184" s="28">
        <v>0</v>
      </c>
      <c r="J184" s="28">
        <f t="shared" si="2"/>
        <v>1.018</v>
      </c>
      <c r="L184">
        <v>1</v>
      </c>
    </row>
    <row r="185" spans="6:12" x14ac:dyDescent="0.3">
      <c r="F185">
        <v>1</v>
      </c>
      <c r="G185" s="28">
        <v>121.24392839654723</v>
      </c>
      <c r="H185" s="29">
        <v>-91</v>
      </c>
      <c r="I185" s="28">
        <v>0</v>
      </c>
      <c r="J185" s="28">
        <f t="shared" si="2"/>
        <v>1.018</v>
      </c>
      <c r="L185">
        <v>1</v>
      </c>
    </row>
    <row r="186" spans="6:12" x14ac:dyDescent="0.3">
      <c r="F186">
        <v>1</v>
      </c>
      <c r="G186" s="28">
        <v>68.940171367766183</v>
      </c>
      <c r="H186" s="29">
        <v>-91</v>
      </c>
      <c r="I186" s="28">
        <v>0</v>
      </c>
      <c r="J186" s="28">
        <f t="shared" si="2"/>
        <v>1.018</v>
      </c>
      <c r="L186">
        <v>1</v>
      </c>
    </row>
    <row r="187" spans="6:12" x14ac:dyDescent="0.3">
      <c r="F187">
        <v>1</v>
      </c>
      <c r="G187" s="28">
        <v>94.839780957580587</v>
      </c>
      <c r="H187" s="29">
        <v>-91</v>
      </c>
      <c r="I187" s="28">
        <v>0</v>
      </c>
      <c r="J187" s="28">
        <f t="shared" si="2"/>
        <v>1.018</v>
      </c>
      <c r="L187">
        <v>1</v>
      </c>
    </row>
    <row r="188" spans="6:12" x14ac:dyDescent="0.3">
      <c r="F188">
        <v>1</v>
      </c>
      <c r="G188" s="28">
        <v>90.551209239786658</v>
      </c>
      <c r="H188" s="29">
        <v>-91</v>
      </c>
      <c r="I188" s="28">
        <v>0</v>
      </c>
      <c r="J188" s="28">
        <f t="shared" si="2"/>
        <v>1.018</v>
      </c>
      <c r="L188">
        <v>1</v>
      </c>
    </row>
    <row r="189" spans="6:12" x14ac:dyDescent="0.3">
      <c r="F189">
        <v>1</v>
      </c>
      <c r="G189" s="28">
        <v>109.80773714909671</v>
      </c>
      <c r="H189" s="29">
        <v>-91</v>
      </c>
      <c r="I189" s="28">
        <v>0.04</v>
      </c>
      <c r="J189" s="28">
        <f t="shared" si="2"/>
        <v>1.0369360000000001</v>
      </c>
      <c r="L189">
        <v>1</v>
      </c>
    </row>
    <row r="190" spans="6:12" x14ac:dyDescent="0.3">
      <c r="F190">
        <v>1</v>
      </c>
      <c r="G190" s="28">
        <v>97.110201278765629</v>
      </c>
      <c r="H190" s="29">
        <v>-91</v>
      </c>
      <c r="I190" s="28">
        <v>0</v>
      </c>
      <c r="J190" s="28">
        <f t="shared" si="2"/>
        <v>1.018</v>
      </c>
      <c r="L190">
        <v>1</v>
      </c>
    </row>
    <row r="191" spans="6:12" x14ac:dyDescent="0.3">
      <c r="F191">
        <v>1</v>
      </c>
      <c r="G191" s="28">
        <v>200.03592250582028</v>
      </c>
      <c r="H191" s="29">
        <v>-60</v>
      </c>
      <c r="I191" s="28">
        <v>0.05</v>
      </c>
      <c r="J191" s="28">
        <f t="shared" si="2"/>
        <v>1.0416700000000001</v>
      </c>
      <c r="L191">
        <v>1</v>
      </c>
    </row>
    <row r="192" spans="6:12" x14ac:dyDescent="0.3">
      <c r="F192">
        <v>1</v>
      </c>
      <c r="G192" s="28">
        <v>99.380621599950658</v>
      </c>
      <c r="H192" s="29">
        <v>-60</v>
      </c>
      <c r="I192" s="28">
        <v>0</v>
      </c>
      <c r="J192" s="28">
        <f t="shared" si="2"/>
        <v>1.018</v>
      </c>
      <c r="L192">
        <v>1</v>
      </c>
    </row>
    <row r="193" spans="6:12" x14ac:dyDescent="0.3">
      <c r="F193">
        <v>1</v>
      </c>
      <c r="G193" s="28">
        <v>113.08723316858618</v>
      </c>
      <c r="H193" s="29">
        <v>-60</v>
      </c>
      <c r="I193" s="28">
        <v>0</v>
      </c>
      <c r="J193" s="28">
        <f t="shared" si="2"/>
        <v>1.018</v>
      </c>
      <c r="L193">
        <v>1</v>
      </c>
    </row>
    <row r="194" spans="6:12" x14ac:dyDescent="0.3">
      <c r="F194">
        <v>1</v>
      </c>
      <c r="G194" s="28">
        <v>92.905719202497053</v>
      </c>
      <c r="H194" s="29">
        <v>-60</v>
      </c>
      <c r="I194" s="28">
        <v>0</v>
      </c>
      <c r="J194" s="28">
        <f t="shared" si="2"/>
        <v>1.018</v>
      </c>
      <c r="L194">
        <v>1</v>
      </c>
    </row>
    <row r="195" spans="6:12" x14ac:dyDescent="0.3">
      <c r="F195">
        <v>1</v>
      </c>
      <c r="G195" s="28">
        <v>138.56639455077374</v>
      </c>
      <c r="H195" s="29">
        <v>-60</v>
      </c>
      <c r="I195" s="28">
        <v>0</v>
      </c>
      <c r="J195" s="28">
        <f t="shared" ref="J195:J241" si="3">1.018+0.4734*I195</f>
        <v>1.018</v>
      </c>
      <c r="L195">
        <v>1</v>
      </c>
    </row>
    <row r="196" spans="6:12" x14ac:dyDescent="0.3">
      <c r="F196">
        <v>1</v>
      </c>
      <c r="G196" s="28">
        <v>171.94998223634619</v>
      </c>
      <c r="H196" s="29">
        <v>-60</v>
      </c>
      <c r="I196" s="28">
        <v>0</v>
      </c>
      <c r="J196" s="28">
        <f t="shared" si="3"/>
        <v>1.018</v>
      </c>
      <c r="L196">
        <v>1</v>
      </c>
    </row>
    <row r="197" spans="6:12" x14ac:dyDescent="0.3">
      <c r="F197">
        <v>1</v>
      </c>
      <c r="G197" s="28">
        <v>108.46230288469077</v>
      </c>
      <c r="H197" s="29">
        <v>-60</v>
      </c>
      <c r="I197" s="28">
        <v>0</v>
      </c>
      <c r="J197" s="28">
        <f t="shared" si="3"/>
        <v>1.018</v>
      </c>
      <c r="L197">
        <v>1</v>
      </c>
    </row>
    <row r="198" spans="6:12" x14ac:dyDescent="0.3">
      <c r="F198">
        <v>1</v>
      </c>
      <c r="G198" s="28">
        <v>125.19614154823968</v>
      </c>
      <c r="H198" s="29">
        <v>-60</v>
      </c>
      <c r="I198" s="28">
        <v>0</v>
      </c>
      <c r="J198" s="28">
        <f t="shared" si="3"/>
        <v>1.018</v>
      </c>
      <c r="L198">
        <v>1</v>
      </c>
    </row>
    <row r="199" spans="6:12" x14ac:dyDescent="0.3">
      <c r="F199">
        <v>1</v>
      </c>
      <c r="G199" s="28">
        <v>80.460452256742087</v>
      </c>
      <c r="H199" s="29">
        <v>-60</v>
      </c>
      <c r="I199" s="28">
        <v>0</v>
      </c>
      <c r="J199" s="28">
        <f t="shared" si="3"/>
        <v>1.018</v>
      </c>
      <c r="L199">
        <v>1</v>
      </c>
    </row>
    <row r="200" spans="6:12" x14ac:dyDescent="0.3">
      <c r="F200">
        <v>1</v>
      </c>
      <c r="G200" s="28">
        <v>110.90090248892653</v>
      </c>
      <c r="H200" s="29">
        <v>-60</v>
      </c>
      <c r="I200" s="28">
        <v>0</v>
      </c>
      <c r="J200" s="28">
        <f t="shared" si="3"/>
        <v>1.018</v>
      </c>
      <c r="L200">
        <v>1</v>
      </c>
    </row>
    <row r="201" spans="6:12" x14ac:dyDescent="0.3">
      <c r="F201">
        <v>1</v>
      </c>
      <c r="G201" s="28">
        <v>141.42544236263637</v>
      </c>
      <c r="H201" s="29">
        <v>-60</v>
      </c>
      <c r="I201" s="28">
        <v>0</v>
      </c>
      <c r="J201" s="28">
        <f t="shared" si="3"/>
        <v>1.018</v>
      </c>
      <c r="L201">
        <v>1</v>
      </c>
    </row>
    <row r="202" spans="6:12" x14ac:dyDescent="0.3">
      <c r="F202">
        <v>1</v>
      </c>
      <c r="G202" s="28">
        <v>164.80236270668962</v>
      </c>
      <c r="H202" s="29">
        <v>-60</v>
      </c>
      <c r="I202" s="28">
        <v>0</v>
      </c>
      <c r="J202" s="28">
        <f t="shared" si="3"/>
        <v>1.018</v>
      </c>
      <c r="L202">
        <v>1</v>
      </c>
    </row>
    <row r="203" spans="6:12" x14ac:dyDescent="0.3">
      <c r="F203">
        <v>1</v>
      </c>
      <c r="G203" s="28">
        <v>143.02314555161843</v>
      </c>
      <c r="H203" s="29">
        <v>-60</v>
      </c>
      <c r="I203" s="28">
        <v>0</v>
      </c>
      <c r="J203" s="28">
        <f t="shared" si="3"/>
        <v>1.018</v>
      </c>
      <c r="L203">
        <v>1</v>
      </c>
    </row>
    <row r="204" spans="6:12" x14ac:dyDescent="0.3">
      <c r="F204">
        <v>1</v>
      </c>
      <c r="G204" s="28">
        <v>152.60936468551077</v>
      </c>
      <c r="H204" s="29">
        <v>-60</v>
      </c>
      <c r="I204" s="28">
        <v>0</v>
      </c>
      <c r="J204" s="28">
        <f t="shared" si="3"/>
        <v>1.018</v>
      </c>
      <c r="L204">
        <v>1</v>
      </c>
    </row>
    <row r="205" spans="6:12" x14ac:dyDescent="0.3">
      <c r="F205">
        <v>1</v>
      </c>
      <c r="G205" s="28">
        <v>174.47267148210736</v>
      </c>
      <c r="H205" s="29">
        <v>-60</v>
      </c>
      <c r="I205" s="28">
        <v>0</v>
      </c>
      <c r="J205" s="28">
        <f t="shared" si="3"/>
        <v>1.018</v>
      </c>
      <c r="L205">
        <v>1</v>
      </c>
    </row>
    <row r="206" spans="6:12" x14ac:dyDescent="0.3">
      <c r="F206">
        <v>1</v>
      </c>
      <c r="G206" s="28">
        <v>100.7260558643566</v>
      </c>
      <c r="H206" s="29">
        <v>-60</v>
      </c>
      <c r="I206" s="28">
        <v>0</v>
      </c>
      <c r="J206" s="28">
        <f t="shared" si="3"/>
        <v>1.018</v>
      </c>
      <c r="L206">
        <v>1</v>
      </c>
    </row>
    <row r="207" spans="6:12" x14ac:dyDescent="0.3">
      <c r="F207">
        <v>1</v>
      </c>
      <c r="G207" s="28">
        <v>189.77698623972498</v>
      </c>
      <c r="H207" s="29">
        <v>-60</v>
      </c>
      <c r="I207" s="28">
        <v>0.11</v>
      </c>
      <c r="J207" s="28">
        <f t="shared" si="3"/>
        <v>1.070074</v>
      </c>
      <c r="L207">
        <v>1</v>
      </c>
    </row>
    <row r="208" spans="6:12" x14ac:dyDescent="0.3">
      <c r="F208">
        <v>1</v>
      </c>
      <c r="G208" s="28">
        <v>144.11631089144825</v>
      </c>
      <c r="H208" s="29">
        <v>-60</v>
      </c>
      <c r="I208" s="28">
        <v>0</v>
      </c>
      <c r="J208" s="28">
        <f t="shared" si="3"/>
        <v>1.018</v>
      </c>
      <c r="L208">
        <v>1</v>
      </c>
    </row>
    <row r="209" spans="6:12" x14ac:dyDescent="0.3">
      <c r="F209">
        <v>1</v>
      </c>
      <c r="G209" s="28">
        <v>78.694569784709273</v>
      </c>
      <c r="H209" s="29">
        <v>-60</v>
      </c>
      <c r="I209" s="28">
        <v>0</v>
      </c>
      <c r="J209" s="28">
        <f t="shared" si="3"/>
        <v>1.018</v>
      </c>
      <c r="L209">
        <v>1</v>
      </c>
    </row>
    <row r="210" spans="6:12" x14ac:dyDescent="0.3">
      <c r="F210">
        <v>1</v>
      </c>
      <c r="G210" s="28">
        <v>134.6141813990813</v>
      </c>
      <c r="H210" s="29">
        <v>-60</v>
      </c>
      <c r="I210" s="28">
        <v>0</v>
      </c>
      <c r="J210" s="28">
        <f t="shared" si="3"/>
        <v>1.018</v>
      </c>
      <c r="L210">
        <v>1</v>
      </c>
    </row>
    <row r="211" spans="6:12" x14ac:dyDescent="0.3">
      <c r="F211">
        <v>1</v>
      </c>
      <c r="G211" s="28">
        <v>160.26152206431959</v>
      </c>
      <c r="H211" s="29">
        <v>-60</v>
      </c>
      <c r="I211" s="28">
        <v>0</v>
      </c>
      <c r="J211" s="28">
        <f t="shared" si="3"/>
        <v>1.018</v>
      </c>
      <c r="L211">
        <v>1</v>
      </c>
    </row>
    <row r="212" spans="6:12" x14ac:dyDescent="0.3">
      <c r="F212">
        <v>1</v>
      </c>
      <c r="G212" s="28">
        <v>182.71345635159375</v>
      </c>
      <c r="H212" s="29">
        <v>-60</v>
      </c>
      <c r="I212" s="28">
        <v>0</v>
      </c>
      <c r="J212" s="28">
        <f t="shared" si="3"/>
        <v>1.018</v>
      </c>
      <c r="L212">
        <v>1</v>
      </c>
    </row>
    <row r="213" spans="6:12" x14ac:dyDescent="0.3">
      <c r="F213">
        <v>1</v>
      </c>
      <c r="G213" s="28">
        <v>141.59362164568711</v>
      </c>
      <c r="H213" s="29">
        <v>-60</v>
      </c>
      <c r="I213" s="28">
        <v>0</v>
      </c>
      <c r="J213" s="28">
        <f t="shared" si="3"/>
        <v>1.018</v>
      </c>
      <c r="L213">
        <v>1</v>
      </c>
    </row>
    <row r="214" spans="6:12" x14ac:dyDescent="0.3">
      <c r="F214">
        <v>1</v>
      </c>
      <c r="G214" s="28">
        <v>238.71715760749117</v>
      </c>
      <c r="H214" s="29">
        <v>-60</v>
      </c>
      <c r="I214" s="28">
        <v>0.28000000000000003</v>
      </c>
      <c r="J214" s="28">
        <f t="shared" si="3"/>
        <v>1.150552</v>
      </c>
      <c r="L214">
        <v>1</v>
      </c>
    </row>
    <row r="215" spans="6:12" x14ac:dyDescent="0.3">
      <c r="F215">
        <v>1</v>
      </c>
      <c r="G215" s="28">
        <v>159.50471529059124</v>
      </c>
      <c r="H215" s="29">
        <v>-60</v>
      </c>
      <c r="I215" s="28">
        <v>0</v>
      </c>
      <c r="J215" s="28">
        <f t="shared" si="3"/>
        <v>1.018</v>
      </c>
      <c r="L215">
        <v>1</v>
      </c>
    </row>
    <row r="216" spans="6:12" x14ac:dyDescent="0.3">
      <c r="F216">
        <v>1</v>
      </c>
      <c r="G216" s="28">
        <v>110.56454392282505</v>
      </c>
      <c r="H216" s="29">
        <v>-60</v>
      </c>
      <c r="I216" s="28">
        <v>0</v>
      </c>
      <c r="J216" s="28">
        <f t="shared" si="3"/>
        <v>1.018</v>
      </c>
      <c r="L216">
        <v>1</v>
      </c>
    </row>
    <row r="217" spans="6:12" x14ac:dyDescent="0.3">
      <c r="F217">
        <v>1</v>
      </c>
      <c r="G217" s="28">
        <v>175.56583682193718</v>
      </c>
      <c r="H217" s="29">
        <v>-60</v>
      </c>
      <c r="I217" s="28">
        <v>0</v>
      </c>
      <c r="J217" s="28">
        <f t="shared" si="3"/>
        <v>1.018</v>
      </c>
      <c r="L217">
        <v>1</v>
      </c>
    </row>
    <row r="218" spans="6:12" x14ac:dyDescent="0.3">
      <c r="F218">
        <v>1</v>
      </c>
      <c r="G218" s="28">
        <v>100.3896972982551</v>
      </c>
      <c r="H218" s="29">
        <v>-60</v>
      </c>
      <c r="I218" s="28">
        <v>0</v>
      </c>
      <c r="J218" s="28">
        <f t="shared" si="3"/>
        <v>1.018</v>
      </c>
      <c r="L218">
        <v>1</v>
      </c>
    </row>
    <row r="219" spans="6:12" x14ac:dyDescent="0.3">
      <c r="F219">
        <v>1</v>
      </c>
      <c r="G219" s="28">
        <v>93.578436334700015</v>
      </c>
      <c r="H219" s="29">
        <v>-60</v>
      </c>
      <c r="I219" s="28">
        <v>0</v>
      </c>
      <c r="J219" s="28">
        <f t="shared" si="3"/>
        <v>1.018</v>
      </c>
      <c r="L219">
        <v>1</v>
      </c>
    </row>
    <row r="220" spans="6:12" x14ac:dyDescent="0.3">
      <c r="F220">
        <v>1</v>
      </c>
      <c r="G220" s="28">
        <v>141.59362164568711</v>
      </c>
      <c r="H220" s="29">
        <v>-60</v>
      </c>
      <c r="I220" s="28">
        <v>0</v>
      </c>
      <c r="J220" s="28">
        <f t="shared" si="3"/>
        <v>1.018</v>
      </c>
      <c r="L220">
        <v>1</v>
      </c>
    </row>
    <row r="221" spans="6:12" x14ac:dyDescent="0.3">
      <c r="F221">
        <v>1</v>
      </c>
      <c r="G221" s="28">
        <v>147.81625511856458</v>
      </c>
      <c r="H221" s="29">
        <v>-60</v>
      </c>
      <c r="I221" s="28">
        <v>0</v>
      </c>
      <c r="J221" s="28">
        <f t="shared" si="3"/>
        <v>1.018</v>
      </c>
      <c r="L221">
        <v>1</v>
      </c>
    </row>
    <row r="222" spans="6:12" x14ac:dyDescent="0.3">
      <c r="F222">
        <v>1</v>
      </c>
      <c r="G222" s="28">
        <v>94.419332749953739</v>
      </c>
      <c r="H222" s="29">
        <v>-60</v>
      </c>
      <c r="I222" s="28">
        <v>0</v>
      </c>
      <c r="J222" s="28">
        <f t="shared" si="3"/>
        <v>1.018</v>
      </c>
      <c r="L222">
        <v>1</v>
      </c>
    </row>
    <row r="223" spans="6:12" x14ac:dyDescent="0.3">
      <c r="F223">
        <v>1</v>
      </c>
      <c r="G223" s="28">
        <v>103.24874511011774</v>
      </c>
      <c r="H223" s="29">
        <v>-60</v>
      </c>
      <c r="I223" s="28">
        <v>0</v>
      </c>
      <c r="J223" s="28">
        <f t="shared" si="3"/>
        <v>1.018</v>
      </c>
      <c r="L223">
        <v>1</v>
      </c>
    </row>
    <row r="224" spans="6:12" x14ac:dyDescent="0.3">
      <c r="F224">
        <v>1</v>
      </c>
      <c r="G224" s="28">
        <v>132.25967143637087</v>
      </c>
      <c r="H224" s="29">
        <v>-60</v>
      </c>
      <c r="I224" s="28">
        <v>0</v>
      </c>
      <c r="J224" s="28">
        <f t="shared" si="3"/>
        <v>1.018</v>
      </c>
      <c r="L224">
        <v>1</v>
      </c>
    </row>
    <row r="225" spans="6:12" x14ac:dyDescent="0.3">
      <c r="F225">
        <v>1</v>
      </c>
      <c r="G225" s="28">
        <v>136.80051207874095</v>
      </c>
      <c r="H225" s="29">
        <v>-60</v>
      </c>
      <c r="I225" s="28">
        <v>0</v>
      </c>
      <c r="J225" s="28">
        <f t="shared" si="3"/>
        <v>1.018</v>
      </c>
      <c r="L225">
        <v>1</v>
      </c>
    </row>
    <row r="226" spans="6:12" x14ac:dyDescent="0.3">
      <c r="F226">
        <v>1</v>
      </c>
      <c r="G226" s="28">
        <v>118.80532879231146</v>
      </c>
      <c r="H226" s="29">
        <v>-60</v>
      </c>
      <c r="I226" s="28">
        <v>0</v>
      </c>
      <c r="J226" s="28">
        <f t="shared" si="3"/>
        <v>1.018</v>
      </c>
      <c r="L226">
        <v>1</v>
      </c>
    </row>
    <row r="227" spans="6:12" x14ac:dyDescent="0.3">
      <c r="F227">
        <v>1</v>
      </c>
      <c r="G227" s="28">
        <v>103.66919331774459</v>
      </c>
      <c r="H227" s="29">
        <v>-60</v>
      </c>
      <c r="I227" s="28">
        <v>0</v>
      </c>
      <c r="J227" s="28">
        <f t="shared" si="3"/>
        <v>1.018</v>
      </c>
      <c r="L227">
        <v>1</v>
      </c>
    </row>
    <row r="228" spans="6:12" x14ac:dyDescent="0.3">
      <c r="F228">
        <v>1</v>
      </c>
      <c r="G228" s="28">
        <v>113.08723316858618</v>
      </c>
      <c r="H228" s="29">
        <v>-60</v>
      </c>
      <c r="I228" s="28">
        <v>0</v>
      </c>
      <c r="J228" s="28">
        <f t="shared" si="3"/>
        <v>1.018</v>
      </c>
      <c r="L228">
        <v>1</v>
      </c>
    </row>
    <row r="229" spans="6:12" x14ac:dyDescent="0.3">
      <c r="F229">
        <v>1</v>
      </c>
      <c r="G229" s="28">
        <v>148.32079296771684</v>
      </c>
      <c r="H229" s="29">
        <v>-60</v>
      </c>
      <c r="I229" s="28">
        <v>0</v>
      </c>
      <c r="J229" s="28">
        <f t="shared" si="3"/>
        <v>1.018</v>
      </c>
      <c r="L229">
        <v>1</v>
      </c>
    </row>
    <row r="230" spans="6:12" x14ac:dyDescent="0.3">
      <c r="F230">
        <v>1</v>
      </c>
      <c r="G230" s="28">
        <v>74.237818783864583</v>
      </c>
      <c r="H230" s="29">
        <v>-60</v>
      </c>
      <c r="I230" s="28">
        <v>0</v>
      </c>
      <c r="J230" s="28">
        <f t="shared" si="3"/>
        <v>1.018</v>
      </c>
      <c r="L230">
        <v>1</v>
      </c>
    </row>
    <row r="231" spans="6:12" x14ac:dyDescent="0.3">
      <c r="F231">
        <v>1</v>
      </c>
      <c r="G231" s="28">
        <v>208.86533486598427</v>
      </c>
      <c r="H231" s="29">
        <v>-60</v>
      </c>
      <c r="I231" s="28">
        <v>0</v>
      </c>
      <c r="J231" s="28">
        <f t="shared" si="3"/>
        <v>1.018</v>
      </c>
      <c r="L231">
        <v>1</v>
      </c>
    </row>
    <row r="232" spans="6:12" x14ac:dyDescent="0.3">
      <c r="F232">
        <v>1</v>
      </c>
      <c r="G232" s="28">
        <v>104.42600009147294</v>
      </c>
      <c r="H232" s="29">
        <v>-60</v>
      </c>
      <c r="I232" s="28">
        <v>0</v>
      </c>
      <c r="J232" s="28">
        <f t="shared" si="3"/>
        <v>1.018</v>
      </c>
      <c r="L232">
        <v>1</v>
      </c>
    </row>
    <row r="233" spans="6:12" x14ac:dyDescent="0.3">
      <c r="F233">
        <v>1</v>
      </c>
      <c r="G233" s="28">
        <v>91.055747088938872</v>
      </c>
      <c r="H233" s="29">
        <v>-60</v>
      </c>
      <c r="I233" s="28">
        <v>0</v>
      </c>
      <c r="J233" s="28">
        <f t="shared" si="3"/>
        <v>1.018</v>
      </c>
      <c r="L233">
        <v>1</v>
      </c>
    </row>
    <row r="234" spans="6:12" x14ac:dyDescent="0.3">
      <c r="F234">
        <v>1</v>
      </c>
      <c r="G234" s="28">
        <v>140.75272523043338</v>
      </c>
      <c r="H234" s="29">
        <v>-60</v>
      </c>
      <c r="I234" s="28">
        <v>0</v>
      </c>
      <c r="J234" s="28">
        <f t="shared" si="3"/>
        <v>1.018</v>
      </c>
      <c r="L234">
        <v>1</v>
      </c>
    </row>
    <row r="235" spans="6:12" x14ac:dyDescent="0.3">
      <c r="F235">
        <v>1</v>
      </c>
      <c r="G235" s="28">
        <v>172.53860972702381</v>
      </c>
      <c r="H235" s="29">
        <v>-60</v>
      </c>
      <c r="I235" s="28">
        <v>0</v>
      </c>
      <c r="J235" s="28">
        <f t="shared" si="3"/>
        <v>1.018</v>
      </c>
      <c r="L235">
        <v>1</v>
      </c>
    </row>
    <row r="236" spans="6:12" x14ac:dyDescent="0.3">
      <c r="F236">
        <v>1</v>
      </c>
      <c r="G236" s="28">
        <v>119.05759771688757</v>
      </c>
      <c r="H236" s="29">
        <v>-60</v>
      </c>
      <c r="I236" s="28">
        <v>0</v>
      </c>
      <c r="J236" s="28">
        <f t="shared" si="3"/>
        <v>1.018</v>
      </c>
      <c r="L236">
        <v>1</v>
      </c>
    </row>
    <row r="237" spans="6:12" x14ac:dyDescent="0.3">
      <c r="F237">
        <v>1</v>
      </c>
      <c r="G237" s="28">
        <v>148.65715153381831</v>
      </c>
      <c r="H237" s="29">
        <v>-60</v>
      </c>
      <c r="I237" s="28">
        <v>0</v>
      </c>
      <c r="J237" s="28">
        <f t="shared" si="3"/>
        <v>1.018</v>
      </c>
      <c r="L237">
        <v>1</v>
      </c>
    </row>
    <row r="238" spans="6:12" x14ac:dyDescent="0.3">
      <c r="F238">
        <v>1</v>
      </c>
      <c r="G238" s="28">
        <v>86.598996088094196</v>
      </c>
      <c r="H238" s="29">
        <v>-60</v>
      </c>
      <c r="I238" s="28">
        <v>0</v>
      </c>
      <c r="J238" s="28">
        <f t="shared" si="3"/>
        <v>1.018</v>
      </c>
      <c r="L238">
        <v>1</v>
      </c>
    </row>
    <row r="239" spans="6:12" x14ac:dyDescent="0.3">
      <c r="F239">
        <v>1</v>
      </c>
      <c r="G239" s="28">
        <v>148.9935100999198</v>
      </c>
      <c r="H239" s="29">
        <v>-60</v>
      </c>
      <c r="I239" s="28">
        <v>0</v>
      </c>
      <c r="J239" s="28">
        <f t="shared" si="3"/>
        <v>1.018</v>
      </c>
      <c r="L239">
        <v>1</v>
      </c>
    </row>
    <row r="240" spans="6:12" x14ac:dyDescent="0.3">
      <c r="F240">
        <v>1</v>
      </c>
      <c r="G240" s="28">
        <v>113.75995030078917</v>
      </c>
      <c r="H240" s="29">
        <v>-60</v>
      </c>
      <c r="I240" s="28">
        <v>0</v>
      </c>
      <c r="J240" s="28">
        <f t="shared" si="3"/>
        <v>1.018</v>
      </c>
      <c r="L240">
        <v>1</v>
      </c>
    </row>
    <row r="241" spans="6:12" x14ac:dyDescent="0.3">
      <c r="F241">
        <v>1</v>
      </c>
      <c r="G241" s="28">
        <v>146.97535870331089</v>
      </c>
      <c r="H241" s="29">
        <v>-40</v>
      </c>
      <c r="I241" s="28">
        <v>0.08</v>
      </c>
      <c r="J241" s="28">
        <f t="shared" si="3"/>
        <v>1.0558719999999999</v>
      </c>
      <c r="L241">
        <v>1</v>
      </c>
    </row>
    <row r="242" spans="6:12" x14ac:dyDescent="0.3">
      <c r="F242">
        <v>1</v>
      </c>
      <c r="G242" s="28">
        <v>145.62992443890494</v>
      </c>
      <c r="H242" s="29">
        <v>-40</v>
      </c>
      <c r="I242" s="28">
        <v>0.13</v>
      </c>
      <c r="J242" s="28">
        <v>1.079542</v>
      </c>
      <c r="L242">
        <v>1</v>
      </c>
    </row>
    <row r="243" spans="6:12" x14ac:dyDescent="0.3">
      <c r="F243">
        <v>1</v>
      </c>
      <c r="G243" s="28">
        <v>231.07137418418446</v>
      </c>
      <c r="H243" s="29">
        <v>-40</v>
      </c>
      <c r="I243" s="28">
        <v>0.36</v>
      </c>
      <c r="J243" s="28">
        <v>1.1884239999999999</v>
      </c>
      <c r="L243">
        <v>1</v>
      </c>
    </row>
    <row r="244" spans="6:12" x14ac:dyDescent="0.3">
      <c r="F244">
        <v>1</v>
      </c>
      <c r="G244" s="28">
        <v>306.57749831846593</v>
      </c>
      <c r="H244" s="29">
        <v>-40</v>
      </c>
      <c r="I244" s="28">
        <v>0.69</v>
      </c>
      <c r="J244" s="28">
        <v>1.344646</v>
      </c>
      <c r="L244">
        <v>1</v>
      </c>
    </row>
    <row r="245" spans="6:12" x14ac:dyDescent="0.3">
      <c r="F245">
        <v>1</v>
      </c>
      <c r="G245" s="28">
        <v>292.28225925915274</v>
      </c>
      <c r="H245" s="29">
        <v>-40</v>
      </c>
      <c r="I245" s="28">
        <v>0.6</v>
      </c>
      <c r="J245" s="28">
        <v>1.3020399999999999</v>
      </c>
      <c r="L245">
        <v>1</v>
      </c>
    </row>
    <row r="246" spans="6:12" x14ac:dyDescent="0.3">
      <c r="F246">
        <v>1</v>
      </c>
      <c r="G246" s="28">
        <v>172.59364338005696</v>
      </c>
      <c r="H246" s="29">
        <v>-40</v>
      </c>
      <c r="I246" s="28">
        <v>0.26</v>
      </c>
      <c r="J246" s="28">
        <v>1.141084</v>
      </c>
      <c r="L246">
        <v>1</v>
      </c>
    </row>
    <row r="247" spans="6:12" x14ac:dyDescent="0.3">
      <c r="F247">
        <v>1</v>
      </c>
      <c r="G247" s="28">
        <v>98.791994109273048</v>
      </c>
      <c r="H247" s="29">
        <v>-40</v>
      </c>
      <c r="I247" s="28">
        <v>7.0000000000000007E-2</v>
      </c>
      <c r="J247" s="28">
        <v>1.0511379999999999</v>
      </c>
      <c r="L247">
        <v>1</v>
      </c>
    </row>
    <row r="248" spans="6:12" x14ac:dyDescent="0.3">
      <c r="F248">
        <v>1</v>
      </c>
      <c r="G248" s="28">
        <v>168.20958133670038</v>
      </c>
      <c r="H248" s="29">
        <v>-40</v>
      </c>
      <c r="I248" s="28">
        <v>0.21</v>
      </c>
      <c r="J248" s="28">
        <v>1.1174139999999999</v>
      </c>
      <c r="L248">
        <v>1</v>
      </c>
    </row>
    <row r="249" spans="6:12" x14ac:dyDescent="0.3">
      <c r="F249">
        <v>1</v>
      </c>
      <c r="G249" s="28">
        <v>132.84829892704846</v>
      </c>
      <c r="H249" s="29">
        <v>-40</v>
      </c>
      <c r="I249" s="28">
        <v>0.09</v>
      </c>
      <c r="J249" s="28">
        <v>1.0606059999999999</v>
      </c>
      <c r="L249">
        <v>1</v>
      </c>
    </row>
    <row r="250" spans="6:12" x14ac:dyDescent="0.3">
      <c r="F250">
        <v>1</v>
      </c>
      <c r="G250" s="28">
        <v>162.34059505285202</v>
      </c>
      <c r="H250" s="29">
        <v>-40</v>
      </c>
      <c r="I250" s="28">
        <v>0.24</v>
      </c>
      <c r="J250" s="28">
        <v>1.131616</v>
      </c>
      <c r="L250">
        <v>1</v>
      </c>
    </row>
    <row r="251" spans="6:12" x14ac:dyDescent="0.3">
      <c r="F251">
        <v>1</v>
      </c>
      <c r="G251" s="28">
        <v>178.25049762954936</v>
      </c>
      <c r="H251" s="29">
        <v>-40</v>
      </c>
      <c r="I251" s="28">
        <v>0.25</v>
      </c>
      <c r="J251" s="28">
        <v>1.13635</v>
      </c>
      <c r="L251">
        <v>1</v>
      </c>
    </row>
    <row r="252" spans="6:12" x14ac:dyDescent="0.3">
      <c r="F252">
        <v>1</v>
      </c>
      <c r="G252" s="28">
        <v>173.4635957838029</v>
      </c>
      <c r="H252" s="29">
        <v>-40</v>
      </c>
      <c r="I252" s="28">
        <v>0.17</v>
      </c>
      <c r="J252" s="28">
        <v>1.0984780000000001</v>
      </c>
      <c r="L252">
        <v>1</v>
      </c>
    </row>
    <row r="253" spans="6:12" x14ac:dyDescent="0.3">
      <c r="F253">
        <v>1</v>
      </c>
      <c r="G253" s="28">
        <v>155.04796428974655</v>
      </c>
      <c r="H253" s="29">
        <v>-40</v>
      </c>
      <c r="I253" s="28">
        <v>0</v>
      </c>
      <c r="J253" s="28">
        <v>1.018</v>
      </c>
      <c r="L253">
        <v>1</v>
      </c>
    </row>
    <row r="254" spans="6:12" x14ac:dyDescent="0.3">
      <c r="F254">
        <v>1</v>
      </c>
      <c r="G254" s="28">
        <v>176.9953607278685</v>
      </c>
      <c r="H254" s="29">
        <v>-40</v>
      </c>
      <c r="I254" s="28">
        <v>0</v>
      </c>
      <c r="J254" s="28">
        <v>1.018</v>
      </c>
      <c r="L254">
        <v>1</v>
      </c>
    </row>
    <row r="255" spans="6:12" x14ac:dyDescent="0.3">
      <c r="F255">
        <v>1</v>
      </c>
      <c r="G255" s="28">
        <v>205.5858388464948</v>
      </c>
      <c r="H255" s="29">
        <v>-40</v>
      </c>
      <c r="I255" s="28">
        <v>0</v>
      </c>
      <c r="J255" s="28">
        <v>1.018</v>
      </c>
      <c r="L255">
        <v>1</v>
      </c>
    </row>
    <row r="256" spans="6:12" x14ac:dyDescent="0.3">
      <c r="F256">
        <v>1</v>
      </c>
      <c r="G256" s="28">
        <v>230.89682094563162</v>
      </c>
      <c r="H256" s="29">
        <v>-40</v>
      </c>
      <c r="I256" s="28">
        <v>0</v>
      </c>
      <c r="J256" s="28">
        <v>1.018</v>
      </c>
      <c r="L256">
        <v>1</v>
      </c>
    </row>
    <row r="257" spans="6:12" x14ac:dyDescent="0.3">
      <c r="F257">
        <v>1</v>
      </c>
      <c r="G257" s="28">
        <v>159.9251634982181</v>
      </c>
      <c r="H257" s="29">
        <v>-40</v>
      </c>
      <c r="I257" s="28">
        <v>0</v>
      </c>
      <c r="J257" s="28">
        <v>1.018</v>
      </c>
      <c r="L257">
        <v>1</v>
      </c>
    </row>
    <row r="258" spans="6:12" x14ac:dyDescent="0.3">
      <c r="F258">
        <v>1</v>
      </c>
      <c r="G258" s="28">
        <v>218.28337471682588</v>
      </c>
      <c r="H258" s="29">
        <v>-40</v>
      </c>
      <c r="I258" s="28">
        <v>0.18</v>
      </c>
      <c r="J258" s="28">
        <v>1.1032120000000001</v>
      </c>
      <c r="L258">
        <v>1</v>
      </c>
    </row>
    <row r="259" spans="6:12" x14ac:dyDescent="0.3">
      <c r="F259">
        <v>1</v>
      </c>
      <c r="G259" s="28">
        <v>197.5973229015845</v>
      </c>
      <c r="H259" s="29">
        <v>-40</v>
      </c>
      <c r="I259" s="28">
        <v>0.12</v>
      </c>
      <c r="J259" s="28">
        <v>1.074808</v>
      </c>
      <c r="L259">
        <v>1</v>
      </c>
    </row>
    <row r="260" spans="6:12" x14ac:dyDescent="0.3">
      <c r="F260">
        <v>1</v>
      </c>
      <c r="G260" s="28">
        <v>245.84990591098327</v>
      </c>
      <c r="H260" s="29">
        <v>-40</v>
      </c>
      <c r="I260" s="28">
        <v>0.44</v>
      </c>
      <c r="J260" s="28">
        <v>1.2262960000000001</v>
      </c>
      <c r="L260">
        <v>1</v>
      </c>
    </row>
    <row r="261" spans="6:12" x14ac:dyDescent="0.3">
      <c r="F261">
        <v>1</v>
      </c>
      <c r="G261" s="28">
        <v>290.89260787256637</v>
      </c>
      <c r="H261" s="29">
        <v>-40</v>
      </c>
      <c r="I261" s="28">
        <v>0.83</v>
      </c>
      <c r="J261" s="28">
        <v>1.410922</v>
      </c>
      <c r="L261">
        <v>1</v>
      </c>
    </row>
    <row r="262" spans="6:12" x14ac:dyDescent="0.3">
      <c r="F262">
        <v>1</v>
      </c>
      <c r="G262" s="28">
        <v>288.1348914259388</v>
      </c>
      <c r="H262" s="29">
        <v>-40</v>
      </c>
      <c r="I262" s="28">
        <v>0.83</v>
      </c>
      <c r="J262" s="28">
        <v>1.410922</v>
      </c>
      <c r="L262">
        <v>1</v>
      </c>
    </row>
    <row r="263" spans="6:12" x14ac:dyDescent="0.3">
      <c r="F263">
        <v>1</v>
      </c>
      <c r="G263" s="28">
        <v>111.40544033807876</v>
      </c>
      <c r="H263" s="29">
        <v>-20</v>
      </c>
      <c r="I263" s="28">
        <v>0</v>
      </c>
      <c r="J263" s="28">
        <v>1.018</v>
      </c>
      <c r="L263">
        <v>1</v>
      </c>
    </row>
    <row r="264" spans="6:12" x14ac:dyDescent="0.3">
      <c r="F264">
        <v>1</v>
      </c>
      <c r="G264" s="28">
        <v>126.70975509569638</v>
      </c>
      <c r="H264" s="29">
        <v>-20</v>
      </c>
      <c r="I264" s="28">
        <v>0</v>
      </c>
      <c r="J264" s="28">
        <v>1.018</v>
      </c>
      <c r="L264">
        <v>1</v>
      </c>
    </row>
    <row r="265" spans="6:12" x14ac:dyDescent="0.3">
      <c r="F265">
        <v>1</v>
      </c>
      <c r="G265" s="28">
        <v>290.68047583821044</v>
      </c>
      <c r="H265" s="29">
        <v>-20</v>
      </c>
      <c r="I265" s="28">
        <v>0.74</v>
      </c>
      <c r="J265" s="28">
        <v>1.3683160000000001</v>
      </c>
      <c r="L265">
        <v>1</v>
      </c>
    </row>
    <row r="266" spans="6:12" x14ac:dyDescent="0.3">
      <c r="F266">
        <v>1</v>
      </c>
      <c r="G266" s="28">
        <v>199.19502609056656</v>
      </c>
      <c r="H266" s="29">
        <v>-20</v>
      </c>
      <c r="I266" s="28">
        <v>0</v>
      </c>
      <c r="J266" s="28">
        <v>1.018</v>
      </c>
      <c r="L266">
        <v>1</v>
      </c>
    </row>
    <row r="267" spans="6:12" x14ac:dyDescent="0.3">
      <c r="F267">
        <v>1</v>
      </c>
      <c r="G267" s="28">
        <v>213.18157262016479</v>
      </c>
      <c r="H267" s="28">
        <v>0</v>
      </c>
      <c r="I267" s="28">
        <v>0.28000000000000003</v>
      </c>
      <c r="J267" s="28">
        <v>1.150552</v>
      </c>
      <c r="L267">
        <v>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5"/>
  <sheetViews>
    <sheetView topLeftCell="E1" workbookViewId="0">
      <selection activeCell="U5" sqref="U5"/>
    </sheetView>
  </sheetViews>
  <sheetFormatPr defaultRowHeight="14.4" x14ac:dyDescent="0.3"/>
  <sheetData>
    <row r="1" spans="1:25" x14ac:dyDescent="0.3">
      <c r="H1" t="s">
        <v>4</v>
      </c>
      <c r="I1" t="s">
        <v>42</v>
      </c>
      <c r="J1" t="s">
        <v>28</v>
      </c>
      <c r="K1" t="s">
        <v>39</v>
      </c>
      <c r="L1" t="s">
        <v>4</v>
      </c>
    </row>
    <row r="2" spans="1:25" x14ac:dyDescent="0.3">
      <c r="B2" t="s">
        <v>28</v>
      </c>
      <c r="C2" t="s">
        <v>27</v>
      </c>
      <c r="D2" t="s">
        <v>4</v>
      </c>
      <c r="H2" t="s">
        <v>14</v>
      </c>
      <c r="L2" t="s">
        <v>14</v>
      </c>
    </row>
    <row r="3" spans="1:25" x14ac:dyDescent="0.3">
      <c r="D3" t="s">
        <v>14</v>
      </c>
      <c r="H3">
        <v>-154</v>
      </c>
      <c r="I3">
        <v>49.263195250829263</v>
      </c>
      <c r="J3">
        <v>1</v>
      </c>
      <c r="K3">
        <v>49.263195250829263</v>
      </c>
      <c r="L3">
        <v>-154</v>
      </c>
      <c r="M3" t="s">
        <v>41</v>
      </c>
      <c r="O3">
        <v>49.263195250829263</v>
      </c>
      <c r="P3" s="7">
        <v>-154</v>
      </c>
      <c r="Q3">
        <v>1</v>
      </c>
      <c r="R3">
        <v>49.263195250829263</v>
      </c>
      <c r="S3" s="7">
        <v>-154</v>
      </c>
      <c r="T3">
        <v>0</v>
      </c>
      <c r="U3">
        <f>Sheet2!J2</f>
        <v>0</v>
      </c>
      <c r="V3" t="s">
        <v>41</v>
      </c>
      <c r="X3">
        <v>49.263195250829263</v>
      </c>
      <c r="Y3" s="7">
        <v>-154</v>
      </c>
    </row>
    <row r="4" spans="1:25" x14ac:dyDescent="0.3">
      <c r="A4">
        <v>1</v>
      </c>
      <c r="B4">
        <v>1</v>
      </c>
      <c r="C4">
        <v>49.263195250829263</v>
      </c>
      <c r="D4">
        <v>-154</v>
      </c>
      <c r="E4" t="s">
        <v>41</v>
      </c>
      <c r="H4">
        <v>-154</v>
      </c>
      <c r="I4">
        <v>45.058713174560694</v>
      </c>
      <c r="J4">
        <v>1</v>
      </c>
      <c r="K4">
        <v>45.058713174560694</v>
      </c>
      <c r="L4">
        <v>-154</v>
      </c>
      <c r="M4" t="s">
        <v>41</v>
      </c>
      <c r="O4">
        <v>45.058713174560694</v>
      </c>
      <c r="P4" s="7">
        <v>-154</v>
      </c>
      <c r="Q4">
        <v>1</v>
      </c>
      <c r="R4">
        <v>45.058713174560694</v>
      </c>
      <c r="S4" s="7">
        <v>-154</v>
      </c>
      <c r="T4">
        <v>0</v>
      </c>
      <c r="U4">
        <f>1.018+0.4734*T4</f>
        <v>1.018</v>
      </c>
      <c r="V4" t="s">
        <v>41</v>
      </c>
      <c r="X4">
        <v>45.058713174560694</v>
      </c>
      <c r="Y4" s="7">
        <v>-154</v>
      </c>
    </row>
    <row r="5" spans="1:25" x14ac:dyDescent="0.3">
      <c r="A5">
        <v>2</v>
      </c>
      <c r="B5">
        <v>1</v>
      </c>
      <c r="C5">
        <v>45.058713174560694</v>
      </c>
      <c r="D5">
        <v>-154</v>
      </c>
      <c r="E5" t="s">
        <v>41</v>
      </c>
      <c r="H5">
        <v>-154</v>
      </c>
      <c r="I5">
        <v>34.967956191516116</v>
      </c>
      <c r="J5">
        <v>1</v>
      </c>
      <c r="K5">
        <v>34.967956191516116</v>
      </c>
      <c r="L5">
        <v>-154</v>
      </c>
      <c r="M5" t="s">
        <v>41</v>
      </c>
      <c r="O5">
        <v>34.967956191516116</v>
      </c>
      <c r="P5" s="7">
        <v>-154</v>
      </c>
      <c r="Q5">
        <v>1</v>
      </c>
      <c r="R5">
        <v>34.967956191516116</v>
      </c>
      <c r="S5" s="7">
        <v>-154</v>
      </c>
      <c r="T5">
        <v>0</v>
      </c>
      <c r="U5">
        <f t="shared" ref="U5:U67" si="0">1.018+0.4734*T5</f>
        <v>1.018</v>
      </c>
      <c r="V5" t="s">
        <v>41</v>
      </c>
      <c r="X5">
        <v>34.967956191516116</v>
      </c>
      <c r="Y5" s="7">
        <v>-154</v>
      </c>
    </row>
    <row r="6" spans="1:25" x14ac:dyDescent="0.3">
      <c r="A6">
        <v>3</v>
      </c>
      <c r="B6">
        <v>1</v>
      </c>
      <c r="C6">
        <v>34.967956191516116</v>
      </c>
      <c r="D6">
        <v>-154</v>
      </c>
      <c r="E6" t="s">
        <v>41</v>
      </c>
      <c r="H6">
        <v>-154</v>
      </c>
      <c r="I6">
        <v>30.931653398298288</v>
      </c>
      <c r="J6">
        <v>1</v>
      </c>
      <c r="K6">
        <v>30.931653398298288</v>
      </c>
      <c r="L6">
        <v>-154</v>
      </c>
      <c r="M6" t="s">
        <v>41</v>
      </c>
      <c r="O6">
        <v>30.931653398298288</v>
      </c>
      <c r="P6" s="7">
        <v>-154</v>
      </c>
      <c r="Q6">
        <v>1</v>
      </c>
      <c r="R6">
        <v>30.931653398298288</v>
      </c>
      <c r="S6" s="7">
        <v>-154</v>
      </c>
      <c r="T6">
        <v>0</v>
      </c>
      <c r="U6">
        <f t="shared" si="0"/>
        <v>1.018</v>
      </c>
      <c r="V6" t="s">
        <v>41</v>
      </c>
      <c r="X6">
        <v>30.931653398298288</v>
      </c>
      <c r="Y6" s="7">
        <v>-154</v>
      </c>
    </row>
    <row r="7" spans="1:25" x14ac:dyDescent="0.3">
      <c r="A7">
        <v>4</v>
      </c>
      <c r="B7">
        <v>1</v>
      </c>
      <c r="C7">
        <v>30.931653398298288</v>
      </c>
      <c r="D7">
        <v>-154</v>
      </c>
      <c r="E7" t="s">
        <v>41</v>
      </c>
      <c r="H7">
        <v>-154</v>
      </c>
      <c r="I7">
        <v>35.892942248295199</v>
      </c>
      <c r="J7">
        <v>1</v>
      </c>
      <c r="K7">
        <v>35.892942248295199</v>
      </c>
      <c r="L7">
        <v>-154</v>
      </c>
      <c r="M7" t="s">
        <v>41</v>
      </c>
      <c r="O7">
        <v>35.892942248295199</v>
      </c>
      <c r="P7" s="7">
        <v>-154</v>
      </c>
      <c r="Q7">
        <v>1</v>
      </c>
      <c r="R7">
        <v>35.892942248295199</v>
      </c>
      <c r="S7" s="7">
        <v>-154</v>
      </c>
      <c r="T7">
        <v>0</v>
      </c>
      <c r="U7">
        <f t="shared" si="0"/>
        <v>1.018</v>
      </c>
      <c r="V7" t="s">
        <v>41</v>
      </c>
      <c r="X7">
        <v>35.892942248295199</v>
      </c>
      <c r="Y7" s="7">
        <v>-154</v>
      </c>
    </row>
    <row r="8" spans="1:25" x14ac:dyDescent="0.3">
      <c r="A8">
        <v>5</v>
      </c>
      <c r="B8">
        <v>1</v>
      </c>
      <c r="C8">
        <v>35.892942248295199</v>
      </c>
      <c r="D8">
        <v>-154</v>
      </c>
      <c r="E8" t="s">
        <v>41</v>
      </c>
      <c r="H8">
        <v>-154</v>
      </c>
      <c r="I8">
        <v>23.5317649440656</v>
      </c>
      <c r="J8">
        <v>1</v>
      </c>
      <c r="K8">
        <v>23.5317649440656</v>
      </c>
      <c r="L8">
        <v>-154</v>
      </c>
      <c r="M8" t="s">
        <v>41</v>
      </c>
      <c r="O8">
        <v>23.5317649440656</v>
      </c>
      <c r="P8" s="7">
        <v>-154</v>
      </c>
      <c r="Q8">
        <v>1</v>
      </c>
      <c r="R8">
        <v>23.5317649440656</v>
      </c>
      <c r="S8" s="7">
        <v>-154</v>
      </c>
      <c r="T8">
        <v>0</v>
      </c>
      <c r="U8">
        <f t="shared" si="0"/>
        <v>1.018</v>
      </c>
      <c r="V8" t="s">
        <v>41</v>
      </c>
      <c r="X8">
        <v>23.5317649440656</v>
      </c>
      <c r="Y8" s="7">
        <v>-154</v>
      </c>
    </row>
    <row r="9" spans="1:25" x14ac:dyDescent="0.3">
      <c r="A9">
        <v>6</v>
      </c>
      <c r="B9">
        <v>1</v>
      </c>
      <c r="C9">
        <v>23.5317649440656</v>
      </c>
      <c r="D9">
        <v>-154</v>
      </c>
      <c r="E9" t="s">
        <v>41</v>
      </c>
      <c r="H9">
        <v>-154</v>
      </c>
      <c r="I9">
        <v>43.04056177795178</v>
      </c>
      <c r="J9">
        <v>1</v>
      </c>
      <c r="K9">
        <v>43.04056177795178</v>
      </c>
      <c r="L9">
        <v>-154</v>
      </c>
      <c r="M9" t="s">
        <v>41</v>
      </c>
      <c r="O9">
        <v>43.04056177795178</v>
      </c>
      <c r="P9" s="7">
        <v>-154</v>
      </c>
      <c r="Q9">
        <v>1</v>
      </c>
      <c r="R9">
        <v>43.04056177795178</v>
      </c>
      <c r="S9" s="7">
        <v>-154</v>
      </c>
      <c r="T9">
        <v>0</v>
      </c>
      <c r="U9">
        <f t="shared" si="0"/>
        <v>1.018</v>
      </c>
      <c r="V9" t="s">
        <v>41</v>
      </c>
      <c r="X9">
        <v>43.04056177795178</v>
      </c>
      <c r="Y9" s="7">
        <v>-154</v>
      </c>
    </row>
    <row r="10" spans="1:25" x14ac:dyDescent="0.3">
      <c r="A10">
        <v>7</v>
      </c>
      <c r="B10">
        <v>1</v>
      </c>
      <c r="C10">
        <v>43.04056177795178</v>
      </c>
      <c r="D10">
        <v>-154</v>
      </c>
      <c r="E10" t="s">
        <v>41</v>
      </c>
      <c r="H10">
        <v>-154</v>
      </c>
      <c r="I10">
        <v>42.283755004223437</v>
      </c>
      <c r="J10">
        <v>1</v>
      </c>
      <c r="K10">
        <v>42.283755004223437</v>
      </c>
      <c r="L10">
        <v>-154</v>
      </c>
      <c r="M10" t="s">
        <v>41</v>
      </c>
      <c r="O10">
        <v>42.283755004223437</v>
      </c>
      <c r="P10" s="7">
        <v>-154</v>
      </c>
      <c r="Q10">
        <v>1</v>
      </c>
      <c r="R10">
        <v>42.283755004223437</v>
      </c>
      <c r="S10" s="7">
        <v>-154</v>
      </c>
      <c r="T10">
        <v>0</v>
      </c>
      <c r="U10">
        <f t="shared" si="0"/>
        <v>1.018</v>
      </c>
      <c r="V10" t="s">
        <v>41</v>
      </c>
      <c r="X10">
        <v>42.283755004223437</v>
      </c>
      <c r="Y10" s="7">
        <v>-154</v>
      </c>
    </row>
    <row r="11" spans="1:25" x14ac:dyDescent="0.3">
      <c r="A11">
        <v>8</v>
      </c>
      <c r="B11">
        <v>1</v>
      </c>
      <c r="C11">
        <v>42.283755004223437</v>
      </c>
      <c r="D11">
        <v>-154</v>
      </c>
      <c r="E11" t="s">
        <v>41</v>
      </c>
      <c r="H11">
        <v>-154</v>
      </c>
      <c r="I11">
        <v>29.586219133892342</v>
      </c>
      <c r="J11">
        <v>1</v>
      </c>
      <c r="K11">
        <v>29.586219133892342</v>
      </c>
      <c r="L11">
        <v>-154</v>
      </c>
      <c r="M11" t="s">
        <v>41</v>
      </c>
      <c r="O11">
        <v>29.586219133892342</v>
      </c>
      <c r="P11" s="7">
        <v>-154</v>
      </c>
      <c r="Q11">
        <v>1</v>
      </c>
      <c r="R11">
        <v>29.586219133892342</v>
      </c>
      <c r="S11" s="7">
        <v>-154</v>
      </c>
      <c r="T11">
        <v>0</v>
      </c>
      <c r="U11">
        <f t="shared" si="0"/>
        <v>1.018</v>
      </c>
      <c r="V11" t="s">
        <v>41</v>
      </c>
      <c r="X11">
        <v>29.586219133892342</v>
      </c>
      <c r="Y11" s="7">
        <v>-154</v>
      </c>
    </row>
    <row r="12" spans="1:25" x14ac:dyDescent="0.3">
      <c r="A12">
        <v>9</v>
      </c>
      <c r="B12">
        <v>1</v>
      </c>
      <c r="C12">
        <v>29.586219133892342</v>
      </c>
      <c r="D12">
        <v>-154</v>
      </c>
      <c r="E12" t="s">
        <v>41</v>
      </c>
      <c r="H12">
        <v>-154</v>
      </c>
      <c r="I12">
        <v>36.145211172871321</v>
      </c>
      <c r="J12">
        <v>1</v>
      </c>
      <c r="K12">
        <v>36.145211172871321</v>
      </c>
      <c r="L12">
        <v>-154</v>
      </c>
      <c r="M12" t="s">
        <v>41</v>
      </c>
      <c r="O12">
        <v>36.145211172871321</v>
      </c>
      <c r="P12" s="7">
        <v>-154</v>
      </c>
      <c r="Q12">
        <v>1</v>
      </c>
      <c r="R12">
        <v>36.145211172871321</v>
      </c>
      <c r="S12" s="7">
        <v>-154</v>
      </c>
      <c r="T12">
        <v>0</v>
      </c>
      <c r="U12">
        <f t="shared" si="0"/>
        <v>1.018</v>
      </c>
      <c r="V12" t="s">
        <v>41</v>
      </c>
      <c r="X12">
        <v>36.145211172871321</v>
      </c>
      <c r="Y12" s="7">
        <v>-154</v>
      </c>
    </row>
    <row r="13" spans="1:25" x14ac:dyDescent="0.3">
      <c r="A13">
        <v>10</v>
      </c>
      <c r="B13">
        <v>1</v>
      </c>
      <c r="C13">
        <v>36.145211172871321</v>
      </c>
      <c r="D13">
        <v>-154</v>
      </c>
      <c r="E13" t="s">
        <v>41</v>
      </c>
      <c r="H13">
        <v>-154</v>
      </c>
      <c r="I13">
        <v>23.5317649440656</v>
      </c>
      <c r="J13">
        <v>1</v>
      </c>
      <c r="K13">
        <v>23.5317649440656</v>
      </c>
      <c r="L13">
        <v>-154</v>
      </c>
      <c r="M13" t="s">
        <v>41</v>
      </c>
      <c r="O13">
        <v>23.5317649440656</v>
      </c>
      <c r="P13" s="7">
        <v>-154</v>
      </c>
      <c r="Q13">
        <v>1</v>
      </c>
      <c r="R13">
        <v>23.5317649440656</v>
      </c>
      <c r="S13" s="7">
        <v>-154</v>
      </c>
      <c r="T13">
        <v>0</v>
      </c>
      <c r="U13">
        <f t="shared" si="0"/>
        <v>1.018</v>
      </c>
      <c r="V13" t="s">
        <v>41</v>
      </c>
      <c r="X13">
        <v>23.5317649440656</v>
      </c>
      <c r="Y13" s="7">
        <v>-154</v>
      </c>
    </row>
    <row r="14" spans="1:25" x14ac:dyDescent="0.3">
      <c r="A14">
        <v>11</v>
      </c>
      <c r="B14">
        <v>1</v>
      </c>
      <c r="C14">
        <v>23.5317649440656</v>
      </c>
      <c r="D14">
        <v>-154</v>
      </c>
      <c r="E14" t="s">
        <v>41</v>
      </c>
      <c r="H14">
        <v>-154</v>
      </c>
      <c r="I14">
        <v>30.931653398298288</v>
      </c>
      <c r="J14">
        <v>1</v>
      </c>
      <c r="K14">
        <v>30.931653398298288</v>
      </c>
      <c r="L14">
        <v>-154</v>
      </c>
      <c r="M14" t="s">
        <v>41</v>
      </c>
      <c r="O14">
        <v>30.931653398298288</v>
      </c>
      <c r="P14" s="7">
        <v>-154</v>
      </c>
      <c r="Q14">
        <v>1</v>
      </c>
      <c r="R14">
        <v>30.931653398298288</v>
      </c>
      <c r="S14" s="7">
        <v>-154</v>
      </c>
      <c r="T14">
        <v>0</v>
      </c>
      <c r="U14">
        <f t="shared" si="0"/>
        <v>1.018</v>
      </c>
      <c r="V14" t="s">
        <v>41</v>
      </c>
      <c r="X14">
        <v>30.931653398298288</v>
      </c>
      <c r="Y14" s="7">
        <v>-154</v>
      </c>
    </row>
    <row r="15" spans="1:25" x14ac:dyDescent="0.3">
      <c r="A15">
        <v>12</v>
      </c>
      <c r="B15">
        <v>1</v>
      </c>
      <c r="C15">
        <v>30.931653398298288</v>
      </c>
      <c r="D15">
        <v>-154</v>
      </c>
      <c r="E15" t="s">
        <v>41</v>
      </c>
      <c r="H15">
        <v>-154</v>
      </c>
      <c r="I15">
        <v>37.658824720328006</v>
      </c>
      <c r="J15">
        <v>1</v>
      </c>
      <c r="K15">
        <v>37.658824720328006</v>
      </c>
      <c r="L15">
        <v>-154</v>
      </c>
      <c r="M15" t="s">
        <v>41</v>
      </c>
      <c r="O15">
        <v>37.658824720328006</v>
      </c>
      <c r="P15" s="7">
        <v>-154</v>
      </c>
      <c r="Q15">
        <v>1</v>
      </c>
      <c r="R15">
        <v>37.658824720328006</v>
      </c>
      <c r="S15" s="7">
        <v>-154</v>
      </c>
      <c r="T15">
        <v>0</v>
      </c>
      <c r="U15">
        <f t="shared" si="0"/>
        <v>1.018</v>
      </c>
      <c r="V15" t="s">
        <v>41</v>
      </c>
      <c r="X15">
        <v>37.658824720328006</v>
      </c>
      <c r="Y15" s="7">
        <v>-154</v>
      </c>
    </row>
    <row r="16" spans="1:25" x14ac:dyDescent="0.3">
      <c r="A16">
        <v>13</v>
      </c>
      <c r="B16">
        <v>1</v>
      </c>
      <c r="C16">
        <v>37.658824720328006</v>
      </c>
      <c r="D16">
        <v>-154</v>
      </c>
      <c r="E16" t="s">
        <v>41</v>
      </c>
      <c r="H16">
        <v>-154</v>
      </c>
      <c r="I16">
        <v>29.838488058468457</v>
      </c>
      <c r="J16">
        <v>1</v>
      </c>
      <c r="K16">
        <v>29.838488058468457</v>
      </c>
      <c r="L16">
        <v>-154</v>
      </c>
      <c r="M16" t="s">
        <v>41</v>
      </c>
      <c r="O16">
        <v>29.838488058468457</v>
      </c>
      <c r="P16" s="7">
        <v>-154</v>
      </c>
      <c r="Q16">
        <v>1</v>
      </c>
      <c r="R16">
        <v>29.838488058468457</v>
      </c>
      <c r="S16" s="7">
        <v>-154</v>
      </c>
      <c r="T16">
        <v>0</v>
      </c>
      <c r="U16">
        <f t="shared" si="0"/>
        <v>1.018</v>
      </c>
      <c r="V16" t="s">
        <v>41</v>
      </c>
      <c r="X16">
        <v>29.838488058468457</v>
      </c>
      <c r="Y16" s="7">
        <v>-154</v>
      </c>
    </row>
    <row r="17" spans="1:25" x14ac:dyDescent="0.3">
      <c r="A17">
        <v>14</v>
      </c>
      <c r="B17">
        <v>1</v>
      </c>
      <c r="C17">
        <v>29.838488058468457</v>
      </c>
      <c r="D17">
        <v>-154</v>
      </c>
      <c r="E17" t="s">
        <v>41</v>
      </c>
      <c r="H17">
        <v>-154</v>
      </c>
      <c r="I17">
        <v>32.781625511856461</v>
      </c>
      <c r="J17">
        <v>1</v>
      </c>
      <c r="K17">
        <v>32.781625511856461</v>
      </c>
      <c r="L17">
        <v>-154</v>
      </c>
      <c r="M17" t="s">
        <v>41</v>
      </c>
      <c r="O17">
        <v>32.781625511856461</v>
      </c>
      <c r="P17" s="7">
        <v>-154</v>
      </c>
      <c r="Q17">
        <v>1</v>
      </c>
      <c r="R17">
        <v>32.781625511856461</v>
      </c>
      <c r="S17" s="7">
        <v>-154</v>
      </c>
      <c r="T17">
        <v>0</v>
      </c>
      <c r="U17">
        <f t="shared" si="0"/>
        <v>1.018</v>
      </c>
      <c r="V17" t="s">
        <v>41</v>
      </c>
      <c r="X17">
        <v>32.781625511856461</v>
      </c>
      <c r="Y17" s="7">
        <v>-154</v>
      </c>
    </row>
    <row r="18" spans="1:25" x14ac:dyDescent="0.3">
      <c r="A18">
        <v>15</v>
      </c>
      <c r="B18">
        <v>1</v>
      </c>
      <c r="C18">
        <v>32.781625511856461</v>
      </c>
      <c r="D18">
        <v>-154</v>
      </c>
      <c r="E18" t="s">
        <v>41</v>
      </c>
      <c r="H18">
        <v>-154</v>
      </c>
      <c r="I18">
        <v>40.517872532190637</v>
      </c>
      <c r="J18">
        <v>1</v>
      </c>
      <c r="K18">
        <v>40.517872532190637</v>
      </c>
      <c r="L18">
        <v>-154</v>
      </c>
      <c r="M18" t="s">
        <v>41</v>
      </c>
      <c r="O18">
        <v>40.517872532190637</v>
      </c>
      <c r="P18" s="7">
        <v>-154</v>
      </c>
      <c r="Q18">
        <v>1</v>
      </c>
      <c r="R18">
        <v>40.517872532190637</v>
      </c>
      <c r="S18" s="7">
        <v>-154</v>
      </c>
      <c r="T18">
        <v>0</v>
      </c>
      <c r="U18">
        <f t="shared" si="0"/>
        <v>1.018</v>
      </c>
      <c r="V18" t="s">
        <v>41</v>
      </c>
      <c r="X18">
        <v>40.517872532190637</v>
      </c>
      <c r="Y18" s="7">
        <v>-154</v>
      </c>
    </row>
    <row r="19" spans="1:25" x14ac:dyDescent="0.3">
      <c r="A19">
        <v>16</v>
      </c>
      <c r="B19">
        <v>1</v>
      </c>
      <c r="C19">
        <v>40.517872532190637</v>
      </c>
      <c r="D19">
        <v>-154</v>
      </c>
      <c r="E19" t="s">
        <v>41</v>
      </c>
      <c r="H19">
        <v>-154</v>
      </c>
      <c r="I19">
        <v>38.079272927954861</v>
      </c>
      <c r="J19">
        <v>1</v>
      </c>
      <c r="K19">
        <v>38.079272927954861</v>
      </c>
      <c r="L19">
        <v>-154</v>
      </c>
      <c r="M19" t="s">
        <v>41</v>
      </c>
      <c r="O19">
        <v>38.079272927954861</v>
      </c>
      <c r="P19" s="7">
        <v>-154</v>
      </c>
      <c r="Q19">
        <v>1</v>
      </c>
      <c r="R19">
        <v>38.079272927954861</v>
      </c>
      <c r="S19" s="7">
        <v>-154</v>
      </c>
      <c r="T19">
        <v>0</v>
      </c>
      <c r="U19">
        <f t="shared" si="0"/>
        <v>1.018</v>
      </c>
      <c r="V19" t="s">
        <v>41</v>
      </c>
      <c r="X19">
        <v>38.079272927954861</v>
      </c>
      <c r="Y19" s="7">
        <v>-154</v>
      </c>
    </row>
    <row r="20" spans="1:25" x14ac:dyDescent="0.3">
      <c r="A20">
        <v>17</v>
      </c>
      <c r="B20">
        <v>1</v>
      </c>
      <c r="C20">
        <v>38.079272927954861</v>
      </c>
      <c r="D20">
        <v>-154</v>
      </c>
      <c r="E20" t="s">
        <v>41</v>
      </c>
      <c r="H20">
        <v>-154</v>
      </c>
      <c r="I20">
        <v>30.679384473722177</v>
      </c>
      <c r="J20">
        <v>1</v>
      </c>
      <c r="K20">
        <v>30.679384473722177</v>
      </c>
      <c r="L20">
        <v>-154</v>
      </c>
      <c r="M20" t="s">
        <v>41</v>
      </c>
      <c r="O20">
        <v>30.679384473722177</v>
      </c>
      <c r="P20" s="7">
        <v>-154</v>
      </c>
      <c r="Q20">
        <v>1</v>
      </c>
      <c r="R20">
        <v>30.679384473722177</v>
      </c>
      <c r="S20" s="7">
        <v>-154</v>
      </c>
      <c r="T20">
        <v>0</v>
      </c>
      <c r="U20">
        <f t="shared" si="0"/>
        <v>1.018</v>
      </c>
      <c r="V20" t="s">
        <v>41</v>
      </c>
      <c r="X20">
        <v>30.679384473722177</v>
      </c>
      <c r="Y20" s="7">
        <v>-154</v>
      </c>
    </row>
    <row r="21" spans="1:25" x14ac:dyDescent="0.3">
      <c r="A21">
        <v>18</v>
      </c>
      <c r="B21">
        <v>1</v>
      </c>
      <c r="C21">
        <v>30.679384473722177</v>
      </c>
      <c r="D21">
        <v>-154</v>
      </c>
      <c r="E21" t="s">
        <v>41</v>
      </c>
      <c r="H21">
        <v>-154</v>
      </c>
      <c r="I21">
        <v>32.024818738128118</v>
      </c>
      <c r="J21">
        <v>1</v>
      </c>
      <c r="K21">
        <v>32.024818738128118</v>
      </c>
      <c r="L21">
        <v>-154</v>
      </c>
      <c r="M21" t="s">
        <v>41</v>
      </c>
      <c r="O21">
        <v>32.024818738128118</v>
      </c>
      <c r="P21" s="7">
        <v>-154</v>
      </c>
      <c r="Q21">
        <v>1</v>
      </c>
      <c r="R21">
        <v>32.024818738128118</v>
      </c>
      <c r="S21" s="7">
        <v>-154</v>
      </c>
      <c r="T21">
        <v>0</v>
      </c>
      <c r="U21">
        <f t="shared" si="0"/>
        <v>1.018</v>
      </c>
      <c r="V21" t="s">
        <v>41</v>
      </c>
      <c r="X21">
        <v>32.024818738128118</v>
      </c>
      <c r="Y21" s="7">
        <v>-154</v>
      </c>
    </row>
    <row r="22" spans="1:25" x14ac:dyDescent="0.3">
      <c r="A22">
        <v>19</v>
      </c>
      <c r="B22">
        <v>1</v>
      </c>
      <c r="C22">
        <v>32.024818738128118</v>
      </c>
      <c r="D22">
        <v>-154</v>
      </c>
      <c r="E22" t="s">
        <v>41</v>
      </c>
      <c r="H22">
        <v>-154</v>
      </c>
      <c r="I22">
        <v>34.042970134737033</v>
      </c>
      <c r="J22">
        <v>1</v>
      </c>
      <c r="K22">
        <v>34.042970134737033</v>
      </c>
      <c r="L22">
        <v>-154</v>
      </c>
      <c r="M22" t="s">
        <v>41</v>
      </c>
      <c r="O22">
        <v>34.042970134737033</v>
      </c>
      <c r="P22" s="7">
        <v>-154</v>
      </c>
      <c r="Q22">
        <v>1</v>
      </c>
      <c r="R22">
        <v>34.042970134737033</v>
      </c>
      <c r="S22" s="7">
        <v>-154</v>
      </c>
      <c r="T22">
        <v>0</v>
      </c>
      <c r="U22">
        <f t="shared" si="0"/>
        <v>1.018</v>
      </c>
      <c r="V22" t="s">
        <v>41</v>
      </c>
      <c r="X22">
        <v>34.042970134737033</v>
      </c>
      <c r="Y22" s="7">
        <v>-154</v>
      </c>
    </row>
    <row r="23" spans="1:25" x14ac:dyDescent="0.3">
      <c r="A23">
        <v>20</v>
      </c>
      <c r="B23">
        <v>1</v>
      </c>
      <c r="C23">
        <v>34.042970134737033</v>
      </c>
      <c r="D23">
        <v>-154</v>
      </c>
      <c r="E23" t="s">
        <v>41</v>
      </c>
      <c r="H23">
        <v>-154</v>
      </c>
      <c r="I23">
        <v>36.565659380498175</v>
      </c>
      <c r="J23">
        <v>1</v>
      </c>
      <c r="K23">
        <v>36.565659380498175</v>
      </c>
      <c r="L23">
        <v>-154</v>
      </c>
      <c r="M23" t="s">
        <v>41</v>
      </c>
      <c r="O23">
        <v>36.565659380498175</v>
      </c>
      <c r="P23" s="7">
        <v>-154</v>
      </c>
      <c r="Q23">
        <v>1</v>
      </c>
      <c r="R23">
        <v>36.565659380498175</v>
      </c>
      <c r="S23" s="7">
        <v>-154</v>
      </c>
      <c r="T23">
        <v>0</v>
      </c>
      <c r="U23">
        <f t="shared" si="0"/>
        <v>1.018</v>
      </c>
      <c r="V23" t="s">
        <v>41</v>
      </c>
      <c r="X23">
        <v>36.565659380498175</v>
      </c>
      <c r="Y23" s="7">
        <v>-154</v>
      </c>
    </row>
    <row r="24" spans="1:25" x14ac:dyDescent="0.3">
      <c r="A24">
        <v>21</v>
      </c>
      <c r="B24">
        <v>1</v>
      </c>
      <c r="C24">
        <v>36.565659380498175</v>
      </c>
      <c r="D24">
        <v>-154</v>
      </c>
      <c r="E24" t="s">
        <v>41</v>
      </c>
      <c r="H24">
        <v>-154</v>
      </c>
      <c r="I24">
        <v>41.947396438121949</v>
      </c>
      <c r="J24">
        <v>1</v>
      </c>
      <c r="K24">
        <v>41.947396438121949</v>
      </c>
      <c r="L24">
        <v>-154</v>
      </c>
      <c r="M24" t="s">
        <v>41</v>
      </c>
      <c r="O24">
        <v>41.947396438121949</v>
      </c>
      <c r="P24" s="7">
        <v>-154</v>
      </c>
      <c r="Q24">
        <v>1</v>
      </c>
      <c r="R24">
        <v>41.947396438121949</v>
      </c>
      <c r="S24" s="7">
        <v>-154</v>
      </c>
      <c r="T24">
        <v>0</v>
      </c>
      <c r="U24">
        <f t="shared" si="0"/>
        <v>1.018</v>
      </c>
      <c r="V24" t="s">
        <v>41</v>
      </c>
      <c r="X24">
        <v>41.947396438121949</v>
      </c>
      <c r="Y24" s="7">
        <v>-154</v>
      </c>
    </row>
    <row r="25" spans="1:25" x14ac:dyDescent="0.3">
      <c r="A25">
        <v>22</v>
      </c>
      <c r="B25">
        <v>1</v>
      </c>
      <c r="C25">
        <v>41.947396438121949</v>
      </c>
      <c r="D25">
        <v>-154</v>
      </c>
      <c r="E25" t="s">
        <v>41</v>
      </c>
      <c r="H25">
        <v>-154</v>
      </c>
      <c r="I25">
        <v>32.277087662704233</v>
      </c>
      <c r="J25">
        <v>1</v>
      </c>
      <c r="K25">
        <v>32.277087662704233</v>
      </c>
      <c r="L25">
        <v>-154</v>
      </c>
      <c r="M25" t="s">
        <v>41</v>
      </c>
      <c r="O25">
        <v>32.277087662704233</v>
      </c>
      <c r="P25" s="7">
        <v>-154</v>
      </c>
      <c r="Q25">
        <v>1</v>
      </c>
      <c r="R25">
        <v>32.277087662704233</v>
      </c>
      <c r="S25" s="7">
        <v>-154</v>
      </c>
      <c r="T25">
        <v>0</v>
      </c>
      <c r="U25">
        <f t="shared" si="0"/>
        <v>1.018</v>
      </c>
      <c r="V25" t="s">
        <v>41</v>
      </c>
      <c r="X25">
        <v>32.277087662704233</v>
      </c>
      <c r="Y25" s="7">
        <v>-154</v>
      </c>
    </row>
    <row r="26" spans="1:25" x14ac:dyDescent="0.3">
      <c r="A26">
        <v>23</v>
      </c>
      <c r="B26">
        <v>1</v>
      </c>
      <c r="C26">
        <v>32.277087662704233</v>
      </c>
      <c r="D26">
        <v>-154</v>
      </c>
      <c r="E26" t="s">
        <v>41</v>
      </c>
      <c r="H26">
        <v>-154</v>
      </c>
      <c r="I26">
        <v>33.28616336100869</v>
      </c>
      <c r="J26">
        <v>1</v>
      </c>
      <c r="K26">
        <v>33.28616336100869</v>
      </c>
      <c r="L26">
        <v>-154</v>
      </c>
      <c r="M26" t="s">
        <v>41</v>
      </c>
      <c r="O26">
        <v>27.820336661859546</v>
      </c>
      <c r="P26" s="7">
        <v>-154</v>
      </c>
      <c r="Q26">
        <v>1</v>
      </c>
      <c r="R26" t="s">
        <v>71</v>
      </c>
      <c r="S26" s="7">
        <v>-154</v>
      </c>
      <c r="T26">
        <v>0</v>
      </c>
      <c r="U26">
        <f t="shared" si="0"/>
        <v>1.018</v>
      </c>
      <c r="V26" t="s">
        <v>41</v>
      </c>
      <c r="X26">
        <v>27.820336661859546</v>
      </c>
      <c r="Y26" s="7">
        <v>-154</v>
      </c>
    </row>
    <row r="27" spans="1:25" x14ac:dyDescent="0.3">
      <c r="A27">
        <v>24</v>
      </c>
      <c r="B27">
        <v>1</v>
      </c>
      <c r="C27">
        <v>33.28616336100869</v>
      </c>
      <c r="D27">
        <v>-154</v>
      </c>
      <c r="E27" t="s">
        <v>41</v>
      </c>
      <c r="H27">
        <v>-154</v>
      </c>
      <c r="I27">
        <v>27.820336661859546</v>
      </c>
      <c r="J27">
        <v>1</v>
      </c>
      <c r="K27">
        <v>27.820336661859546</v>
      </c>
      <c r="L27">
        <v>-154</v>
      </c>
      <c r="M27" t="s">
        <v>41</v>
      </c>
      <c r="O27">
        <v>27.231709171181947</v>
      </c>
      <c r="P27" s="7">
        <v>-154</v>
      </c>
      <c r="Q27">
        <v>1</v>
      </c>
      <c r="R27">
        <v>27.820336661859546</v>
      </c>
      <c r="S27" s="7">
        <v>-154</v>
      </c>
      <c r="T27">
        <v>0</v>
      </c>
      <c r="U27">
        <f t="shared" si="0"/>
        <v>1.018</v>
      </c>
      <c r="V27" t="s">
        <v>41</v>
      </c>
      <c r="X27">
        <v>27.231709171181947</v>
      </c>
      <c r="Y27" s="7">
        <v>-154</v>
      </c>
    </row>
    <row r="28" spans="1:25" x14ac:dyDescent="0.3">
      <c r="A28">
        <v>25</v>
      </c>
      <c r="B28">
        <v>1</v>
      </c>
      <c r="C28">
        <v>27.820336661859546</v>
      </c>
      <c r="D28">
        <v>-154</v>
      </c>
      <c r="E28" t="s">
        <v>41</v>
      </c>
      <c r="H28">
        <v>-154</v>
      </c>
      <c r="I28">
        <v>27.231709171181947</v>
      </c>
      <c r="J28">
        <v>1</v>
      </c>
      <c r="K28">
        <v>27.231709171181947</v>
      </c>
      <c r="L28">
        <v>-154</v>
      </c>
      <c r="M28" t="s">
        <v>41</v>
      </c>
      <c r="O28">
        <v>35.640673323719092</v>
      </c>
      <c r="P28" s="7">
        <v>-154</v>
      </c>
      <c r="Q28">
        <v>1</v>
      </c>
      <c r="R28">
        <v>27.231709171181947</v>
      </c>
      <c r="S28" s="7">
        <v>-154</v>
      </c>
      <c r="T28">
        <v>0</v>
      </c>
      <c r="U28">
        <f t="shared" si="0"/>
        <v>1.018</v>
      </c>
      <c r="V28" t="s">
        <v>41</v>
      </c>
      <c r="X28">
        <v>35.640673323719092</v>
      </c>
      <c r="Y28" s="7">
        <v>-154</v>
      </c>
    </row>
    <row r="29" spans="1:25" x14ac:dyDescent="0.3">
      <c r="A29">
        <v>26</v>
      </c>
      <c r="B29">
        <v>1</v>
      </c>
      <c r="C29">
        <v>27.231709171181947</v>
      </c>
      <c r="D29">
        <v>-154</v>
      </c>
      <c r="E29" t="s">
        <v>41</v>
      </c>
      <c r="H29">
        <v>-154</v>
      </c>
      <c r="I29">
        <v>35.640673323719092</v>
      </c>
      <c r="J29">
        <v>1</v>
      </c>
      <c r="K29">
        <v>35.640673323719092</v>
      </c>
      <c r="L29">
        <v>-154</v>
      </c>
      <c r="M29" t="s">
        <v>41</v>
      </c>
      <c r="O29">
        <v>40.517872532190637</v>
      </c>
      <c r="P29" s="7">
        <v>-154</v>
      </c>
      <c r="Q29">
        <v>1</v>
      </c>
      <c r="R29">
        <v>35.640673323719092</v>
      </c>
      <c r="S29" s="7">
        <v>-154</v>
      </c>
      <c r="T29">
        <v>0</v>
      </c>
      <c r="U29">
        <f t="shared" si="0"/>
        <v>1.018</v>
      </c>
      <c r="V29" t="s">
        <v>41</v>
      </c>
      <c r="X29">
        <v>40.517872532190637</v>
      </c>
      <c r="Y29" s="7">
        <v>-154</v>
      </c>
    </row>
    <row r="30" spans="1:25" x14ac:dyDescent="0.3">
      <c r="A30">
        <v>27</v>
      </c>
      <c r="B30">
        <v>1</v>
      </c>
      <c r="C30">
        <v>35.640673323719092</v>
      </c>
      <c r="D30">
        <v>-154</v>
      </c>
      <c r="E30" t="s">
        <v>41</v>
      </c>
      <c r="H30">
        <v>-154</v>
      </c>
      <c r="I30">
        <v>40.517872532190637</v>
      </c>
      <c r="J30">
        <v>1</v>
      </c>
      <c r="K30">
        <v>40.517872532190637</v>
      </c>
      <c r="L30">
        <v>-154</v>
      </c>
      <c r="M30" t="s">
        <v>41</v>
      </c>
      <c r="O30">
        <v>44.301906400832351</v>
      </c>
      <c r="P30" s="7">
        <v>-154</v>
      </c>
      <c r="Q30">
        <v>1</v>
      </c>
      <c r="R30">
        <v>40.517872532190637</v>
      </c>
      <c r="S30" s="7">
        <v>-154</v>
      </c>
      <c r="T30">
        <v>0</v>
      </c>
      <c r="U30">
        <f t="shared" si="0"/>
        <v>1.018</v>
      </c>
      <c r="V30" t="s">
        <v>41</v>
      </c>
      <c r="X30">
        <v>44.301906400832351</v>
      </c>
      <c r="Y30" s="7">
        <v>-154</v>
      </c>
    </row>
    <row r="31" spans="1:25" x14ac:dyDescent="0.3">
      <c r="A31">
        <v>28</v>
      </c>
      <c r="B31">
        <v>1</v>
      </c>
      <c r="C31">
        <v>40.517872532190637</v>
      </c>
      <c r="D31">
        <v>-154</v>
      </c>
      <c r="E31" t="s">
        <v>41</v>
      </c>
      <c r="H31">
        <v>-154</v>
      </c>
      <c r="I31">
        <v>44.301906400832351</v>
      </c>
      <c r="J31">
        <v>1</v>
      </c>
      <c r="K31">
        <v>44.301906400832351</v>
      </c>
      <c r="L31">
        <v>-154</v>
      </c>
      <c r="M31" t="s">
        <v>41</v>
      </c>
      <c r="O31">
        <v>35.892942248295199</v>
      </c>
      <c r="P31" s="7">
        <v>-154</v>
      </c>
      <c r="Q31">
        <v>1</v>
      </c>
      <c r="R31">
        <v>44.301906400832351</v>
      </c>
      <c r="S31" s="7">
        <v>-154</v>
      </c>
      <c r="T31">
        <v>0</v>
      </c>
      <c r="U31">
        <f t="shared" si="0"/>
        <v>1.018</v>
      </c>
      <c r="V31" t="s">
        <v>41</v>
      </c>
      <c r="X31">
        <v>35.892942248295199</v>
      </c>
      <c r="Y31" s="7">
        <v>-154</v>
      </c>
    </row>
    <row r="32" spans="1:25" x14ac:dyDescent="0.3">
      <c r="A32">
        <v>29</v>
      </c>
      <c r="B32">
        <v>1</v>
      </c>
      <c r="C32">
        <v>44.301906400832351</v>
      </c>
      <c r="D32">
        <v>-154</v>
      </c>
      <c r="E32" t="s">
        <v>41</v>
      </c>
      <c r="H32">
        <v>-154</v>
      </c>
      <c r="I32">
        <v>35.892942248295199</v>
      </c>
      <c r="J32">
        <v>1</v>
      </c>
      <c r="K32">
        <v>35.892942248295199</v>
      </c>
      <c r="L32">
        <v>-154</v>
      </c>
      <c r="M32" t="s">
        <v>41</v>
      </c>
      <c r="O32">
        <v>34.042970134737033</v>
      </c>
      <c r="P32" s="7">
        <v>-154</v>
      </c>
      <c r="Q32">
        <v>1</v>
      </c>
      <c r="R32">
        <v>35.892942248295199</v>
      </c>
      <c r="S32" s="7">
        <v>-154</v>
      </c>
      <c r="T32">
        <v>0</v>
      </c>
      <c r="U32">
        <f t="shared" si="0"/>
        <v>1.018</v>
      </c>
      <c r="V32" t="s">
        <v>41</v>
      </c>
      <c r="X32">
        <v>34.042970134737033</v>
      </c>
      <c r="Y32" s="7">
        <v>-154</v>
      </c>
    </row>
    <row r="33" spans="1:25" x14ac:dyDescent="0.3">
      <c r="A33">
        <v>30</v>
      </c>
      <c r="B33">
        <v>1</v>
      </c>
      <c r="C33">
        <v>35.892942248295199</v>
      </c>
      <c r="D33">
        <v>-154</v>
      </c>
      <c r="E33" t="s">
        <v>41</v>
      </c>
      <c r="H33">
        <v>-154</v>
      </c>
      <c r="I33">
        <v>34.042970134737033</v>
      </c>
      <c r="J33">
        <v>1</v>
      </c>
      <c r="K33">
        <v>34.042970134737033</v>
      </c>
      <c r="L33">
        <v>-154</v>
      </c>
      <c r="M33" t="s">
        <v>41</v>
      </c>
      <c r="O33">
        <v>29.838488058468457</v>
      </c>
      <c r="P33" s="7">
        <v>-154</v>
      </c>
      <c r="Q33">
        <v>1</v>
      </c>
      <c r="R33">
        <v>34.042970134737033</v>
      </c>
      <c r="S33" s="7">
        <v>-154</v>
      </c>
      <c r="T33">
        <v>0</v>
      </c>
      <c r="U33">
        <f t="shared" si="0"/>
        <v>1.018</v>
      </c>
      <c r="V33" t="s">
        <v>41</v>
      </c>
      <c r="X33">
        <v>29.838488058468457</v>
      </c>
      <c r="Y33" s="7">
        <v>-154</v>
      </c>
    </row>
    <row r="34" spans="1:25" x14ac:dyDescent="0.3">
      <c r="A34">
        <v>31</v>
      </c>
      <c r="B34">
        <v>1</v>
      </c>
      <c r="C34">
        <v>34.042970134737033</v>
      </c>
      <c r="D34">
        <v>-154</v>
      </c>
      <c r="E34" t="s">
        <v>41</v>
      </c>
      <c r="H34">
        <v>-154</v>
      </c>
      <c r="I34">
        <v>29.838488058468457</v>
      </c>
      <c r="J34">
        <v>1</v>
      </c>
      <c r="K34">
        <v>29.838488058468457</v>
      </c>
      <c r="L34">
        <v>-154</v>
      </c>
      <c r="M34" t="s">
        <v>41</v>
      </c>
      <c r="O34">
        <v>41.5</v>
      </c>
      <c r="P34" s="7">
        <v>-154</v>
      </c>
      <c r="Q34">
        <v>1</v>
      </c>
      <c r="R34">
        <v>29.838488058468457</v>
      </c>
      <c r="S34" s="7">
        <v>-154</v>
      </c>
      <c r="T34">
        <v>0</v>
      </c>
      <c r="U34">
        <f t="shared" si="0"/>
        <v>1.018</v>
      </c>
      <c r="V34" t="s">
        <v>41</v>
      </c>
      <c r="X34">
        <v>41.5</v>
      </c>
      <c r="Y34" s="7">
        <v>-154</v>
      </c>
    </row>
    <row r="35" spans="1:25" x14ac:dyDescent="0.3">
      <c r="A35">
        <v>32</v>
      </c>
      <c r="B35">
        <v>1</v>
      </c>
      <c r="C35">
        <v>29.838488058468457</v>
      </c>
      <c r="D35">
        <v>-154</v>
      </c>
      <c r="E35" t="s">
        <v>41</v>
      </c>
      <c r="H35">
        <v>-154</v>
      </c>
      <c r="I35">
        <v>41.5</v>
      </c>
      <c r="J35">
        <v>1</v>
      </c>
      <c r="K35">
        <v>41.5</v>
      </c>
      <c r="L35">
        <v>-154</v>
      </c>
      <c r="M35" t="s">
        <v>41</v>
      </c>
      <c r="O35">
        <v>42.2</v>
      </c>
      <c r="P35" s="7">
        <v>-154</v>
      </c>
      <c r="Q35">
        <v>1</v>
      </c>
      <c r="R35">
        <v>41.5</v>
      </c>
      <c r="S35" s="7">
        <v>-154</v>
      </c>
      <c r="T35">
        <v>0</v>
      </c>
      <c r="U35">
        <f t="shared" si="0"/>
        <v>1.018</v>
      </c>
      <c r="V35" t="s">
        <v>41</v>
      </c>
      <c r="X35">
        <v>42.2</v>
      </c>
      <c r="Y35" s="7">
        <v>-154</v>
      </c>
    </row>
    <row r="36" spans="1:25" x14ac:dyDescent="0.3">
      <c r="A36">
        <v>33</v>
      </c>
      <c r="B36">
        <v>1</v>
      </c>
      <c r="C36">
        <v>41.5</v>
      </c>
      <c r="D36">
        <v>-154</v>
      </c>
      <c r="E36" t="s">
        <v>41</v>
      </c>
      <c r="H36">
        <v>-154</v>
      </c>
      <c r="I36">
        <v>42.2</v>
      </c>
      <c r="J36">
        <v>1</v>
      </c>
      <c r="K36">
        <v>42.2</v>
      </c>
      <c r="L36">
        <v>-154</v>
      </c>
      <c r="M36" t="s">
        <v>41</v>
      </c>
      <c r="O36">
        <v>50</v>
      </c>
      <c r="P36" s="7">
        <v>-154</v>
      </c>
      <c r="Q36">
        <v>1</v>
      </c>
      <c r="R36">
        <v>42.2</v>
      </c>
      <c r="S36" s="7">
        <v>-154</v>
      </c>
      <c r="T36">
        <v>0</v>
      </c>
      <c r="U36">
        <f t="shared" si="0"/>
        <v>1.018</v>
      </c>
      <c r="V36" t="s">
        <v>41</v>
      </c>
      <c r="X36">
        <v>50</v>
      </c>
      <c r="Y36" s="7">
        <v>-154</v>
      </c>
    </row>
    <row r="37" spans="1:25" x14ac:dyDescent="0.3">
      <c r="A37">
        <v>34</v>
      </c>
      <c r="B37">
        <v>1</v>
      </c>
      <c r="C37">
        <v>42.2</v>
      </c>
      <c r="D37">
        <v>-154</v>
      </c>
      <c r="E37" t="s">
        <v>41</v>
      </c>
      <c r="H37">
        <v>-154</v>
      </c>
      <c r="I37">
        <v>50</v>
      </c>
      <c r="J37">
        <v>1</v>
      </c>
      <c r="K37">
        <v>50</v>
      </c>
      <c r="L37">
        <v>-154</v>
      </c>
      <c r="M37" t="s">
        <v>41</v>
      </c>
      <c r="O37">
        <v>34</v>
      </c>
      <c r="P37" s="7">
        <v>-154</v>
      </c>
      <c r="Q37">
        <v>1</v>
      </c>
      <c r="R37">
        <v>50</v>
      </c>
      <c r="S37" s="7">
        <v>-154</v>
      </c>
      <c r="T37">
        <v>0</v>
      </c>
      <c r="U37">
        <f t="shared" si="0"/>
        <v>1.018</v>
      </c>
      <c r="V37" t="s">
        <v>41</v>
      </c>
      <c r="X37">
        <v>34</v>
      </c>
      <c r="Y37" s="7">
        <v>-154</v>
      </c>
    </row>
    <row r="38" spans="1:25" x14ac:dyDescent="0.3">
      <c r="A38">
        <v>35</v>
      </c>
      <c r="B38">
        <v>1</v>
      </c>
      <c r="C38">
        <v>50</v>
      </c>
      <c r="D38">
        <v>-154</v>
      </c>
      <c r="E38" t="s">
        <v>41</v>
      </c>
      <c r="H38">
        <v>-154</v>
      </c>
      <c r="I38">
        <v>34</v>
      </c>
      <c r="J38">
        <v>1</v>
      </c>
      <c r="K38">
        <v>34</v>
      </c>
      <c r="L38">
        <v>-154</v>
      </c>
      <c r="M38" t="s">
        <v>41</v>
      </c>
      <c r="O38">
        <v>41.7</v>
      </c>
      <c r="P38" s="7">
        <v>-154</v>
      </c>
      <c r="Q38">
        <v>1</v>
      </c>
      <c r="R38">
        <v>34</v>
      </c>
      <c r="S38" s="7">
        <v>-154</v>
      </c>
      <c r="T38">
        <v>0</v>
      </c>
      <c r="U38">
        <f t="shared" si="0"/>
        <v>1.018</v>
      </c>
      <c r="V38" t="s">
        <v>41</v>
      </c>
      <c r="X38">
        <v>41.7</v>
      </c>
      <c r="Y38" s="7">
        <v>-154</v>
      </c>
    </row>
    <row r="39" spans="1:25" x14ac:dyDescent="0.3">
      <c r="A39">
        <v>36</v>
      </c>
      <c r="B39">
        <v>1</v>
      </c>
      <c r="C39">
        <v>34</v>
      </c>
      <c r="D39">
        <v>-154</v>
      </c>
      <c r="E39" t="s">
        <v>41</v>
      </c>
      <c r="H39">
        <v>-154</v>
      </c>
      <c r="I39">
        <v>41.7</v>
      </c>
      <c r="J39">
        <v>1</v>
      </c>
      <c r="K39">
        <v>41.7</v>
      </c>
      <c r="L39">
        <v>-154</v>
      </c>
      <c r="M39" t="s">
        <v>41</v>
      </c>
      <c r="O39">
        <v>46.1</v>
      </c>
      <c r="P39" s="7">
        <v>-154</v>
      </c>
      <c r="Q39">
        <v>1</v>
      </c>
      <c r="R39">
        <v>41.7</v>
      </c>
      <c r="S39" s="7">
        <v>-154</v>
      </c>
      <c r="T39">
        <v>0</v>
      </c>
      <c r="U39">
        <f t="shared" si="0"/>
        <v>1.018</v>
      </c>
      <c r="V39" t="s">
        <v>41</v>
      </c>
      <c r="X39">
        <v>46.1</v>
      </c>
      <c r="Y39" s="7">
        <v>-154</v>
      </c>
    </row>
    <row r="40" spans="1:25" x14ac:dyDescent="0.3">
      <c r="A40">
        <v>37</v>
      </c>
      <c r="B40">
        <v>1</v>
      </c>
      <c r="C40">
        <v>41.7</v>
      </c>
      <c r="D40">
        <v>-154</v>
      </c>
      <c r="E40" t="s">
        <v>41</v>
      </c>
      <c r="H40">
        <v>-154</v>
      </c>
      <c r="I40">
        <v>46.1</v>
      </c>
      <c r="J40">
        <v>1</v>
      </c>
      <c r="K40">
        <v>46.1</v>
      </c>
      <c r="L40">
        <v>-154</v>
      </c>
      <c r="M40" t="s">
        <v>41</v>
      </c>
      <c r="O40">
        <v>44.2</v>
      </c>
      <c r="P40" s="7">
        <v>-154</v>
      </c>
      <c r="Q40">
        <v>1</v>
      </c>
      <c r="R40">
        <v>46.1</v>
      </c>
      <c r="S40" s="7">
        <v>-154</v>
      </c>
      <c r="T40">
        <v>0</v>
      </c>
      <c r="U40">
        <f t="shared" si="0"/>
        <v>1.018</v>
      </c>
      <c r="V40" t="s">
        <v>41</v>
      </c>
      <c r="X40">
        <v>44.2</v>
      </c>
      <c r="Y40" s="7">
        <v>-154</v>
      </c>
    </row>
    <row r="41" spans="1:25" x14ac:dyDescent="0.3">
      <c r="A41">
        <v>38</v>
      </c>
      <c r="B41">
        <v>1</v>
      </c>
      <c r="C41">
        <v>46.1</v>
      </c>
      <c r="D41">
        <v>-154</v>
      </c>
      <c r="E41" t="s">
        <v>41</v>
      </c>
      <c r="H41">
        <v>-154</v>
      </c>
      <c r="I41">
        <v>44.2</v>
      </c>
      <c r="J41">
        <v>1</v>
      </c>
      <c r="K41">
        <v>44.2</v>
      </c>
      <c r="L41">
        <v>-154</v>
      </c>
      <c r="M41" t="s">
        <v>41</v>
      </c>
      <c r="O41">
        <v>36.700000000000003</v>
      </c>
      <c r="P41" s="7">
        <v>-154</v>
      </c>
      <c r="Q41">
        <v>1</v>
      </c>
      <c r="R41">
        <v>44.2</v>
      </c>
      <c r="S41" s="7">
        <v>-154</v>
      </c>
      <c r="T41">
        <v>0</v>
      </c>
      <c r="U41">
        <f t="shared" si="0"/>
        <v>1.018</v>
      </c>
      <c r="V41" t="s">
        <v>41</v>
      </c>
      <c r="X41">
        <v>36.700000000000003</v>
      </c>
      <c r="Y41" s="7">
        <v>-154</v>
      </c>
    </row>
    <row r="42" spans="1:25" x14ac:dyDescent="0.3">
      <c r="A42">
        <v>39</v>
      </c>
      <c r="B42">
        <v>1</v>
      </c>
      <c r="C42">
        <v>44.2</v>
      </c>
      <c r="D42">
        <v>-154</v>
      </c>
      <c r="E42" t="s">
        <v>41</v>
      </c>
      <c r="H42">
        <v>-154</v>
      </c>
      <c r="I42">
        <v>36.700000000000003</v>
      </c>
      <c r="J42">
        <v>1</v>
      </c>
      <c r="K42">
        <v>36.700000000000003</v>
      </c>
      <c r="L42">
        <v>-154</v>
      </c>
      <c r="M42" t="s">
        <v>41</v>
      </c>
      <c r="O42">
        <v>29</v>
      </c>
      <c r="P42" s="7">
        <v>-154</v>
      </c>
      <c r="Q42">
        <v>1</v>
      </c>
      <c r="R42">
        <v>36.700000000000003</v>
      </c>
      <c r="S42" s="7">
        <v>-154</v>
      </c>
      <c r="T42">
        <v>0</v>
      </c>
      <c r="U42">
        <f t="shared" si="0"/>
        <v>1.018</v>
      </c>
      <c r="V42" t="s">
        <v>41</v>
      </c>
      <c r="X42">
        <v>29</v>
      </c>
      <c r="Y42" s="7">
        <v>-154</v>
      </c>
    </row>
    <row r="43" spans="1:25" x14ac:dyDescent="0.3">
      <c r="A43">
        <v>40</v>
      </c>
      <c r="B43">
        <v>1</v>
      </c>
      <c r="C43">
        <v>36.700000000000003</v>
      </c>
      <c r="D43">
        <v>-154</v>
      </c>
      <c r="E43" t="s">
        <v>41</v>
      </c>
      <c r="H43">
        <v>-154</v>
      </c>
      <c r="I43">
        <v>29</v>
      </c>
      <c r="J43">
        <v>1</v>
      </c>
      <c r="K43">
        <v>29</v>
      </c>
      <c r="L43">
        <v>-154</v>
      </c>
      <c r="M43" t="s">
        <v>41</v>
      </c>
      <c r="O43">
        <v>53</v>
      </c>
      <c r="P43" s="7">
        <v>-154</v>
      </c>
      <c r="Q43">
        <v>1</v>
      </c>
      <c r="R43">
        <v>29</v>
      </c>
      <c r="S43" s="7">
        <v>-154</v>
      </c>
      <c r="T43">
        <v>0</v>
      </c>
      <c r="U43">
        <f t="shared" si="0"/>
        <v>1.018</v>
      </c>
      <c r="V43" t="s">
        <v>41</v>
      </c>
      <c r="X43">
        <v>53</v>
      </c>
      <c r="Y43" s="7">
        <v>-154</v>
      </c>
    </row>
    <row r="44" spans="1:25" x14ac:dyDescent="0.3">
      <c r="A44">
        <v>41</v>
      </c>
      <c r="B44">
        <v>1</v>
      </c>
      <c r="C44">
        <v>29</v>
      </c>
      <c r="D44">
        <v>-154</v>
      </c>
      <c r="E44" t="s">
        <v>41</v>
      </c>
      <c r="H44">
        <v>-154</v>
      </c>
      <c r="I44">
        <v>53</v>
      </c>
      <c r="J44">
        <v>1</v>
      </c>
      <c r="K44">
        <v>53</v>
      </c>
      <c r="L44">
        <v>-154</v>
      </c>
      <c r="M44" t="s">
        <v>41</v>
      </c>
      <c r="O44">
        <v>39.4</v>
      </c>
      <c r="P44" s="7">
        <v>-154</v>
      </c>
      <c r="Q44">
        <v>1</v>
      </c>
      <c r="R44">
        <v>53</v>
      </c>
      <c r="S44" s="7">
        <v>-154</v>
      </c>
      <c r="T44">
        <v>0</v>
      </c>
      <c r="U44">
        <f t="shared" si="0"/>
        <v>1.018</v>
      </c>
      <c r="V44" t="s">
        <v>41</v>
      </c>
      <c r="X44">
        <v>39.4</v>
      </c>
      <c r="Y44" s="7">
        <v>-154</v>
      </c>
    </row>
    <row r="45" spans="1:25" x14ac:dyDescent="0.3">
      <c r="A45">
        <v>42</v>
      </c>
      <c r="B45">
        <v>1</v>
      </c>
      <c r="C45">
        <v>53</v>
      </c>
      <c r="D45">
        <v>-154</v>
      </c>
      <c r="E45" t="s">
        <v>41</v>
      </c>
      <c r="H45">
        <v>-154</v>
      </c>
      <c r="I45">
        <v>39.4</v>
      </c>
      <c r="J45">
        <v>1</v>
      </c>
      <c r="K45">
        <v>39.4</v>
      </c>
      <c r="L45">
        <v>-154</v>
      </c>
      <c r="M45" t="s">
        <v>41</v>
      </c>
      <c r="O45">
        <v>29</v>
      </c>
      <c r="P45" s="7">
        <v>-154</v>
      </c>
      <c r="Q45">
        <v>1</v>
      </c>
      <c r="R45">
        <v>39.4</v>
      </c>
      <c r="S45" s="7">
        <v>-154</v>
      </c>
      <c r="T45">
        <v>0</v>
      </c>
      <c r="U45">
        <f t="shared" si="0"/>
        <v>1.018</v>
      </c>
      <c r="V45" t="s">
        <v>41</v>
      </c>
      <c r="X45">
        <v>29</v>
      </c>
      <c r="Y45" s="7">
        <v>-154</v>
      </c>
    </row>
    <row r="46" spans="1:25" x14ac:dyDescent="0.3">
      <c r="A46">
        <v>43</v>
      </c>
      <c r="B46">
        <v>1</v>
      </c>
      <c r="C46">
        <v>39.4</v>
      </c>
      <c r="D46">
        <v>-154</v>
      </c>
      <c r="E46" t="s">
        <v>41</v>
      </c>
      <c r="H46">
        <v>-154</v>
      </c>
      <c r="I46">
        <v>29</v>
      </c>
      <c r="J46">
        <v>1</v>
      </c>
      <c r="K46">
        <v>29</v>
      </c>
      <c r="L46">
        <v>-154</v>
      </c>
      <c r="M46" t="s">
        <v>41</v>
      </c>
      <c r="O46">
        <v>34.6</v>
      </c>
      <c r="P46" s="7">
        <v>-154</v>
      </c>
      <c r="Q46">
        <v>1</v>
      </c>
      <c r="R46">
        <v>29</v>
      </c>
      <c r="S46" s="7">
        <v>-154</v>
      </c>
      <c r="T46">
        <v>0</v>
      </c>
      <c r="U46">
        <f t="shared" si="0"/>
        <v>1.018</v>
      </c>
      <c r="V46" t="s">
        <v>41</v>
      </c>
      <c r="X46">
        <v>34.6</v>
      </c>
      <c r="Y46" s="7">
        <v>-154</v>
      </c>
    </row>
    <row r="47" spans="1:25" x14ac:dyDescent="0.3">
      <c r="A47">
        <v>44</v>
      </c>
      <c r="B47">
        <v>1</v>
      </c>
      <c r="C47">
        <v>29</v>
      </c>
      <c r="D47">
        <v>-154</v>
      </c>
      <c r="E47" t="s">
        <v>41</v>
      </c>
      <c r="H47">
        <v>-154</v>
      </c>
      <c r="I47">
        <v>34.6</v>
      </c>
      <c r="J47">
        <v>1</v>
      </c>
      <c r="K47">
        <v>34.6</v>
      </c>
      <c r="L47">
        <v>-154</v>
      </c>
      <c r="M47" t="s">
        <v>41</v>
      </c>
      <c r="O47">
        <v>33</v>
      </c>
      <c r="P47" s="7">
        <v>-154</v>
      </c>
      <c r="Q47">
        <v>1</v>
      </c>
      <c r="R47">
        <v>34.6</v>
      </c>
      <c r="S47" s="7">
        <v>-154</v>
      </c>
      <c r="T47">
        <v>0</v>
      </c>
      <c r="U47">
        <f t="shared" si="0"/>
        <v>1.018</v>
      </c>
      <c r="V47" t="s">
        <v>41</v>
      </c>
      <c r="X47">
        <v>33</v>
      </c>
      <c r="Y47" s="7">
        <v>-154</v>
      </c>
    </row>
    <row r="48" spans="1:25" x14ac:dyDescent="0.3">
      <c r="A48">
        <v>45</v>
      </c>
      <c r="B48">
        <v>1</v>
      </c>
      <c r="C48">
        <v>34.6</v>
      </c>
      <c r="D48">
        <v>-154</v>
      </c>
      <c r="E48" t="s">
        <v>41</v>
      </c>
      <c r="H48">
        <v>-154</v>
      </c>
      <c r="I48">
        <v>33</v>
      </c>
      <c r="J48">
        <v>1</v>
      </c>
      <c r="K48">
        <v>33</v>
      </c>
      <c r="L48">
        <v>-154</v>
      </c>
      <c r="M48" t="s">
        <v>41</v>
      </c>
      <c r="O48">
        <v>38.1</v>
      </c>
      <c r="P48" s="7">
        <v>-154</v>
      </c>
      <c r="Q48">
        <v>1</v>
      </c>
      <c r="R48">
        <v>33</v>
      </c>
      <c r="S48" s="7">
        <v>-154</v>
      </c>
      <c r="T48">
        <v>0</v>
      </c>
      <c r="U48">
        <f t="shared" si="0"/>
        <v>1.018</v>
      </c>
      <c r="V48" t="s">
        <v>41</v>
      </c>
      <c r="X48">
        <v>38.1</v>
      </c>
      <c r="Y48" s="7">
        <v>-154</v>
      </c>
    </row>
    <row r="49" spans="1:25" x14ac:dyDescent="0.3">
      <c r="A49">
        <v>46</v>
      </c>
      <c r="B49">
        <v>1</v>
      </c>
      <c r="C49">
        <v>33</v>
      </c>
      <c r="D49">
        <v>-154</v>
      </c>
      <c r="E49" t="s">
        <v>41</v>
      </c>
      <c r="H49">
        <v>-154</v>
      </c>
      <c r="I49">
        <v>38.1</v>
      </c>
      <c r="J49">
        <v>1</v>
      </c>
      <c r="K49">
        <v>38.1</v>
      </c>
      <c r="L49">
        <v>-154</v>
      </c>
      <c r="M49" t="s">
        <v>41</v>
      </c>
      <c r="O49">
        <v>28.6</v>
      </c>
      <c r="P49" s="7">
        <v>-154</v>
      </c>
      <c r="Q49">
        <v>1</v>
      </c>
      <c r="R49">
        <v>38.1</v>
      </c>
      <c r="S49" s="7">
        <v>-154</v>
      </c>
      <c r="T49">
        <v>0</v>
      </c>
      <c r="U49">
        <f t="shared" si="0"/>
        <v>1.018</v>
      </c>
      <c r="V49" t="s">
        <v>41</v>
      </c>
      <c r="X49">
        <v>28.6</v>
      </c>
      <c r="Y49" s="7">
        <v>-154</v>
      </c>
    </row>
    <row r="50" spans="1:25" x14ac:dyDescent="0.3">
      <c r="A50">
        <v>47</v>
      </c>
      <c r="B50">
        <v>1</v>
      </c>
      <c r="C50">
        <v>38.1</v>
      </c>
      <c r="D50">
        <v>-154</v>
      </c>
      <c r="E50" t="s">
        <v>41</v>
      </c>
      <c r="H50">
        <v>-154</v>
      </c>
      <c r="I50">
        <v>28.6</v>
      </c>
      <c r="J50">
        <v>1</v>
      </c>
      <c r="K50">
        <v>28.6</v>
      </c>
      <c r="L50">
        <v>-154</v>
      </c>
      <c r="M50" t="s">
        <v>41</v>
      </c>
      <c r="O50">
        <v>28.6</v>
      </c>
      <c r="P50" s="7">
        <v>-154</v>
      </c>
      <c r="Q50">
        <v>1</v>
      </c>
      <c r="R50">
        <v>28.6</v>
      </c>
      <c r="S50" s="7">
        <v>-154</v>
      </c>
      <c r="T50">
        <v>0</v>
      </c>
      <c r="U50">
        <f t="shared" si="0"/>
        <v>1.018</v>
      </c>
      <c r="V50" t="s">
        <v>41</v>
      </c>
      <c r="X50">
        <v>28.6</v>
      </c>
      <c r="Y50" s="7">
        <v>-154</v>
      </c>
    </row>
    <row r="51" spans="1:25" x14ac:dyDescent="0.3">
      <c r="A51">
        <v>48</v>
      </c>
      <c r="B51">
        <v>1</v>
      </c>
      <c r="C51">
        <v>28.6</v>
      </c>
      <c r="D51">
        <v>-154</v>
      </c>
      <c r="E51" t="s">
        <v>41</v>
      </c>
      <c r="H51">
        <v>-154</v>
      </c>
      <c r="I51">
        <v>28.6</v>
      </c>
      <c r="J51">
        <v>1</v>
      </c>
      <c r="K51">
        <v>28.6</v>
      </c>
      <c r="L51">
        <v>-154</v>
      </c>
      <c r="M51" t="s">
        <v>41</v>
      </c>
      <c r="O51">
        <v>38.6</v>
      </c>
      <c r="P51" s="7">
        <v>-154</v>
      </c>
      <c r="Q51">
        <v>1</v>
      </c>
      <c r="R51">
        <v>28.6</v>
      </c>
      <c r="S51" s="7">
        <v>-154</v>
      </c>
      <c r="T51">
        <v>0</v>
      </c>
      <c r="U51">
        <f t="shared" si="0"/>
        <v>1.018</v>
      </c>
      <c r="V51" t="s">
        <v>41</v>
      </c>
      <c r="X51">
        <v>38.6</v>
      </c>
      <c r="Y51" s="7">
        <v>-154</v>
      </c>
    </row>
    <row r="52" spans="1:25" x14ac:dyDescent="0.3">
      <c r="A52">
        <v>49</v>
      </c>
      <c r="B52">
        <v>1</v>
      </c>
      <c r="C52">
        <v>28.6</v>
      </c>
      <c r="D52">
        <v>-154</v>
      </c>
      <c r="E52" t="s">
        <v>41</v>
      </c>
      <c r="H52">
        <v>-154</v>
      </c>
      <c r="I52">
        <v>38.6</v>
      </c>
      <c r="J52">
        <v>1</v>
      </c>
      <c r="K52">
        <v>38.6</v>
      </c>
      <c r="L52">
        <v>-154</v>
      </c>
      <c r="M52" t="s">
        <v>41</v>
      </c>
      <c r="O52">
        <v>36.4</v>
      </c>
      <c r="P52" s="7">
        <v>-154</v>
      </c>
      <c r="Q52">
        <v>1</v>
      </c>
      <c r="R52">
        <v>38.6</v>
      </c>
      <c r="S52" s="7">
        <v>-154</v>
      </c>
      <c r="T52">
        <v>0</v>
      </c>
      <c r="U52">
        <f t="shared" si="0"/>
        <v>1.018</v>
      </c>
      <c r="V52" t="s">
        <v>41</v>
      </c>
      <c r="X52">
        <v>36.4</v>
      </c>
      <c r="Y52" s="7">
        <v>-154</v>
      </c>
    </row>
    <row r="53" spans="1:25" x14ac:dyDescent="0.3">
      <c r="A53">
        <v>50</v>
      </c>
      <c r="B53">
        <v>1</v>
      </c>
      <c r="C53">
        <v>38.6</v>
      </c>
      <c r="D53">
        <v>-154</v>
      </c>
      <c r="E53" t="s">
        <v>41</v>
      </c>
      <c r="H53">
        <v>-154</v>
      </c>
      <c r="I53">
        <v>36.4</v>
      </c>
      <c r="J53">
        <v>1</v>
      </c>
      <c r="K53">
        <v>36.4</v>
      </c>
      <c r="L53">
        <v>-154</v>
      </c>
      <c r="M53" t="s">
        <v>41</v>
      </c>
      <c r="O53">
        <v>33.4</v>
      </c>
      <c r="P53" s="7">
        <v>-154</v>
      </c>
      <c r="Q53">
        <v>1</v>
      </c>
      <c r="R53">
        <v>36.4</v>
      </c>
      <c r="S53" s="7">
        <v>-154</v>
      </c>
      <c r="T53">
        <v>0</v>
      </c>
      <c r="U53">
        <f t="shared" si="0"/>
        <v>1.018</v>
      </c>
      <c r="V53" t="s">
        <v>41</v>
      </c>
      <c r="X53">
        <v>33.4</v>
      </c>
      <c r="Y53" s="7">
        <v>-154</v>
      </c>
    </row>
    <row r="54" spans="1:25" x14ac:dyDescent="0.3">
      <c r="A54">
        <v>51</v>
      </c>
      <c r="B54">
        <v>1</v>
      </c>
      <c r="C54">
        <v>36.4</v>
      </c>
      <c r="D54">
        <v>-154</v>
      </c>
      <c r="E54" t="s">
        <v>41</v>
      </c>
      <c r="H54">
        <v>-154</v>
      </c>
      <c r="I54">
        <v>33.4</v>
      </c>
      <c r="J54">
        <v>1</v>
      </c>
      <c r="K54">
        <v>33.4</v>
      </c>
      <c r="L54">
        <v>-154</v>
      </c>
      <c r="M54" t="s">
        <v>41</v>
      </c>
      <c r="O54">
        <v>36.9</v>
      </c>
      <c r="P54" s="7">
        <v>-154</v>
      </c>
      <c r="Q54">
        <v>1</v>
      </c>
      <c r="R54">
        <v>33.4</v>
      </c>
      <c r="S54" s="7">
        <v>-154</v>
      </c>
      <c r="T54">
        <v>0</v>
      </c>
      <c r="U54">
        <f t="shared" si="0"/>
        <v>1.018</v>
      </c>
      <c r="V54" t="s">
        <v>41</v>
      </c>
      <c r="X54">
        <v>36.9</v>
      </c>
      <c r="Y54" s="7">
        <v>-154</v>
      </c>
    </row>
    <row r="55" spans="1:25" x14ac:dyDescent="0.3">
      <c r="A55">
        <v>52</v>
      </c>
      <c r="B55">
        <v>1</v>
      </c>
      <c r="C55">
        <v>33.4</v>
      </c>
      <c r="D55">
        <v>-154</v>
      </c>
      <c r="E55" t="s">
        <v>41</v>
      </c>
      <c r="H55">
        <v>-154</v>
      </c>
      <c r="I55">
        <v>36.9</v>
      </c>
      <c r="J55">
        <v>1</v>
      </c>
      <c r="K55">
        <v>36.9</v>
      </c>
      <c r="L55">
        <v>-154</v>
      </c>
      <c r="M55" t="s">
        <v>41</v>
      </c>
      <c r="O55">
        <v>31.1</v>
      </c>
      <c r="P55" s="7">
        <v>-154</v>
      </c>
      <c r="Q55">
        <v>1</v>
      </c>
      <c r="R55">
        <v>36.9</v>
      </c>
      <c r="S55" s="7">
        <v>-154</v>
      </c>
      <c r="T55">
        <v>0</v>
      </c>
      <c r="U55">
        <f t="shared" si="0"/>
        <v>1.018</v>
      </c>
      <c r="V55" t="s">
        <v>41</v>
      </c>
      <c r="X55">
        <v>31.1</v>
      </c>
      <c r="Y55" s="7">
        <v>-154</v>
      </c>
    </row>
    <row r="56" spans="1:25" x14ac:dyDescent="0.3">
      <c r="A56">
        <v>53</v>
      </c>
      <c r="B56">
        <v>1</v>
      </c>
      <c r="C56">
        <v>36.9</v>
      </c>
      <c r="D56">
        <v>-154</v>
      </c>
      <c r="E56" t="s">
        <v>41</v>
      </c>
      <c r="H56">
        <v>-154</v>
      </c>
      <c r="I56">
        <v>31.1</v>
      </c>
      <c r="J56">
        <v>1</v>
      </c>
      <c r="K56">
        <v>31.1</v>
      </c>
      <c r="L56">
        <v>-154</v>
      </c>
      <c r="M56" t="s">
        <v>41</v>
      </c>
      <c r="O56">
        <v>34.299999999999997</v>
      </c>
      <c r="P56" s="7">
        <v>-154</v>
      </c>
      <c r="Q56">
        <v>1</v>
      </c>
      <c r="R56">
        <v>31.1</v>
      </c>
      <c r="S56" s="7">
        <v>-154</v>
      </c>
      <c r="T56">
        <v>0</v>
      </c>
      <c r="U56">
        <f t="shared" si="0"/>
        <v>1.018</v>
      </c>
      <c r="V56" t="s">
        <v>41</v>
      </c>
      <c r="X56">
        <v>34.299999999999997</v>
      </c>
      <c r="Y56" s="7">
        <v>-154</v>
      </c>
    </row>
    <row r="57" spans="1:25" x14ac:dyDescent="0.3">
      <c r="A57">
        <v>54</v>
      </c>
      <c r="B57">
        <v>1</v>
      </c>
      <c r="C57">
        <v>31.1</v>
      </c>
      <c r="D57">
        <v>-154</v>
      </c>
      <c r="E57" t="s">
        <v>41</v>
      </c>
      <c r="H57">
        <v>-154</v>
      </c>
      <c r="I57">
        <v>34.299999999999997</v>
      </c>
      <c r="J57">
        <v>1</v>
      </c>
      <c r="K57">
        <v>34.299999999999997</v>
      </c>
      <c r="L57">
        <v>-154</v>
      </c>
      <c r="M57" t="s">
        <v>41</v>
      </c>
      <c r="O57">
        <v>30.4</v>
      </c>
      <c r="P57" s="7">
        <v>-154</v>
      </c>
      <c r="Q57">
        <v>1</v>
      </c>
      <c r="R57">
        <v>34.299999999999997</v>
      </c>
      <c r="S57" s="7">
        <v>-154</v>
      </c>
      <c r="T57">
        <v>0</v>
      </c>
      <c r="U57">
        <f t="shared" si="0"/>
        <v>1.018</v>
      </c>
      <c r="V57" t="s">
        <v>41</v>
      </c>
      <c r="X57">
        <v>30.4</v>
      </c>
      <c r="Y57" s="7">
        <v>-154</v>
      </c>
    </row>
    <row r="58" spans="1:25" x14ac:dyDescent="0.3">
      <c r="A58">
        <v>55</v>
      </c>
      <c r="B58">
        <v>1</v>
      </c>
      <c r="C58">
        <v>34.299999999999997</v>
      </c>
      <c r="D58">
        <v>-154</v>
      </c>
      <c r="E58" t="s">
        <v>41</v>
      </c>
      <c r="H58">
        <v>-154</v>
      </c>
      <c r="I58">
        <v>30.4</v>
      </c>
      <c r="J58">
        <v>1</v>
      </c>
      <c r="K58">
        <v>30.4</v>
      </c>
      <c r="L58">
        <v>-154</v>
      </c>
      <c r="M58" t="s">
        <v>41</v>
      </c>
      <c r="O58">
        <v>49.6</v>
      </c>
      <c r="P58" s="7">
        <v>-154</v>
      </c>
      <c r="Q58">
        <v>1</v>
      </c>
      <c r="R58">
        <v>30.4</v>
      </c>
      <c r="S58" s="7">
        <v>-154</v>
      </c>
      <c r="T58">
        <v>0</v>
      </c>
      <c r="U58">
        <f t="shared" si="0"/>
        <v>1.018</v>
      </c>
      <c r="V58" t="s">
        <v>41</v>
      </c>
      <c r="X58">
        <v>49.6</v>
      </c>
      <c r="Y58" s="7">
        <v>-154</v>
      </c>
    </row>
    <row r="59" spans="1:25" x14ac:dyDescent="0.3">
      <c r="A59">
        <v>56</v>
      </c>
      <c r="B59">
        <v>1</v>
      </c>
      <c r="C59">
        <v>30.4</v>
      </c>
      <c r="D59">
        <v>-154</v>
      </c>
      <c r="E59" t="s">
        <v>41</v>
      </c>
      <c r="H59">
        <v>-154</v>
      </c>
      <c r="I59">
        <v>49.6</v>
      </c>
      <c r="J59">
        <v>1</v>
      </c>
      <c r="K59">
        <v>49.6</v>
      </c>
      <c r="L59">
        <v>-154</v>
      </c>
      <c r="M59" t="s">
        <v>41</v>
      </c>
      <c r="O59">
        <v>41</v>
      </c>
      <c r="P59" s="7">
        <v>-154</v>
      </c>
      <c r="Q59">
        <v>1</v>
      </c>
      <c r="R59">
        <v>49.6</v>
      </c>
      <c r="S59" s="7">
        <v>-154</v>
      </c>
      <c r="T59">
        <v>0</v>
      </c>
      <c r="U59">
        <f t="shared" si="0"/>
        <v>1.018</v>
      </c>
      <c r="V59" t="s">
        <v>41</v>
      </c>
      <c r="X59">
        <v>41</v>
      </c>
      <c r="Y59" s="7">
        <v>-154</v>
      </c>
    </row>
    <row r="60" spans="1:25" x14ac:dyDescent="0.3">
      <c r="A60">
        <v>57</v>
      </c>
      <c r="B60">
        <v>1</v>
      </c>
      <c r="C60">
        <v>49.6</v>
      </c>
      <c r="D60">
        <v>-154</v>
      </c>
      <c r="E60" t="s">
        <v>41</v>
      </c>
      <c r="H60">
        <v>-154</v>
      </c>
      <c r="I60">
        <v>41</v>
      </c>
      <c r="J60">
        <v>1</v>
      </c>
      <c r="K60">
        <v>41</v>
      </c>
      <c r="L60">
        <v>-154</v>
      </c>
      <c r="M60" t="s">
        <v>41</v>
      </c>
      <c r="O60">
        <v>34</v>
      </c>
      <c r="P60" s="7">
        <v>-154</v>
      </c>
      <c r="Q60">
        <v>1</v>
      </c>
      <c r="R60">
        <v>41</v>
      </c>
      <c r="S60" s="7">
        <v>-154</v>
      </c>
      <c r="T60">
        <v>0</v>
      </c>
      <c r="U60">
        <f t="shared" si="0"/>
        <v>1.018</v>
      </c>
      <c r="V60" t="s">
        <v>41</v>
      </c>
      <c r="X60">
        <v>34</v>
      </c>
      <c r="Y60" s="7">
        <v>-154</v>
      </c>
    </row>
    <row r="61" spans="1:25" x14ac:dyDescent="0.3">
      <c r="A61">
        <v>58</v>
      </c>
      <c r="B61">
        <v>1</v>
      </c>
      <c r="C61">
        <v>41</v>
      </c>
      <c r="D61">
        <v>-154</v>
      </c>
      <c r="E61" t="s">
        <v>41</v>
      </c>
      <c r="H61">
        <v>-154</v>
      </c>
      <c r="I61">
        <v>34</v>
      </c>
      <c r="J61">
        <v>1</v>
      </c>
      <c r="K61">
        <v>34</v>
      </c>
      <c r="L61">
        <v>-154</v>
      </c>
      <c r="M61" t="s">
        <v>41</v>
      </c>
      <c r="O61">
        <v>30.7</v>
      </c>
      <c r="P61" s="7">
        <v>-154</v>
      </c>
      <c r="Q61">
        <v>1</v>
      </c>
      <c r="R61">
        <v>34</v>
      </c>
      <c r="S61" s="7">
        <v>-154</v>
      </c>
      <c r="T61">
        <v>0</v>
      </c>
      <c r="U61">
        <f t="shared" si="0"/>
        <v>1.018</v>
      </c>
      <c r="V61" t="s">
        <v>41</v>
      </c>
      <c r="X61">
        <v>30.7</v>
      </c>
      <c r="Y61" s="7">
        <v>-154</v>
      </c>
    </row>
    <row r="62" spans="1:25" x14ac:dyDescent="0.3">
      <c r="A62">
        <v>59</v>
      </c>
      <c r="B62">
        <v>1</v>
      </c>
      <c r="C62">
        <v>34</v>
      </c>
      <c r="D62">
        <v>-154</v>
      </c>
      <c r="E62" t="s">
        <v>41</v>
      </c>
      <c r="H62">
        <v>-154</v>
      </c>
      <c r="I62">
        <v>30.7</v>
      </c>
      <c r="J62">
        <v>1</v>
      </c>
      <c r="K62">
        <v>30.7</v>
      </c>
      <c r="L62">
        <v>-154</v>
      </c>
      <c r="M62" t="s">
        <v>41</v>
      </c>
      <c r="O62">
        <v>41.2</v>
      </c>
      <c r="P62" s="7">
        <v>-154</v>
      </c>
      <c r="Q62">
        <v>1</v>
      </c>
      <c r="R62">
        <v>30.7</v>
      </c>
      <c r="S62" s="7">
        <v>-154</v>
      </c>
      <c r="T62">
        <v>0</v>
      </c>
      <c r="U62">
        <f t="shared" si="0"/>
        <v>1.018</v>
      </c>
      <c r="V62" t="s">
        <v>41</v>
      </c>
      <c r="X62">
        <v>41.2</v>
      </c>
      <c r="Y62" s="7">
        <v>-154</v>
      </c>
    </row>
    <row r="63" spans="1:25" x14ac:dyDescent="0.3">
      <c r="A63">
        <v>60</v>
      </c>
      <c r="B63">
        <v>1</v>
      </c>
      <c r="C63">
        <v>30.7</v>
      </c>
      <c r="D63">
        <v>-154</v>
      </c>
      <c r="E63" t="s">
        <v>41</v>
      </c>
      <c r="H63">
        <v>-154</v>
      </c>
      <c r="I63">
        <v>41.2</v>
      </c>
      <c r="J63">
        <v>1</v>
      </c>
      <c r="K63">
        <v>41.2</v>
      </c>
      <c r="L63">
        <v>-154</v>
      </c>
      <c r="M63" t="s">
        <v>41</v>
      </c>
      <c r="O63">
        <v>26.7</v>
      </c>
      <c r="P63" s="7">
        <v>-154</v>
      </c>
      <c r="Q63">
        <v>1</v>
      </c>
      <c r="R63">
        <v>41.2</v>
      </c>
      <c r="S63" s="7">
        <v>-154</v>
      </c>
      <c r="T63">
        <v>0</v>
      </c>
      <c r="U63">
        <f t="shared" si="0"/>
        <v>1.018</v>
      </c>
      <c r="V63" t="s">
        <v>41</v>
      </c>
      <c r="X63">
        <v>26.7</v>
      </c>
      <c r="Y63" s="7">
        <v>-154</v>
      </c>
    </row>
    <row r="64" spans="1:25" x14ac:dyDescent="0.3">
      <c r="A64">
        <v>61</v>
      </c>
      <c r="B64">
        <v>1</v>
      </c>
      <c r="C64">
        <v>41.2</v>
      </c>
      <c r="D64">
        <v>-154</v>
      </c>
      <c r="E64" t="s">
        <v>41</v>
      </c>
      <c r="H64">
        <v>-154</v>
      </c>
      <c r="I64">
        <v>26.7</v>
      </c>
      <c r="J64">
        <v>1</v>
      </c>
      <c r="K64">
        <v>26.7</v>
      </c>
      <c r="L64">
        <v>-154</v>
      </c>
      <c r="M64" t="s">
        <v>41</v>
      </c>
      <c r="O64">
        <v>35.5</v>
      </c>
      <c r="P64" s="7">
        <v>-154</v>
      </c>
      <c r="Q64">
        <v>1</v>
      </c>
      <c r="R64">
        <v>26.7</v>
      </c>
      <c r="S64" s="7">
        <v>-154</v>
      </c>
      <c r="T64">
        <v>0</v>
      </c>
      <c r="U64">
        <f t="shared" si="0"/>
        <v>1.018</v>
      </c>
      <c r="V64" t="s">
        <v>41</v>
      </c>
      <c r="X64">
        <v>35.5</v>
      </c>
      <c r="Y64" s="7">
        <v>-154</v>
      </c>
    </row>
    <row r="65" spans="1:25" x14ac:dyDescent="0.3">
      <c r="A65">
        <v>62</v>
      </c>
      <c r="B65">
        <v>1</v>
      </c>
      <c r="C65">
        <v>26.7</v>
      </c>
      <c r="D65">
        <v>-154</v>
      </c>
      <c r="E65" t="s">
        <v>41</v>
      </c>
      <c r="H65">
        <v>-154</v>
      </c>
      <c r="I65">
        <v>35.5</v>
      </c>
      <c r="J65">
        <v>1</v>
      </c>
      <c r="K65">
        <v>35.5</v>
      </c>
      <c r="L65">
        <v>-154</v>
      </c>
      <c r="M65" t="s">
        <v>41</v>
      </c>
      <c r="O65">
        <v>33.4</v>
      </c>
      <c r="P65" s="7">
        <v>-154</v>
      </c>
      <c r="Q65">
        <v>1</v>
      </c>
      <c r="R65">
        <v>35.5</v>
      </c>
      <c r="S65" s="7">
        <v>-154</v>
      </c>
      <c r="T65">
        <v>0</v>
      </c>
      <c r="U65">
        <f t="shared" si="0"/>
        <v>1.018</v>
      </c>
      <c r="V65" t="s">
        <v>41</v>
      </c>
      <c r="X65">
        <v>33.4</v>
      </c>
      <c r="Y65" s="7">
        <v>-154</v>
      </c>
    </row>
    <row r="66" spans="1:25" x14ac:dyDescent="0.3">
      <c r="A66">
        <v>63</v>
      </c>
      <c r="B66">
        <v>1</v>
      </c>
      <c r="C66">
        <v>35.5</v>
      </c>
      <c r="D66">
        <v>-154</v>
      </c>
      <c r="E66" t="s">
        <v>41</v>
      </c>
      <c r="H66">
        <v>-154</v>
      </c>
      <c r="I66">
        <v>33.4</v>
      </c>
      <c r="J66">
        <v>1</v>
      </c>
      <c r="K66">
        <v>33.4</v>
      </c>
      <c r="L66">
        <v>-154</v>
      </c>
      <c r="M66" t="s">
        <v>41</v>
      </c>
      <c r="O66">
        <v>36.700000000000003</v>
      </c>
      <c r="P66" s="7">
        <v>-154</v>
      </c>
      <c r="Q66">
        <v>1</v>
      </c>
      <c r="R66">
        <v>33.4</v>
      </c>
      <c r="S66" s="7">
        <v>-154</v>
      </c>
      <c r="T66">
        <v>0</v>
      </c>
      <c r="U66">
        <f t="shared" si="0"/>
        <v>1.018</v>
      </c>
      <c r="V66" t="s">
        <v>41</v>
      </c>
      <c r="X66">
        <v>36.700000000000003</v>
      </c>
      <c r="Y66" s="7">
        <v>-154</v>
      </c>
    </row>
    <row r="67" spans="1:25" x14ac:dyDescent="0.3">
      <c r="A67">
        <v>64</v>
      </c>
      <c r="B67">
        <v>1</v>
      </c>
      <c r="C67">
        <v>33.4</v>
      </c>
      <c r="D67">
        <v>-154</v>
      </c>
      <c r="E67" t="s">
        <v>41</v>
      </c>
      <c r="H67">
        <v>-154</v>
      </c>
      <c r="I67">
        <v>36.700000000000003</v>
      </c>
      <c r="J67">
        <v>1</v>
      </c>
      <c r="K67">
        <v>36.700000000000003</v>
      </c>
      <c r="L67">
        <v>-154</v>
      </c>
      <c r="M67" t="s">
        <v>41</v>
      </c>
      <c r="O67">
        <v>32.4</v>
      </c>
      <c r="P67" s="7">
        <v>-154</v>
      </c>
      <c r="Q67">
        <v>1</v>
      </c>
      <c r="R67">
        <v>36.700000000000003</v>
      </c>
      <c r="S67" s="7">
        <v>-154</v>
      </c>
      <c r="T67">
        <v>0</v>
      </c>
      <c r="U67">
        <f t="shared" si="0"/>
        <v>1.018</v>
      </c>
      <c r="V67" t="s">
        <v>41</v>
      </c>
      <c r="X67">
        <v>32.4</v>
      </c>
      <c r="Y67" s="7">
        <v>-154</v>
      </c>
    </row>
    <row r="68" spans="1:25" x14ac:dyDescent="0.3">
      <c r="A68">
        <v>65</v>
      </c>
      <c r="B68">
        <v>1</v>
      </c>
      <c r="C68">
        <v>36.700000000000003</v>
      </c>
      <c r="D68">
        <v>-154</v>
      </c>
      <c r="E68" t="s">
        <v>41</v>
      </c>
      <c r="H68">
        <v>-154</v>
      </c>
      <c r="I68">
        <v>32.4</v>
      </c>
      <c r="J68">
        <v>1</v>
      </c>
      <c r="K68">
        <v>32.4</v>
      </c>
      <c r="L68">
        <v>-154</v>
      </c>
      <c r="M68" t="s">
        <v>41</v>
      </c>
      <c r="O68">
        <v>45.1</v>
      </c>
      <c r="P68" s="7">
        <v>-154</v>
      </c>
      <c r="Q68">
        <v>1</v>
      </c>
      <c r="R68">
        <v>32.4</v>
      </c>
      <c r="S68" s="7">
        <v>-154</v>
      </c>
      <c r="T68">
        <v>0</v>
      </c>
      <c r="U68">
        <f t="shared" ref="U68:U131" si="1">1.018+0.4734*T68</f>
        <v>1.018</v>
      </c>
      <c r="V68" t="s">
        <v>41</v>
      </c>
      <c r="X68">
        <v>45.1</v>
      </c>
      <c r="Y68" s="7">
        <v>-154</v>
      </c>
    </row>
    <row r="69" spans="1:25" x14ac:dyDescent="0.3">
      <c r="A69">
        <v>66</v>
      </c>
      <c r="B69">
        <v>1</v>
      </c>
      <c r="C69">
        <v>32.4</v>
      </c>
      <c r="D69">
        <v>-154</v>
      </c>
      <c r="E69" t="s">
        <v>41</v>
      </c>
      <c r="H69">
        <v>-154</v>
      </c>
      <c r="I69">
        <v>45.1</v>
      </c>
      <c r="J69">
        <v>1</v>
      </c>
      <c r="K69">
        <v>45.1</v>
      </c>
      <c r="L69">
        <v>-154</v>
      </c>
      <c r="M69" t="s">
        <v>41</v>
      </c>
      <c r="O69">
        <v>33.4</v>
      </c>
      <c r="P69" s="7">
        <v>-154</v>
      </c>
      <c r="Q69">
        <v>1</v>
      </c>
      <c r="R69">
        <v>45.1</v>
      </c>
      <c r="S69" s="7">
        <v>-154</v>
      </c>
      <c r="T69">
        <v>0</v>
      </c>
      <c r="U69">
        <f t="shared" si="1"/>
        <v>1.018</v>
      </c>
      <c r="V69" t="s">
        <v>41</v>
      </c>
      <c r="X69">
        <v>33.4</v>
      </c>
      <c r="Y69" s="7">
        <v>-154</v>
      </c>
    </row>
    <row r="70" spans="1:25" x14ac:dyDescent="0.3">
      <c r="A70">
        <v>67</v>
      </c>
      <c r="B70">
        <v>1</v>
      </c>
      <c r="C70">
        <v>45.1</v>
      </c>
      <c r="D70">
        <v>-154</v>
      </c>
      <c r="E70" t="s">
        <v>41</v>
      </c>
      <c r="H70">
        <v>-154</v>
      </c>
      <c r="I70">
        <v>33.4</v>
      </c>
      <c r="J70">
        <v>1</v>
      </c>
      <c r="K70">
        <v>33.4</v>
      </c>
      <c r="L70">
        <v>-154</v>
      </c>
      <c r="M70" t="s">
        <v>41</v>
      </c>
      <c r="O70">
        <v>34</v>
      </c>
      <c r="P70" s="7">
        <v>-154</v>
      </c>
      <c r="Q70">
        <v>1</v>
      </c>
      <c r="R70">
        <v>33.4</v>
      </c>
      <c r="S70" s="7">
        <v>-154</v>
      </c>
      <c r="T70">
        <v>0</v>
      </c>
      <c r="U70">
        <f t="shared" si="1"/>
        <v>1.018</v>
      </c>
      <c r="V70" t="s">
        <v>41</v>
      </c>
      <c r="X70">
        <v>34</v>
      </c>
      <c r="Y70" s="7">
        <v>-154</v>
      </c>
    </row>
    <row r="71" spans="1:25" x14ac:dyDescent="0.3">
      <c r="A71">
        <v>68</v>
      </c>
      <c r="B71">
        <v>1</v>
      </c>
      <c r="C71">
        <v>33.4</v>
      </c>
      <c r="D71">
        <v>-154</v>
      </c>
      <c r="E71" t="s">
        <v>41</v>
      </c>
      <c r="H71">
        <v>-154</v>
      </c>
      <c r="I71">
        <v>34</v>
      </c>
      <c r="J71">
        <v>1</v>
      </c>
      <c r="K71">
        <v>34</v>
      </c>
      <c r="L71">
        <v>-154</v>
      </c>
      <c r="M71" t="s">
        <v>41</v>
      </c>
      <c r="O71">
        <v>30.7</v>
      </c>
      <c r="P71" s="7">
        <v>-154</v>
      </c>
      <c r="Q71">
        <v>1</v>
      </c>
      <c r="R71">
        <v>34</v>
      </c>
      <c r="S71" s="7">
        <v>-154</v>
      </c>
      <c r="T71">
        <v>0</v>
      </c>
      <c r="U71">
        <f t="shared" si="1"/>
        <v>1.018</v>
      </c>
      <c r="V71" t="s">
        <v>41</v>
      </c>
      <c r="X71">
        <v>30.7</v>
      </c>
      <c r="Y71" s="7">
        <v>-154</v>
      </c>
    </row>
    <row r="72" spans="1:25" x14ac:dyDescent="0.3">
      <c r="A72">
        <v>69</v>
      </c>
      <c r="B72">
        <v>1</v>
      </c>
      <c r="C72">
        <v>34</v>
      </c>
      <c r="D72">
        <v>-154</v>
      </c>
      <c r="E72" t="s">
        <v>41</v>
      </c>
      <c r="H72">
        <v>-154</v>
      </c>
      <c r="I72">
        <v>30.7</v>
      </c>
      <c r="J72">
        <v>1</v>
      </c>
      <c r="K72">
        <v>30.7</v>
      </c>
      <c r="L72">
        <v>-154</v>
      </c>
      <c r="M72" t="s">
        <v>41</v>
      </c>
      <c r="O72">
        <v>26.7</v>
      </c>
      <c r="P72" s="7">
        <v>-154</v>
      </c>
      <c r="Q72">
        <v>1</v>
      </c>
      <c r="R72">
        <v>30.7</v>
      </c>
      <c r="S72" s="7">
        <v>-154</v>
      </c>
      <c r="T72">
        <v>0</v>
      </c>
      <c r="U72">
        <f t="shared" si="1"/>
        <v>1.018</v>
      </c>
      <c r="V72" t="s">
        <v>41</v>
      </c>
      <c r="X72">
        <v>26.7</v>
      </c>
      <c r="Y72" s="7">
        <v>-154</v>
      </c>
    </row>
    <row r="73" spans="1:25" x14ac:dyDescent="0.3">
      <c r="A73">
        <v>70</v>
      </c>
      <c r="B73">
        <v>1</v>
      </c>
      <c r="C73">
        <v>30.7</v>
      </c>
      <c r="D73">
        <v>-154</v>
      </c>
      <c r="E73" t="s">
        <v>41</v>
      </c>
      <c r="H73">
        <v>-154</v>
      </c>
      <c r="I73">
        <v>26.7</v>
      </c>
      <c r="J73">
        <v>1</v>
      </c>
      <c r="K73">
        <v>26.7</v>
      </c>
      <c r="L73">
        <v>-154</v>
      </c>
      <c r="M73" t="s">
        <v>41</v>
      </c>
      <c r="O73">
        <v>36.292137475537281</v>
      </c>
      <c r="P73" s="7">
        <v>-154</v>
      </c>
      <c r="Q73">
        <v>1</v>
      </c>
      <c r="R73">
        <v>26.7</v>
      </c>
      <c r="S73" s="7">
        <v>-154</v>
      </c>
      <c r="T73">
        <v>0</v>
      </c>
      <c r="U73">
        <f t="shared" si="1"/>
        <v>1.018</v>
      </c>
      <c r="V73" t="s">
        <v>41</v>
      </c>
      <c r="X73">
        <v>36.292137475537281</v>
      </c>
      <c r="Y73" s="7">
        <v>-154</v>
      </c>
    </row>
    <row r="74" spans="1:25" x14ac:dyDescent="0.3">
      <c r="A74">
        <v>71</v>
      </c>
      <c r="B74">
        <v>1</v>
      </c>
      <c r="C74">
        <v>26.7</v>
      </c>
      <c r="D74">
        <v>-154</v>
      </c>
      <c r="E74" t="s">
        <v>41</v>
      </c>
      <c r="H74">
        <v>-154</v>
      </c>
      <c r="I74">
        <v>36.292137475537281</v>
      </c>
      <c r="J74">
        <v>1</v>
      </c>
      <c r="K74">
        <v>36.292137475537281</v>
      </c>
      <c r="L74">
        <v>-154</v>
      </c>
      <c r="M74" t="s">
        <v>41</v>
      </c>
      <c r="O74">
        <v>46.995001510561771</v>
      </c>
      <c r="P74" s="7">
        <v>-154</v>
      </c>
      <c r="Q74">
        <v>1</v>
      </c>
      <c r="R74">
        <v>36.292137475537281</v>
      </c>
      <c r="S74" s="7">
        <v>-154</v>
      </c>
      <c r="T74">
        <v>0</v>
      </c>
      <c r="U74">
        <f t="shared" si="1"/>
        <v>1.018</v>
      </c>
      <c r="V74" t="s">
        <v>41</v>
      </c>
      <c r="X74">
        <v>46.995001510561771</v>
      </c>
      <c r="Y74" s="7">
        <v>-154</v>
      </c>
    </row>
    <row r="75" spans="1:25" x14ac:dyDescent="0.3">
      <c r="A75">
        <v>72</v>
      </c>
      <c r="B75">
        <v>1</v>
      </c>
      <c r="C75">
        <v>36.292137475537281</v>
      </c>
      <c r="D75">
        <v>-154</v>
      </c>
      <c r="E75" t="s">
        <v>41</v>
      </c>
      <c r="H75">
        <v>-154</v>
      </c>
      <c r="I75">
        <v>46.995001510561771</v>
      </c>
      <c r="J75">
        <v>1</v>
      </c>
      <c r="K75">
        <v>46.995001510561771</v>
      </c>
      <c r="L75">
        <v>-154</v>
      </c>
      <c r="M75" t="s">
        <v>41</v>
      </c>
      <c r="O75">
        <v>40.45436237804681</v>
      </c>
      <c r="P75" s="7">
        <v>-154</v>
      </c>
      <c r="Q75">
        <v>1</v>
      </c>
      <c r="R75">
        <v>46.995001510561771</v>
      </c>
      <c r="S75" s="7">
        <v>-154</v>
      </c>
      <c r="T75">
        <v>0</v>
      </c>
      <c r="U75">
        <f t="shared" si="1"/>
        <v>1.018</v>
      </c>
      <c r="V75" t="s">
        <v>41</v>
      </c>
      <c r="X75">
        <v>40.45436237804681</v>
      </c>
      <c r="Y75" s="7">
        <v>-154</v>
      </c>
    </row>
    <row r="76" spans="1:25" x14ac:dyDescent="0.3">
      <c r="A76">
        <v>73</v>
      </c>
      <c r="B76">
        <v>1</v>
      </c>
      <c r="C76">
        <v>46.995001510561771</v>
      </c>
      <c r="D76">
        <v>-154</v>
      </c>
      <c r="E76" t="s">
        <v>41</v>
      </c>
      <c r="H76">
        <v>-154</v>
      </c>
      <c r="I76">
        <v>40.45436237804681</v>
      </c>
      <c r="J76">
        <v>1</v>
      </c>
      <c r="K76">
        <v>40.45436237804681</v>
      </c>
      <c r="L76">
        <v>-154</v>
      </c>
      <c r="M76" t="s">
        <v>41</v>
      </c>
      <c r="O76">
        <v>60.908724756093605</v>
      </c>
      <c r="P76" s="7">
        <v>-154</v>
      </c>
      <c r="Q76">
        <v>1</v>
      </c>
      <c r="R76">
        <v>40.45436237804681</v>
      </c>
      <c r="S76" s="7">
        <v>-154</v>
      </c>
      <c r="T76">
        <v>0</v>
      </c>
      <c r="U76">
        <f t="shared" si="1"/>
        <v>1.018</v>
      </c>
      <c r="V76" t="s">
        <v>41</v>
      </c>
      <c r="X76">
        <v>60.908724756093605</v>
      </c>
      <c r="Y76" s="7">
        <v>-154</v>
      </c>
    </row>
    <row r="77" spans="1:25" x14ac:dyDescent="0.3">
      <c r="A77">
        <v>74</v>
      </c>
      <c r="B77">
        <v>1</v>
      </c>
      <c r="C77">
        <v>40.45436237804681</v>
      </c>
      <c r="D77">
        <v>-154</v>
      </c>
      <c r="E77" t="s">
        <v>41</v>
      </c>
      <c r="H77">
        <v>-154</v>
      </c>
      <c r="I77">
        <v>60.908724756093605</v>
      </c>
      <c r="J77">
        <v>1</v>
      </c>
      <c r="K77">
        <v>60.908724756093605</v>
      </c>
      <c r="L77">
        <v>-154</v>
      </c>
      <c r="M77" t="s">
        <v>41</v>
      </c>
      <c r="O77">
        <v>37.362423879039724</v>
      </c>
      <c r="P77" s="7">
        <v>-154</v>
      </c>
      <c r="Q77">
        <v>1</v>
      </c>
      <c r="R77">
        <v>60.908724756093605</v>
      </c>
      <c r="S77" s="7">
        <v>-154</v>
      </c>
      <c r="T77">
        <v>0</v>
      </c>
      <c r="U77">
        <f t="shared" si="1"/>
        <v>1.018</v>
      </c>
      <c r="V77" t="s">
        <v>41</v>
      </c>
      <c r="X77">
        <v>37.362423879039724</v>
      </c>
      <c r="Y77" s="7">
        <v>-154</v>
      </c>
    </row>
    <row r="78" spans="1:25" x14ac:dyDescent="0.3">
      <c r="A78">
        <v>75</v>
      </c>
      <c r="B78">
        <v>1</v>
      </c>
      <c r="C78">
        <v>60.908724756093605</v>
      </c>
      <c r="D78">
        <v>-154</v>
      </c>
      <c r="E78" t="s">
        <v>41</v>
      </c>
      <c r="H78">
        <v>-154</v>
      </c>
      <c r="I78">
        <v>37.362423879039724</v>
      </c>
      <c r="J78">
        <v>1</v>
      </c>
      <c r="K78">
        <v>37.362423879039724</v>
      </c>
      <c r="L78">
        <v>-154</v>
      </c>
      <c r="M78" t="s">
        <v>41</v>
      </c>
      <c r="O78">
        <v>48.778812183065853</v>
      </c>
      <c r="P78" s="7">
        <v>-154</v>
      </c>
      <c r="Q78">
        <v>1</v>
      </c>
      <c r="R78">
        <v>37.362423879039724</v>
      </c>
      <c r="S78" s="7">
        <v>-154</v>
      </c>
      <c r="T78">
        <v>0</v>
      </c>
      <c r="U78">
        <f t="shared" si="1"/>
        <v>1.018</v>
      </c>
      <c r="V78" t="s">
        <v>41</v>
      </c>
      <c r="X78">
        <v>48.778812183065853</v>
      </c>
      <c r="Y78" s="7">
        <v>-154</v>
      </c>
    </row>
    <row r="79" spans="1:25" x14ac:dyDescent="0.3">
      <c r="A79">
        <v>76</v>
      </c>
      <c r="B79">
        <v>1</v>
      </c>
      <c r="C79">
        <v>37.362423879039724</v>
      </c>
      <c r="D79">
        <v>-154</v>
      </c>
      <c r="E79" t="s">
        <v>41</v>
      </c>
      <c r="H79">
        <v>-154</v>
      </c>
      <c r="I79">
        <v>48.778812183065853</v>
      </c>
      <c r="J79">
        <v>1</v>
      </c>
      <c r="K79">
        <v>48.778812183065853</v>
      </c>
      <c r="L79">
        <v>-154</v>
      </c>
      <c r="M79" t="s">
        <v>41</v>
      </c>
      <c r="O79">
        <v>31.535309015526394</v>
      </c>
      <c r="P79" s="7">
        <v>-154</v>
      </c>
      <c r="Q79">
        <v>1</v>
      </c>
      <c r="R79">
        <v>48.778812183065853</v>
      </c>
      <c r="S79" s="7">
        <v>-154</v>
      </c>
      <c r="T79">
        <v>0</v>
      </c>
      <c r="U79">
        <f t="shared" si="1"/>
        <v>1.018</v>
      </c>
      <c r="V79" t="s">
        <v>41</v>
      </c>
      <c r="X79">
        <v>31.535309015526394</v>
      </c>
      <c r="Y79" s="7">
        <v>-154</v>
      </c>
    </row>
    <row r="80" spans="1:25" x14ac:dyDescent="0.3">
      <c r="A80">
        <v>77</v>
      </c>
      <c r="B80">
        <v>1</v>
      </c>
      <c r="C80">
        <v>48.778812183065853</v>
      </c>
      <c r="D80">
        <v>-154</v>
      </c>
      <c r="E80" t="s">
        <v>41</v>
      </c>
      <c r="H80">
        <v>-154</v>
      </c>
      <c r="I80">
        <v>31.535309015526394</v>
      </c>
      <c r="J80">
        <v>1</v>
      </c>
      <c r="K80">
        <v>31.535309015526394</v>
      </c>
      <c r="L80">
        <v>-154</v>
      </c>
      <c r="M80" t="s">
        <v>41</v>
      </c>
      <c r="O80">
        <v>39.502996686044625</v>
      </c>
      <c r="P80" s="7">
        <v>-154</v>
      </c>
      <c r="Q80">
        <v>1</v>
      </c>
      <c r="R80">
        <v>31.535309015526394</v>
      </c>
      <c r="S80" s="7">
        <v>-154</v>
      </c>
      <c r="T80">
        <v>0</v>
      </c>
      <c r="U80">
        <f t="shared" si="1"/>
        <v>1.018</v>
      </c>
      <c r="V80" t="s">
        <v>41</v>
      </c>
      <c r="X80">
        <v>39.502996686044625</v>
      </c>
      <c r="Y80" s="7">
        <v>-154</v>
      </c>
    </row>
    <row r="81" spans="1:25" x14ac:dyDescent="0.3">
      <c r="A81">
        <v>78</v>
      </c>
      <c r="B81">
        <v>1</v>
      </c>
      <c r="C81">
        <v>31.535309015526394</v>
      </c>
      <c r="D81">
        <v>-154</v>
      </c>
      <c r="E81" t="s">
        <v>41</v>
      </c>
      <c r="H81">
        <v>-154</v>
      </c>
      <c r="I81">
        <v>39.502996686044625</v>
      </c>
      <c r="J81">
        <v>1</v>
      </c>
      <c r="K81">
        <v>39.502996686044625</v>
      </c>
      <c r="L81">
        <v>-154</v>
      </c>
      <c r="M81" t="s">
        <v>41</v>
      </c>
      <c r="O81">
        <v>39.502996686044625</v>
      </c>
      <c r="P81" s="7">
        <v>-154</v>
      </c>
      <c r="Q81">
        <v>1</v>
      </c>
      <c r="R81">
        <v>39.502996686044625</v>
      </c>
      <c r="S81" s="7">
        <v>-154</v>
      </c>
      <c r="T81">
        <v>0</v>
      </c>
      <c r="U81">
        <f t="shared" si="1"/>
        <v>1.018</v>
      </c>
      <c r="V81" t="s">
        <v>41</v>
      </c>
      <c r="X81">
        <v>39.502996686044625</v>
      </c>
      <c r="Y81" s="7">
        <v>-154</v>
      </c>
    </row>
    <row r="82" spans="1:25" x14ac:dyDescent="0.3">
      <c r="A82">
        <v>79</v>
      </c>
      <c r="B82">
        <v>1</v>
      </c>
      <c r="C82">
        <v>39.502996686044625</v>
      </c>
      <c r="D82">
        <v>-154</v>
      </c>
      <c r="E82" t="s">
        <v>41</v>
      </c>
      <c r="H82">
        <v>-154</v>
      </c>
      <c r="I82">
        <v>39.502996686044625</v>
      </c>
      <c r="J82">
        <v>1</v>
      </c>
      <c r="K82">
        <v>39.502996686044625</v>
      </c>
      <c r="L82">
        <v>-154</v>
      </c>
      <c r="M82" t="s">
        <v>41</v>
      </c>
      <c r="O82">
        <v>29.751498343022313</v>
      </c>
      <c r="P82" s="7">
        <v>-154</v>
      </c>
      <c r="Q82">
        <v>1</v>
      </c>
      <c r="R82">
        <v>39.502996686044625</v>
      </c>
      <c r="S82" s="7">
        <v>-154</v>
      </c>
      <c r="T82">
        <v>0</v>
      </c>
      <c r="U82">
        <f t="shared" si="1"/>
        <v>1.018</v>
      </c>
      <c r="V82" t="s">
        <v>41</v>
      </c>
      <c r="X82">
        <v>29.751498343022313</v>
      </c>
      <c r="Y82" s="7">
        <v>-154</v>
      </c>
    </row>
    <row r="83" spans="1:25" x14ac:dyDescent="0.3">
      <c r="A83">
        <v>80</v>
      </c>
      <c r="B83">
        <v>1</v>
      </c>
      <c r="C83">
        <v>39.502996686044625</v>
      </c>
      <c r="D83">
        <v>-154</v>
      </c>
      <c r="E83" t="s">
        <v>41</v>
      </c>
      <c r="H83">
        <v>-154</v>
      </c>
      <c r="I83">
        <v>29.751498343022313</v>
      </c>
      <c r="J83">
        <v>1</v>
      </c>
      <c r="K83">
        <v>29.751498343022313</v>
      </c>
      <c r="L83">
        <v>-154</v>
      </c>
      <c r="M83" t="s">
        <v>41</v>
      </c>
      <c r="O83">
        <v>29.751498343022313</v>
      </c>
      <c r="P83" s="7">
        <v>-154</v>
      </c>
      <c r="Q83">
        <v>1</v>
      </c>
      <c r="R83">
        <v>29.751498343022313</v>
      </c>
      <c r="S83" s="7">
        <v>-154</v>
      </c>
      <c r="T83">
        <v>0</v>
      </c>
      <c r="U83">
        <f t="shared" si="1"/>
        <v>1.018</v>
      </c>
      <c r="V83" t="s">
        <v>41</v>
      </c>
      <c r="X83">
        <v>29.751498343022313</v>
      </c>
      <c r="Y83" s="7">
        <v>-154</v>
      </c>
    </row>
    <row r="84" spans="1:25" x14ac:dyDescent="0.3">
      <c r="A84">
        <v>81</v>
      </c>
      <c r="B84">
        <v>1</v>
      </c>
      <c r="C84">
        <v>29.751498343022313</v>
      </c>
      <c r="D84">
        <v>-154</v>
      </c>
      <c r="E84" t="s">
        <v>41</v>
      </c>
      <c r="H84">
        <v>-154</v>
      </c>
      <c r="I84">
        <v>29.751498343022313</v>
      </c>
      <c r="J84">
        <v>1</v>
      </c>
      <c r="K84">
        <v>29.751498343022313</v>
      </c>
      <c r="L84">
        <v>-154</v>
      </c>
      <c r="M84" t="s">
        <v>41</v>
      </c>
      <c r="O84">
        <v>31.89207115002721</v>
      </c>
      <c r="P84" s="7">
        <v>-154</v>
      </c>
      <c r="Q84">
        <v>1</v>
      </c>
      <c r="R84">
        <v>29.751498343022313</v>
      </c>
      <c r="S84" s="7">
        <v>-154</v>
      </c>
      <c r="T84">
        <v>0</v>
      </c>
      <c r="U84">
        <f t="shared" si="1"/>
        <v>1.018</v>
      </c>
      <c r="V84" t="s">
        <v>41</v>
      </c>
      <c r="X84">
        <v>31.89207115002721</v>
      </c>
      <c r="Y84" s="7">
        <v>-154</v>
      </c>
    </row>
    <row r="85" spans="1:25" x14ac:dyDescent="0.3">
      <c r="A85">
        <v>82</v>
      </c>
      <c r="B85">
        <v>1</v>
      </c>
      <c r="C85">
        <v>29.751498343022313</v>
      </c>
      <c r="D85">
        <v>-154</v>
      </c>
      <c r="E85" t="s">
        <v>41</v>
      </c>
      <c r="H85">
        <v>-154</v>
      </c>
      <c r="I85">
        <v>31.89207115002721</v>
      </c>
      <c r="J85">
        <v>1</v>
      </c>
      <c r="K85">
        <v>31.89207115002721</v>
      </c>
      <c r="L85">
        <v>-154</v>
      </c>
      <c r="M85" t="s">
        <v>41</v>
      </c>
      <c r="O85">
        <v>39.502996686044625</v>
      </c>
      <c r="P85" s="7">
        <v>-154</v>
      </c>
      <c r="Q85">
        <v>1</v>
      </c>
      <c r="R85">
        <v>31.89207115002721</v>
      </c>
      <c r="S85" s="7">
        <v>-154</v>
      </c>
      <c r="T85">
        <v>0</v>
      </c>
      <c r="U85">
        <f t="shared" si="1"/>
        <v>1.018</v>
      </c>
      <c r="V85" t="s">
        <v>41</v>
      </c>
      <c r="X85">
        <v>39.502996686044625</v>
      </c>
      <c r="Y85" s="7">
        <v>-154</v>
      </c>
    </row>
    <row r="86" spans="1:25" x14ac:dyDescent="0.3">
      <c r="A86">
        <v>83</v>
      </c>
      <c r="B86">
        <v>1</v>
      </c>
      <c r="C86">
        <v>31.89207115002721</v>
      </c>
      <c r="D86">
        <v>-154</v>
      </c>
      <c r="E86" t="s">
        <v>41</v>
      </c>
      <c r="H86">
        <v>-154</v>
      </c>
      <c r="I86">
        <v>39.502996686044625</v>
      </c>
      <c r="J86">
        <v>1</v>
      </c>
      <c r="K86">
        <v>39.502996686044625</v>
      </c>
      <c r="L86">
        <v>-154</v>
      </c>
      <c r="M86" t="s">
        <v>41</v>
      </c>
      <c r="O86">
        <v>40.811124512547622</v>
      </c>
      <c r="P86" s="7">
        <v>-154</v>
      </c>
      <c r="Q86">
        <v>1</v>
      </c>
      <c r="R86">
        <v>39.502996686044625</v>
      </c>
      <c r="S86" s="7">
        <v>-154</v>
      </c>
      <c r="T86">
        <v>0</v>
      </c>
      <c r="U86">
        <f t="shared" si="1"/>
        <v>1.018</v>
      </c>
      <c r="V86" t="s">
        <v>41</v>
      </c>
      <c r="X86">
        <v>40.811124512547622</v>
      </c>
      <c r="Y86" s="7">
        <v>-154</v>
      </c>
    </row>
    <row r="87" spans="1:25" x14ac:dyDescent="0.3">
      <c r="A87">
        <v>84</v>
      </c>
      <c r="B87">
        <v>1</v>
      </c>
      <c r="C87">
        <v>39.502996686044625</v>
      </c>
      <c r="D87">
        <v>-154</v>
      </c>
      <c r="E87" t="s">
        <v>41</v>
      </c>
      <c r="H87">
        <v>-154</v>
      </c>
      <c r="I87">
        <v>40.811124512547622</v>
      </c>
      <c r="J87">
        <v>1</v>
      </c>
      <c r="K87">
        <v>40.811124512547622</v>
      </c>
      <c r="L87">
        <v>-154</v>
      </c>
      <c r="M87" t="s">
        <v>41</v>
      </c>
      <c r="O87">
        <v>31.89207115002721</v>
      </c>
      <c r="P87" s="7">
        <v>-154</v>
      </c>
      <c r="Q87">
        <v>1</v>
      </c>
      <c r="R87">
        <v>40.811124512547622</v>
      </c>
      <c r="S87" s="7">
        <v>-154</v>
      </c>
      <c r="T87">
        <v>0</v>
      </c>
      <c r="U87">
        <f t="shared" si="1"/>
        <v>1.018</v>
      </c>
      <c r="V87" t="s">
        <v>41</v>
      </c>
      <c r="X87">
        <v>31.89207115002721</v>
      </c>
      <c r="Y87" s="7">
        <v>-154</v>
      </c>
    </row>
    <row r="88" spans="1:25" x14ac:dyDescent="0.3">
      <c r="A88">
        <v>85</v>
      </c>
      <c r="B88">
        <v>1</v>
      </c>
      <c r="C88">
        <v>40.811124512547622</v>
      </c>
      <c r="D88">
        <v>-154</v>
      </c>
      <c r="E88" t="s">
        <v>41</v>
      </c>
      <c r="H88">
        <v>-154</v>
      </c>
      <c r="I88">
        <v>31.89207115002721</v>
      </c>
      <c r="J88">
        <v>1</v>
      </c>
      <c r="K88">
        <v>31.89207115002721</v>
      </c>
      <c r="L88">
        <v>-154</v>
      </c>
      <c r="M88" t="s">
        <v>41</v>
      </c>
      <c r="O88">
        <v>32.724516130529111</v>
      </c>
      <c r="P88" s="7">
        <v>-154</v>
      </c>
      <c r="Q88">
        <v>1</v>
      </c>
      <c r="R88">
        <v>31.89207115002721</v>
      </c>
      <c r="S88" s="7">
        <v>-154</v>
      </c>
      <c r="T88">
        <v>0</v>
      </c>
      <c r="U88">
        <f t="shared" si="1"/>
        <v>1.018</v>
      </c>
      <c r="V88" t="s">
        <v>41</v>
      </c>
      <c r="X88">
        <v>32.724516130529111</v>
      </c>
      <c r="Y88" s="7">
        <v>-154</v>
      </c>
    </row>
    <row r="89" spans="1:25" x14ac:dyDescent="0.3">
      <c r="A89">
        <v>86</v>
      </c>
      <c r="B89">
        <v>1</v>
      </c>
      <c r="C89">
        <v>31.89207115002721</v>
      </c>
      <c r="D89">
        <v>-154</v>
      </c>
      <c r="E89" t="s">
        <v>41</v>
      </c>
      <c r="H89">
        <v>-154</v>
      </c>
      <c r="I89">
        <v>32.724516130529111</v>
      </c>
      <c r="J89">
        <v>1</v>
      </c>
      <c r="K89">
        <v>32.724516130529111</v>
      </c>
      <c r="L89">
        <v>-154</v>
      </c>
      <c r="M89" t="s">
        <v>41</v>
      </c>
      <c r="O89">
        <v>32.367753996028299</v>
      </c>
      <c r="P89" s="7">
        <v>-154</v>
      </c>
      <c r="Q89">
        <v>1</v>
      </c>
      <c r="R89">
        <v>32.724516130529111</v>
      </c>
      <c r="S89" s="7">
        <v>-154</v>
      </c>
      <c r="T89">
        <v>0</v>
      </c>
      <c r="U89">
        <f t="shared" si="1"/>
        <v>1.018</v>
      </c>
      <c r="V89" t="s">
        <v>41</v>
      </c>
      <c r="X89">
        <v>32.367753996028299</v>
      </c>
      <c r="Y89" s="7">
        <v>-154</v>
      </c>
    </row>
    <row r="90" spans="1:25" x14ac:dyDescent="0.3">
      <c r="A90">
        <v>87</v>
      </c>
      <c r="B90">
        <v>1</v>
      </c>
      <c r="C90">
        <v>32.724516130529111</v>
      </c>
      <c r="D90">
        <v>-154</v>
      </c>
      <c r="E90" t="s">
        <v>41</v>
      </c>
      <c r="H90">
        <v>-154</v>
      </c>
      <c r="I90">
        <v>32.367753996028299</v>
      </c>
      <c r="J90">
        <v>1</v>
      </c>
      <c r="K90">
        <v>32.367753996028299</v>
      </c>
      <c r="L90">
        <v>-154</v>
      </c>
      <c r="M90" t="s">
        <v>41</v>
      </c>
      <c r="O90">
        <v>32.724516130529111</v>
      </c>
      <c r="P90" s="7">
        <v>-154</v>
      </c>
      <c r="Q90">
        <v>1</v>
      </c>
      <c r="R90">
        <v>32.367753996028299</v>
      </c>
      <c r="S90" s="7">
        <v>-154</v>
      </c>
      <c r="T90">
        <v>0</v>
      </c>
      <c r="U90">
        <f t="shared" si="1"/>
        <v>1.018</v>
      </c>
      <c r="V90" t="s">
        <v>41</v>
      </c>
      <c r="X90">
        <v>32.724516130529111</v>
      </c>
      <c r="Y90" s="7">
        <v>-154</v>
      </c>
    </row>
    <row r="91" spans="1:25" x14ac:dyDescent="0.3">
      <c r="A91">
        <v>88</v>
      </c>
      <c r="B91">
        <v>1</v>
      </c>
      <c r="C91">
        <v>32.367753996028299</v>
      </c>
      <c r="D91">
        <v>-154</v>
      </c>
      <c r="E91" t="s">
        <v>41</v>
      </c>
      <c r="H91">
        <v>-154</v>
      </c>
      <c r="I91">
        <v>32.724516130529111</v>
      </c>
      <c r="J91">
        <v>1</v>
      </c>
      <c r="K91">
        <v>32.724516130529111</v>
      </c>
      <c r="L91">
        <v>-154</v>
      </c>
      <c r="M91" t="s">
        <v>41</v>
      </c>
      <c r="O91">
        <v>33.913723245531834</v>
      </c>
      <c r="P91" s="7">
        <v>-154</v>
      </c>
      <c r="Q91">
        <v>1</v>
      </c>
      <c r="R91">
        <v>32.724516130529111</v>
      </c>
      <c r="S91" s="7">
        <v>-154</v>
      </c>
      <c r="T91">
        <v>0</v>
      </c>
      <c r="U91">
        <f t="shared" si="1"/>
        <v>1.018</v>
      </c>
      <c r="V91" t="s">
        <v>41</v>
      </c>
      <c r="X91">
        <v>33.913723245531834</v>
      </c>
      <c r="Y91" s="7">
        <v>-154</v>
      </c>
    </row>
    <row r="92" spans="1:25" x14ac:dyDescent="0.3">
      <c r="A92">
        <v>89</v>
      </c>
      <c r="B92">
        <v>1</v>
      </c>
      <c r="C92">
        <v>32.724516130529111</v>
      </c>
      <c r="D92">
        <v>-154</v>
      </c>
      <c r="E92" t="s">
        <v>41</v>
      </c>
      <c r="H92">
        <v>-154</v>
      </c>
      <c r="I92">
        <v>33.913723245531834</v>
      </c>
      <c r="J92">
        <v>1</v>
      </c>
      <c r="K92">
        <v>33.913723245531834</v>
      </c>
      <c r="L92">
        <v>-154</v>
      </c>
      <c r="M92" t="s">
        <v>41</v>
      </c>
      <c r="O92">
        <v>45.805794395559047</v>
      </c>
      <c r="P92" s="7">
        <v>-154</v>
      </c>
      <c r="Q92">
        <v>1</v>
      </c>
      <c r="R92">
        <v>33.913723245531834</v>
      </c>
      <c r="S92" s="7">
        <v>-154</v>
      </c>
      <c r="T92">
        <v>0</v>
      </c>
      <c r="U92">
        <f t="shared" si="1"/>
        <v>1.018</v>
      </c>
      <c r="V92" t="s">
        <v>41</v>
      </c>
      <c r="X92">
        <v>45.805794395559047</v>
      </c>
      <c r="Y92" s="7">
        <v>-154</v>
      </c>
    </row>
    <row r="93" spans="1:25" x14ac:dyDescent="0.3">
      <c r="A93">
        <v>90</v>
      </c>
      <c r="B93">
        <v>1</v>
      </c>
      <c r="C93">
        <v>33.913723245531834</v>
      </c>
      <c r="D93">
        <v>-154</v>
      </c>
      <c r="E93" t="s">
        <v>41</v>
      </c>
      <c r="H93">
        <v>-154</v>
      </c>
      <c r="I93">
        <v>45.805794395559047</v>
      </c>
      <c r="J93">
        <v>1</v>
      </c>
      <c r="K93">
        <v>45.805794395559047</v>
      </c>
      <c r="L93">
        <v>-154</v>
      </c>
      <c r="M93" t="s">
        <v>41</v>
      </c>
      <c r="O93">
        <v>40.45436237804681</v>
      </c>
      <c r="P93" s="7">
        <v>-154</v>
      </c>
      <c r="Q93">
        <v>1</v>
      </c>
      <c r="R93">
        <v>45.805794395559047</v>
      </c>
      <c r="S93" s="7">
        <v>-154</v>
      </c>
      <c r="T93">
        <v>0</v>
      </c>
      <c r="U93">
        <f t="shared" si="1"/>
        <v>1.018</v>
      </c>
      <c r="V93" t="s">
        <v>41</v>
      </c>
      <c r="X93">
        <v>40.45436237804681</v>
      </c>
      <c r="Y93" s="7">
        <v>-154</v>
      </c>
    </row>
    <row r="94" spans="1:25" x14ac:dyDescent="0.3">
      <c r="A94">
        <v>91</v>
      </c>
      <c r="B94">
        <v>1</v>
      </c>
      <c r="C94">
        <v>45.805794395559047</v>
      </c>
      <c r="D94">
        <v>-154</v>
      </c>
      <c r="E94" t="s">
        <v>41</v>
      </c>
      <c r="H94">
        <v>-154</v>
      </c>
      <c r="I94">
        <v>40.45436237804681</v>
      </c>
      <c r="J94">
        <v>1</v>
      </c>
      <c r="K94">
        <v>40.45436237804681</v>
      </c>
      <c r="L94">
        <v>-154</v>
      </c>
      <c r="M94" t="s">
        <v>41</v>
      </c>
      <c r="O94">
        <v>37.719186013540536</v>
      </c>
      <c r="P94" s="7">
        <v>-154</v>
      </c>
      <c r="Q94">
        <v>1</v>
      </c>
      <c r="R94">
        <v>40.45436237804681</v>
      </c>
      <c r="S94" s="7">
        <v>-154</v>
      </c>
      <c r="T94">
        <v>0</v>
      </c>
      <c r="U94">
        <f t="shared" si="1"/>
        <v>1.018</v>
      </c>
      <c r="V94" t="s">
        <v>41</v>
      </c>
      <c r="X94">
        <v>37.719186013540536</v>
      </c>
      <c r="Y94" s="7">
        <v>-154</v>
      </c>
    </row>
    <row r="95" spans="1:25" x14ac:dyDescent="0.3">
      <c r="A95">
        <v>92</v>
      </c>
      <c r="B95">
        <v>1</v>
      </c>
      <c r="C95">
        <v>40.45436237804681</v>
      </c>
      <c r="D95">
        <v>-154</v>
      </c>
      <c r="E95" t="s">
        <v>41</v>
      </c>
      <c r="H95">
        <v>-154</v>
      </c>
      <c r="I95">
        <v>37.719186013540536</v>
      </c>
      <c r="J95">
        <v>1</v>
      </c>
      <c r="K95">
        <v>37.719186013540536</v>
      </c>
      <c r="L95">
        <v>-154</v>
      </c>
      <c r="M95" t="s">
        <v>41</v>
      </c>
      <c r="O95">
        <v>41.762490204549792</v>
      </c>
      <c r="P95" s="7">
        <v>-154</v>
      </c>
      <c r="Q95">
        <v>1</v>
      </c>
      <c r="R95">
        <v>37.719186013540536</v>
      </c>
      <c r="S95" s="7">
        <v>-154</v>
      </c>
      <c r="T95">
        <v>0</v>
      </c>
      <c r="U95">
        <f t="shared" si="1"/>
        <v>1.018</v>
      </c>
      <c r="V95" t="s">
        <v>41</v>
      </c>
      <c r="X95">
        <v>41.762490204549792</v>
      </c>
      <c r="Y95" s="7">
        <v>-154</v>
      </c>
    </row>
    <row r="96" spans="1:25" x14ac:dyDescent="0.3">
      <c r="A96">
        <v>93</v>
      </c>
      <c r="B96">
        <v>1</v>
      </c>
      <c r="C96">
        <v>37.719186013540536</v>
      </c>
      <c r="D96">
        <v>-154</v>
      </c>
      <c r="E96" t="s">
        <v>41</v>
      </c>
      <c r="H96">
        <v>-154</v>
      </c>
      <c r="I96">
        <v>41.762490204549792</v>
      </c>
      <c r="J96">
        <v>1</v>
      </c>
      <c r="K96">
        <v>41.762490204549792</v>
      </c>
      <c r="L96">
        <v>-154</v>
      </c>
      <c r="M96" t="s">
        <v>41</v>
      </c>
      <c r="O96">
        <v>33.556961111031015</v>
      </c>
      <c r="P96" s="7">
        <v>-154</v>
      </c>
      <c r="Q96">
        <v>1</v>
      </c>
      <c r="R96">
        <v>41.762490204549792</v>
      </c>
      <c r="S96" s="7">
        <v>-154</v>
      </c>
      <c r="T96">
        <v>0</v>
      </c>
      <c r="U96">
        <f t="shared" si="1"/>
        <v>1.018</v>
      </c>
      <c r="V96" t="s">
        <v>41</v>
      </c>
      <c r="X96">
        <v>33.556961111031015</v>
      </c>
      <c r="Y96" s="7">
        <v>-154</v>
      </c>
    </row>
    <row r="97" spans="1:25" x14ac:dyDescent="0.3">
      <c r="A97">
        <v>94</v>
      </c>
      <c r="B97">
        <v>1</v>
      </c>
      <c r="C97">
        <v>41.762490204549792</v>
      </c>
      <c r="D97">
        <v>-154</v>
      </c>
      <c r="E97" t="s">
        <v>41</v>
      </c>
      <c r="H97">
        <v>-154</v>
      </c>
      <c r="I97">
        <v>33.556961111031015</v>
      </c>
      <c r="J97">
        <v>1</v>
      </c>
      <c r="K97">
        <v>33.556961111031015</v>
      </c>
      <c r="L97">
        <v>-154</v>
      </c>
      <c r="M97" t="s">
        <v>41</v>
      </c>
      <c r="O97">
        <v>36.292137475537281</v>
      </c>
      <c r="P97" s="7">
        <v>-154</v>
      </c>
      <c r="Q97">
        <v>1</v>
      </c>
      <c r="R97">
        <v>33.556961111031015</v>
      </c>
      <c r="S97" s="7">
        <v>-154</v>
      </c>
      <c r="T97">
        <v>0</v>
      </c>
      <c r="U97">
        <f t="shared" si="1"/>
        <v>1.018</v>
      </c>
      <c r="V97" t="s">
        <v>41</v>
      </c>
      <c r="X97">
        <v>36.292137475537281</v>
      </c>
      <c r="Y97" s="7">
        <v>-154</v>
      </c>
    </row>
    <row r="98" spans="1:25" x14ac:dyDescent="0.3">
      <c r="A98">
        <v>95</v>
      </c>
      <c r="B98">
        <v>1</v>
      </c>
      <c r="C98">
        <v>33.556961111031015</v>
      </c>
      <c r="D98">
        <v>-154</v>
      </c>
      <c r="E98" t="s">
        <v>41</v>
      </c>
      <c r="H98">
        <v>-154</v>
      </c>
      <c r="I98">
        <v>36.292137475537281</v>
      </c>
      <c r="J98">
        <v>1</v>
      </c>
      <c r="K98">
        <v>36.292137475537281</v>
      </c>
      <c r="L98">
        <v>-154</v>
      </c>
      <c r="M98" t="s">
        <v>41</v>
      </c>
      <c r="O98">
        <v>35.102930360534558</v>
      </c>
      <c r="P98" s="7">
        <v>-154</v>
      </c>
      <c r="Q98">
        <v>1</v>
      </c>
      <c r="R98">
        <v>36.292137475537281</v>
      </c>
      <c r="S98" s="7">
        <v>-154</v>
      </c>
      <c r="T98">
        <v>0</v>
      </c>
      <c r="U98">
        <f t="shared" si="1"/>
        <v>1.018</v>
      </c>
      <c r="V98" t="s">
        <v>41</v>
      </c>
      <c r="X98">
        <v>35.102930360534558</v>
      </c>
      <c r="Y98" s="7">
        <v>-154</v>
      </c>
    </row>
    <row r="99" spans="1:25" x14ac:dyDescent="0.3">
      <c r="A99">
        <v>96</v>
      </c>
      <c r="B99">
        <v>1</v>
      </c>
      <c r="C99">
        <v>36.292137475537281</v>
      </c>
      <c r="D99">
        <v>-154</v>
      </c>
      <c r="E99" t="s">
        <v>41</v>
      </c>
      <c r="H99">
        <v>-154</v>
      </c>
      <c r="I99">
        <v>35.102930360534558</v>
      </c>
      <c r="J99">
        <v>1</v>
      </c>
      <c r="K99">
        <v>35.102930360534558</v>
      </c>
      <c r="L99">
        <v>-154</v>
      </c>
      <c r="M99" t="s">
        <v>41</v>
      </c>
      <c r="O99">
        <v>47.351763645062583</v>
      </c>
      <c r="P99" s="7">
        <v>-154</v>
      </c>
      <c r="Q99">
        <v>1</v>
      </c>
      <c r="R99">
        <v>35.102930360534558</v>
      </c>
      <c r="S99" s="7">
        <v>-154</v>
      </c>
      <c r="T99">
        <v>0</v>
      </c>
      <c r="U99">
        <f t="shared" si="1"/>
        <v>1.018</v>
      </c>
      <c r="V99" t="s">
        <v>41</v>
      </c>
      <c r="X99">
        <v>47.351763645062583</v>
      </c>
      <c r="Y99" s="7">
        <v>-154</v>
      </c>
    </row>
    <row r="100" spans="1:25" x14ac:dyDescent="0.3">
      <c r="A100">
        <v>97</v>
      </c>
      <c r="B100">
        <v>1</v>
      </c>
      <c r="C100">
        <v>35.102930360534558</v>
      </c>
      <c r="D100">
        <v>-154</v>
      </c>
      <c r="E100" t="s">
        <v>41</v>
      </c>
      <c r="H100">
        <v>-154</v>
      </c>
      <c r="I100">
        <v>47.351763645062583</v>
      </c>
      <c r="J100">
        <v>1</v>
      </c>
      <c r="K100">
        <v>47.351763645062583</v>
      </c>
      <c r="L100">
        <v>-154</v>
      </c>
      <c r="M100" t="s">
        <v>41</v>
      </c>
      <c r="O100">
        <v>35.102930360534558</v>
      </c>
      <c r="P100" s="7">
        <v>-154</v>
      </c>
      <c r="Q100">
        <v>1</v>
      </c>
      <c r="R100">
        <v>47.351763645062583</v>
      </c>
      <c r="S100" s="7">
        <v>-154</v>
      </c>
      <c r="T100">
        <v>0</v>
      </c>
      <c r="U100">
        <f t="shared" si="1"/>
        <v>1.018</v>
      </c>
      <c r="V100" t="s">
        <v>41</v>
      </c>
      <c r="X100">
        <v>35.102930360534558</v>
      </c>
      <c r="Y100" s="7">
        <v>-154</v>
      </c>
    </row>
    <row r="101" spans="1:25" x14ac:dyDescent="0.3">
      <c r="A101">
        <v>98</v>
      </c>
      <c r="B101">
        <v>1</v>
      </c>
      <c r="C101">
        <v>47.351763645062583</v>
      </c>
      <c r="D101">
        <v>-154</v>
      </c>
      <c r="E101" t="s">
        <v>41</v>
      </c>
      <c r="H101">
        <v>-154</v>
      </c>
      <c r="I101">
        <v>35.102930360534558</v>
      </c>
      <c r="J101">
        <v>1</v>
      </c>
      <c r="K101">
        <v>35.102930360534558</v>
      </c>
      <c r="L101">
        <v>-154</v>
      </c>
      <c r="M101" t="s">
        <v>41</v>
      </c>
      <c r="O101">
        <v>31.89207115002721</v>
      </c>
      <c r="P101" s="7">
        <v>-154</v>
      </c>
      <c r="Q101">
        <v>1</v>
      </c>
      <c r="R101">
        <v>35.102930360534558</v>
      </c>
      <c r="S101" s="7">
        <v>-154</v>
      </c>
      <c r="T101">
        <v>0</v>
      </c>
      <c r="U101">
        <f t="shared" si="1"/>
        <v>1.018</v>
      </c>
      <c r="V101" t="s">
        <v>41</v>
      </c>
      <c r="X101">
        <v>31.89207115002721</v>
      </c>
      <c r="Y101" s="7">
        <v>-154</v>
      </c>
    </row>
    <row r="102" spans="1:25" x14ac:dyDescent="0.3">
      <c r="A102">
        <v>99</v>
      </c>
      <c r="B102">
        <v>1</v>
      </c>
      <c r="C102">
        <v>35.102930360534558</v>
      </c>
      <c r="D102">
        <v>-154</v>
      </c>
      <c r="E102" t="s">
        <v>41</v>
      </c>
      <c r="H102">
        <v>-154</v>
      </c>
      <c r="I102">
        <v>31.89207115002721</v>
      </c>
      <c r="J102">
        <v>1</v>
      </c>
      <c r="K102">
        <v>31.89207115002721</v>
      </c>
      <c r="L102">
        <v>-154</v>
      </c>
      <c r="M102" t="s">
        <v>41</v>
      </c>
      <c r="O102">
        <v>40.097600243545983</v>
      </c>
      <c r="P102" s="7">
        <v>-154</v>
      </c>
      <c r="Q102">
        <v>1</v>
      </c>
      <c r="R102">
        <v>31.89207115002721</v>
      </c>
      <c r="S102" s="7">
        <v>-154</v>
      </c>
      <c r="T102">
        <v>0</v>
      </c>
      <c r="U102">
        <f t="shared" si="1"/>
        <v>1.018</v>
      </c>
      <c r="V102" t="s">
        <v>41</v>
      </c>
      <c r="X102">
        <v>40.097600243545983</v>
      </c>
      <c r="Y102" s="7">
        <v>-154</v>
      </c>
    </row>
    <row r="103" spans="1:25" x14ac:dyDescent="0.3">
      <c r="A103">
        <v>100</v>
      </c>
      <c r="B103">
        <v>1</v>
      </c>
      <c r="C103">
        <v>31.89207115002721</v>
      </c>
      <c r="D103">
        <v>-154</v>
      </c>
      <c r="E103" t="s">
        <v>41</v>
      </c>
      <c r="H103">
        <v>-154</v>
      </c>
      <c r="I103">
        <v>40.097600243545983</v>
      </c>
      <c r="J103">
        <v>1</v>
      </c>
      <c r="K103">
        <v>40.097600243545983</v>
      </c>
      <c r="L103">
        <v>-154</v>
      </c>
      <c r="M103" t="s">
        <v>41</v>
      </c>
      <c r="O103">
        <v>35.935375341036462</v>
      </c>
      <c r="P103" s="7">
        <v>-154</v>
      </c>
      <c r="Q103">
        <v>1</v>
      </c>
      <c r="R103">
        <v>40.097600243545983</v>
      </c>
      <c r="S103" s="7">
        <v>-154</v>
      </c>
      <c r="T103">
        <v>0</v>
      </c>
      <c r="U103">
        <f t="shared" si="1"/>
        <v>1.018</v>
      </c>
      <c r="V103" t="s">
        <v>41</v>
      </c>
      <c r="X103">
        <v>35.935375341036462</v>
      </c>
      <c r="Y103" s="7">
        <v>-154</v>
      </c>
    </row>
    <row r="104" spans="1:25" x14ac:dyDescent="0.3">
      <c r="A104">
        <v>101</v>
      </c>
      <c r="B104">
        <v>1</v>
      </c>
      <c r="C104">
        <v>40.097600243545983</v>
      </c>
      <c r="D104">
        <v>-154</v>
      </c>
      <c r="E104" t="s">
        <v>41</v>
      </c>
      <c r="H104">
        <v>-154</v>
      </c>
      <c r="I104">
        <v>35.935375341036462</v>
      </c>
      <c r="J104">
        <v>1</v>
      </c>
      <c r="K104">
        <v>35.935375341036462</v>
      </c>
      <c r="L104">
        <v>-154</v>
      </c>
      <c r="M104" t="s">
        <v>41</v>
      </c>
      <c r="O104">
        <v>31.89207115002721</v>
      </c>
      <c r="P104" s="7">
        <v>-154</v>
      </c>
      <c r="Q104">
        <v>1</v>
      </c>
      <c r="R104">
        <v>35.935375341036462</v>
      </c>
      <c r="S104" s="7">
        <v>-154</v>
      </c>
      <c r="T104">
        <v>0</v>
      </c>
      <c r="U104">
        <f t="shared" si="1"/>
        <v>1.018</v>
      </c>
      <c r="V104" t="s">
        <v>41</v>
      </c>
      <c r="X104">
        <v>31.89207115002721</v>
      </c>
      <c r="Y104" s="7">
        <v>-154</v>
      </c>
    </row>
    <row r="105" spans="1:25" x14ac:dyDescent="0.3">
      <c r="A105">
        <v>102</v>
      </c>
      <c r="B105">
        <v>1</v>
      </c>
      <c r="C105">
        <v>35.935375341036462</v>
      </c>
      <c r="D105">
        <v>-154</v>
      </c>
      <c r="E105" t="s">
        <v>41</v>
      </c>
      <c r="H105">
        <v>-154</v>
      </c>
      <c r="I105">
        <v>31.89207115002721</v>
      </c>
      <c r="J105">
        <v>1</v>
      </c>
      <c r="K105">
        <v>31.89207115002721</v>
      </c>
      <c r="L105">
        <v>-154</v>
      </c>
      <c r="M105" t="s">
        <v>41</v>
      </c>
      <c r="O105">
        <v>85.674010031315092</v>
      </c>
      <c r="P105" s="7">
        <v>-110</v>
      </c>
      <c r="Q105">
        <v>1</v>
      </c>
      <c r="R105">
        <v>31.89207115002721</v>
      </c>
      <c r="S105" s="7">
        <v>-154</v>
      </c>
      <c r="T105">
        <v>0</v>
      </c>
      <c r="U105">
        <f t="shared" si="1"/>
        <v>1.018</v>
      </c>
      <c r="V105" t="s">
        <v>41</v>
      </c>
      <c r="X105">
        <v>85.674010031315092</v>
      </c>
      <c r="Y105" s="7">
        <v>-110</v>
      </c>
    </row>
    <row r="106" spans="1:25" x14ac:dyDescent="0.3">
      <c r="A106">
        <v>103</v>
      </c>
      <c r="B106">
        <v>1</v>
      </c>
      <c r="C106">
        <v>31.89207115002721</v>
      </c>
      <c r="D106">
        <v>-154</v>
      </c>
      <c r="E106" t="s">
        <v>41</v>
      </c>
      <c r="H106">
        <v>-110</v>
      </c>
      <c r="I106">
        <v>85.674010031315092</v>
      </c>
      <c r="J106">
        <v>1</v>
      </c>
      <c r="K106">
        <v>85.674010031315092</v>
      </c>
      <c r="L106">
        <v>-110</v>
      </c>
      <c r="M106" t="s">
        <v>41</v>
      </c>
      <c r="O106">
        <v>52.794960194894863</v>
      </c>
      <c r="P106" s="7">
        <v>-110</v>
      </c>
      <c r="Q106">
        <v>1</v>
      </c>
      <c r="R106">
        <v>85.674010031315092</v>
      </c>
      <c r="S106" s="7">
        <v>-110</v>
      </c>
      <c r="T106">
        <v>0</v>
      </c>
      <c r="U106">
        <f t="shared" si="1"/>
        <v>1.018</v>
      </c>
      <c r="V106" t="s">
        <v>41</v>
      </c>
      <c r="X106">
        <v>52.794960194894863</v>
      </c>
      <c r="Y106" s="7">
        <v>-110</v>
      </c>
    </row>
    <row r="107" spans="1:25" x14ac:dyDescent="0.3">
      <c r="A107">
        <v>104</v>
      </c>
      <c r="B107">
        <v>1</v>
      </c>
      <c r="C107">
        <v>85.674010031315092</v>
      </c>
      <c r="D107">
        <v>-110</v>
      </c>
      <c r="E107" t="s">
        <v>41</v>
      </c>
      <c r="H107">
        <v>-110</v>
      </c>
      <c r="I107">
        <v>52.794960194894863</v>
      </c>
      <c r="J107">
        <v>1</v>
      </c>
      <c r="K107">
        <v>52.794960194894863</v>
      </c>
      <c r="L107">
        <v>-110</v>
      </c>
      <c r="M107" t="s">
        <v>41</v>
      </c>
      <c r="O107">
        <v>70.453784915222869</v>
      </c>
      <c r="P107" s="7">
        <v>-110</v>
      </c>
      <c r="Q107">
        <v>1</v>
      </c>
      <c r="R107">
        <v>52.794960194894863</v>
      </c>
      <c r="S107" s="7">
        <v>-110</v>
      </c>
      <c r="T107">
        <v>0</v>
      </c>
      <c r="U107">
        <f t="shared" si="1"/>
        <v>1.018</v>
      </c>
      <c r="V107" t="s">
        <v>41</v>
      </c>
      <c r="X107">
        <v>70.453784915222869</v>
      </c>
      <c r="Y107" s="7">
        <v>-110</v>
      </c>
    </row>
    <row r="108" spans="1:25" x14ac:dyDescent="0.3">
      <c r="A108">
        <v>105</v>
      </c>
      <c r="B108">
        <v>1</v>
      </c>
      <c r="C108">
        <v>52.794960194894863</v>
      </c>
      <c r="D108">
        <v>-110</v>
      </c>
      <c r="E108" t="s">
        <v>41</v>
      </c>
      <c r="H108">
        <v>-110</v>
      </c>
      <c r="I108">
        <v>70.453784915222869</v>
      </c>
      <c r="J108">
        <v>1</v>
      </c>
      <c r="K108">
        <v>70.453784915222869</v>
      </c>
      <c r="L108">
        <v>-110</v>
      </c>
      <c r="M108" t="s">
        <v>41</v>
      </c>
      <c r="O108">
        <v>51.281346647438184</v>
      </c>
      <c r="P108" s="7">
        <v>-110</v>
      </c>
      <c r="Q108">
        <v>1</v>
      </c>
      <c r="R108">
        <v>70.453784915222869</v>
      </c>
      <c r="S108" s="7">
        <v>-110</v>
      </c>
      <c r="T108">
        <v>0</v>
      </c>
      <c r="U108">
        <f t="shared" si="1"/>
        <v>1.018</v>
      </c>
      <c r="V108" t="s">
        <v>41</v>
      </c>
      <c r="X108">
        <v>51.281346647438184</v>
      </c>
      <c r="Y108" s="7">
        <v>-110</v>
      </c>
    </row>
    <row r="109" spans="1:25" x14ac:dyDescent="0.3">
      <c r="A109">
        <v>106</v>
      </c>
      <c r="B109">
        <v>1</v>
      </c>
      <c r="C109">
        <v>70.453784915222869</v>
      </c>
      <c r="D109">
        <v>-110</v>
      </c>
      <c r="E109" t="s">
        <v>41</v>
      </c>
      <c r="H109">
        <v>-110</v>
      </c>
      <c r="I109">
        <v>51.281346647438184</v>
      </c>
      <c r="J109">
        <v>1</v>
      </c>
      <c r="K109">
        <v>51.281346647438184</v>
      </c>
      <c r="L109">
        <v>-110</v>
      </c>
      <c r="M109" t="s">
        <v>41</v>
      </c>
      <c r="O109">
        <v>77.433225161828688</v>
      </c>
      <c r="P109" s="7">
        <v>-110</v>
      </c>
      <c r="Q109">
        <v>1</v>
      </c>
      <c r="R109">
        <v>51.281346647438184</v>
      </c>
      <c r="S109" s="7">
        <v>-110</v>
      </c>
      <c r="T109">
        <v>0</v>
      </c>
      <c r="U109">
        <f t="shared" si="1"/>
        <v>1.018</v>
      </c>
      <c r="V109" t="s">
        <v>41</v>
      </c>
      <c r="X109">
        <v>77.433225161828688</v>
      </c>
      <c r="Y109" s="7">
        <v>-110</v>
      </c>
    </row>
    <row r="110" spans="1:25" x14ac:dyDescent="0.3">
      <c r="A110">
        <v>107</v>
      </c>
      <c r="B110">
        <v>1</v>
      </c>
      <c r="C110">
        <v>51.281346647438184</v>
      </c>
      <c r="D110">
        <v>-110</v>
      </c>
      <c r="E110" t="s">
        <v>41</v>
      </c>
      <c r="H110">
        <v>-110</v>
      </c>
      <c r="I110">
        <v>77.433225161828688</v>
      </c>
      <c r="J110">
        <v>1</v>
      </c>
      <c r="K110">
        <v>77.433225161828688</v>
      </c>
      <c r="L110">
        <v>-110</v>
      </c>
      <c r="M110" t="s">
        <v>41</v>
      </c>
      <c r="O110">
        <v>84.076306842333054</v>
      </c>
      <c r="P110" s="7">
        <v>-110</v>
      </c>
      <c r="Q110">
        <v>1</v>
      </c>
      <c r="R110">
        <v>77.433225161828688</v>
      </c>
      <c r="S110" s="7">
        <v>-110</v>
      </c>
      <c r="T110">
        <v>0</v>
      </c>
      <c r="U110">
        <f t="shared" si="1"/>
        <v>1.018</v>
      </c>
      <c r="V110" t="s">
        <v>41</v>
      </c>
      <c r="X110">
        <v>84.076306842333054</v>
      </c>
      <c r="Y110" s="7">
        <v>-110</v>
      </c>
    </row>
    <row r="111" spans="1:25" x14ac:dyDescent="0.3">
      <c r="A111">
        <v>108</v>
      </c>
      <c r="B111">
        <v>1</v>
      </c>
      <c r="C111">
        <v>77.433225161828688</v>
      </c>
      <c r="D111">
        <v>-110</v>
      </c>
      <c r="E111" t="s">
        <v>41</v>
      </c>
      <c r="H111">
        <v>-110</v>
      </c>
      <c r="I111">
        <v>84.076306842333054</v>
      </c>
      <c r="J111">
        <v>1</v>
      </c>
      <c r="K111">
        <v>84.076306842333054</v>
      </c>
      <c r="L111">
        <v>-110</v>
      </c>
      <c r="M111" t="s">
        <v>41</v>
      </c>
      <c r="O111">
        <v>71.799219179628807</v>
      </c>
      <c r="P111" s="7">
        <v>-110</v>
      </c>
      <c r="Q111">
        <v>1</v>
      </c>
      <c r="R111">
        <v>84.076306842333054</v>
      </c>
      <c r="S111" s="7">
        <v>-110</v>
      </c>
      <c r="T111">
        <v>0</v>
      </c>
      <c r="U111">
        <f t="shared" si="1"/>
        <v>1.018</v>
      </c>
      <c r="V111" t="s">
        <v>41</v>
      </c>
      <c r="X111">
        <v>71.799219179628807</v>
      </c>
      <c r="Y111" s="7">
        <v>-110</v>
      </c>
    </row>
    <row r="112" spans="1:25" x14ac:dyDescent="0.3">
      <c r="A112">
        <v>109</v>
      </c>
      <c r="B112">
        <v>1</v>
      </c>
      <c r="C112">
        <v>84.076306842333054</v>
      </c>
      <c r="D112">
        <v>-110</v>
      </c>
      <c r="E112" t="s">
        <v>41</v>
      </c>
      <c r="H112">
        <v>-110</v>
      </c>
      <c r="I112">
        <v>71.799219179628807</v>
      </c>
      <c r="J112">
        <v>1</v>
      </c>
      <c r="K112">
        <v>71.799219179628807</v>
      </c>
      <c r="L112">
        <v>-110</v>
      </c>
      <c r="M112" t="s">
        <v>41</v>
      </c>
      <c r="O112">
        <v>59.438041875399215</v>
      </c>
      <c r="P112" s="7">
        <v>-110</v>
      </c>
      <c r="Q112">
        <v>1</v>
      </c>
      <c r="R112">
        <v>71.799219179628807</v>
      </c>
      <c r="S112" s="7">
        <v>-110</v>
      </c>
      <c r="T112">
        <v>0</v>
      </c>
      <c r="U112">
        <f t="shared" si="1"/>
        <v>1.018</v>
      </c>
      <c r="V112" t="s">
        <v>41</v>
      </c>
      <c r="X112">
        <v>59.438041875399215</v>
      </c>
      <c r="Y112" s="7">
        <v>-110</v>
      </c>
    </row>
    <row r="113" spans="1:25" x14ac:dyDescent="0.3">
      <c r="A113">
        <v>110</v>
      </c>
      <c r="B113">
        <v>1</v>
      </c>
      <c r="C113">
        <v>71.799219179628807</v>
      </c>
      <c r="D113">
        <v>-110</v>
      </c>
      <c r="E113" t="s">
        <v>41</v>
      </c>
      <c r="H113">
        <v>-110</v>
      </c>
      <c r="I113">
        <v>59.438041875399215</v>
      </c>
      <c r="J113">
        <v>1</v>
      </c>
      <c r="K113">
        <v>59.438041875399215</v>
      </c>
      <c r="L113">
        <v>-110</v>
      </c>
      <c r="M113" t="s">
        <v>41</v>
      </c>
      <c r="O113">
        <v>75.162804840643673</v>
      </c>
      <c r="P113" s="7">
        <v>-110</v>
      </c>
      <c r="Q113">
        <v>1</v>
      </c>
      <c r="R113">
        <v>59.438041875399215</v>
      </c>
      <c r="S113" s="7">
        <v>-110</v>
      </c>
      <c r="T113">
        <v>0</v>
      </c>
      <c r="U113">
        <f t="shared" si="1"/>
        <v>1.018</v>
      </c>
      <c r="V113" t="s">
        <v>41</v>
      </c>
      <c r="X113">
        <v>75.162804840643673</v>
      </c>
      <c r="Y113" s="7">
        <v>-110</v>
      </c>
    </row>
    <row r="114" spans="1:25" x14ac:dyDescent="0.3">
      <c r="A114">
        <v>111</v>
      </c>
      <c r="B114">
        <v>1</v>
      </c>
      <c r="C114">
        <v>59.438041875399215</v>
      </c>
      <c r="D114">
        <v>-110</v>
      </c>
      <c r="E114" t="s">
        <v>41</v>
      </c>
      <c r="H114">
        <v>-110</v>
      </c>
      <c r="I114">
        <v>75.162804840643673</v>
      </c>
      <c r="J114">
        <v>1</v>
      </c>
      <c r="K114">
        <v>75.162804840643673</v>
      </c>
      <c r="L114">
        <v>-110</v>
      </c>
      <c r="M114" t="s">
        <v>41</v>
      </c>
      <c r="O114">
        <v>76.17188053894813</v>
      </c>
      <c r="P114" s="7">
        <v>-110</v>
      </c>
      <c r="Q114">
        <v>1</v>
      </c>
      <c r="R114">
        <v>75.162804840643673</v>
      </c>
      <c r="S114" s="7">
        <v>-110</v>
      </c>
      <c r="T114">
        <v>0</v>
      </c>
      <c r="U114">
        <f t="shared" si="1"/>
        <v>1.018</v>
      </c>
      <c r="V114" t="s">
        <v>41</v>
      </c>
      <c r="X114">
        <v>76.17188053894813</v>
      </c>
      <c r="Y114" s="7">
        <v>-110</v>
      </c>
    </row>
    <row r="115" spans="1:25" x14ac:dyDescent="0.3">
      <c r="A115">
        <v>112</v>
      </c>
      <c r="B115">
        <v>1</v>
      </c>
      <c r="C115">
        <v>75.162804840643673</v>
      </c>
      <c r="D115">
        <v>-110</v>
      </c>
      <c r="E115" t="s">
        <v>41</v>
      </c>
      <c r="H115">
        <v>-110</v>
      </c>
      <c r="I115">
        <v>76.17188053894813</v>
      </c>
      <c r="J115">
        <v>1</v>
      </c>
      <c r="K115">
        <v>76.17188053894813</v>
      </c>
      <c r="L115">
        <v>-110</v>
      </c>
      <c r="M115" t="s">
        <v>41</v>
      </c>
      <c r="O115">
        <v>99.21244231689991</v>
      </c>
      <c r="P115" s="7">
        <v>-110</v>
      </c>
      <c r="Q115">
        <v>1</v>
      </c>
      <c r="R115">
        <v>76.17188053894813</v>
      </c>
      <c r="S115" s="7">
        <v>-110</v>
      </c>
      <c r="T115">
        <v>0</v>
      </c>
      <c r="U115">
        <f t="shared" si="1"/>
        <v>1.018</v>
      </c>
      <c r="V115" t="s">
        <v>41</v>
      </c>
      <c r="X115">
        <v>99.21244231689991</v>
      </c>
      <c r="Y115" s="7">
        <v>-110</v>
      </c>
    </row>
    <row r="116" spans="1:25" x14ac:dyDescent="0.3">
      <c r="A116">
        <v>113</v>
      </c>
      <c r="B116">
        <v>1</v>
      </c>
      <c r="C116">
        <v>76.17188053894813</v>
      </c>
      <c r="D116">
        <v>-110</v>
      </c>
      <c r="E116" t="s">
        <v>41</v>
      </c>
      <c r="H116">
        <v>-110</v>
      </c>
      <c r="I116">
        <v>99.21244231689991</v>
      </c>
      <c r="J116">
        <v>1</v>
      </c>
      <c r="K116">
        <v>99.21244231689991</v>
      </c>
      <c r="L116">
        <v>-110</v>
      </c>
      <c r="M116" t="s">
        <v>41</v>
      </c>
      <c r="O116">
        <v>64.987958216073736</v>
      </c>
      <c r="P116" s="7">
        <v>-110</v>
      </c>
      <c r="Q116">
        <v>1</v>
      </c>
      <c r="R116">
        <v>99.21244231689991</v>
      </c>
      <c r="S116" s="7">
        <v>-110</v>
      </c>
      <c r="T116">
        <v>0</v>
      </c>
      <c r="U116">
        <f t="shared" si="1"/>
        <v>1.018</v>
      </c>
      <c r="V116" t="s">
        <v>41</v>
      </c>
      <c r="X116">
        <v>64.987958216073736</v>
      </c>
      <c r="Y116" s="7">
        <v>-110</v>
      </c>
    </row>
    <row r="117" spans="1:25" x14ac:dyDescent="0.3">
      <c r="A117">
        <v>114</v>
      </c>
      <c r="B117">
        <v>1</v>
      </c>
      <c r="C117">
        <v>99.21244231689991</v>
      </c>
      <c r="D117">
        <v>-110</v>
      </c>
      <c r="E117" t="s">
        <v>41</v>
      </c>
      <c r="H117">
        <v>-110</v>
      </c>
      <c r="I117">
        <v>64.987958216073736</v>
      </c>
      <c r="J117">
        <v>1</v>
      </c>
      <c r="K117">
        <v>64.987958216073736</v>
      </c>
      <c r="L117">
        <v>-110</v>
      </c>
      <c r="M117" t="s">
        <v>41</v>
      </c>
      <c r="O117">
        <v>81.133169388945049</v>
      </c>
      <c r="P117" s="7">
        <v>-110</v>
      </c>
      <c r="Q117">
        <v>1</v>
      </c>
      <c r="R117">
        <v>64.987958216073736</v>
      </c>
      <c r="S117" s="7">
        <v>-110</v>
      </c>
      <c r="T117">
        <v>0</v>
      </c>
      <c r="U117">
        <f t="shared" si="1"/>
        <v>1.018</v>
      </c>
      <c r="V117" t="s">
        <v>41</v>
      </c>
      <c r="X117">
        <v>81.133169388945049</v>
      </c>
      <c r="Y117" s="7">
        <v>-110</v>
      </c>
    </row>
    <row r="118" spans="1:25" x14ac:dyDescent="0.3">
      <c r="A118">
        <v>115</v>
      </c>
      <c r="B118">
        <v>1</v>
      </c>
      <c r="C118">
        <v>64.987958216073736</v>
      </c>
      <c r="D118">
        <v>-110</v>
      </c>
      <c r="E118" t="s">
        <v>41</v>
      </c>
      <c r="H118">
        <v>-110</v>
      </c>
      <c r="I118">
        <v>81.133169388945049</v>
      </c>
      <c r="J118">
        <v>1</v>
      </c>
      <c r="K118">
        <v>81.133169388945049</v>
      </c>
      <c r="L118">
        <v>-110</v>
      </c>
      <c r="M118" t="s">
        <v>41</v>
      </c>
      <c r="O118">
        <v>68.351543877088574</v>
      </c>
      <c r="P118" s="7">
        <v>-110</v>
      </c>
      <c r="Q118">
        <v>1</v>
      </c>
      <c r="R118">
        <v>81.133169388945049</v>
      </c>
      <c r="S118" s="7">
        <v>-110</v>
      </c>
      <c r="T118">
        <v>0</v>
      </c>
      <c r="U118">
        <f t="shared" si="1"/>
        <v>1.018</v>
      </c>
      <c r="V118" t="s">
        <v>41</v>
      </c>
      <c r="X118">
        <v>68.351543877088574</v>
      </c>
      <c r="Y118" s="7">
        <v>-110</v>
      </c>
    </row>
    <row r="119" spans="1:25" x14ac:dyDescent="0.3">
      <c r="A119">
        <v>116</v>
      </c>
      <c r="B119">
        <v>1</v>
      </c>
      <c r="C119">
        <v>81.133169388945049</v>
      </c>
      <c r="D119">
        <v>-110</v>
      </c>
      <c r="E119" t="s">
        <v>41</v>
      </c>
      <c r="H119">
        <v>-110</v>
      </c>
      <c r="I119">
        <v>68.351543877088574</v>
      </c>
      <c r="J119">
        <v>1</v>
      </c>
      <c r="K119">
        <v>68.351543877088574</v>
      </c>
      <c r="L119">
        <v>-110</v>
      </c>
      <c r="M119" t="s">
        <v>41</v>
      </c>
      <c r="O119">
        <v>54.897201233029151</v>
      </c>
      <c r="P119" s="7">
        <v>-110</v>
      </c>
      <c r="Q119">
        <v>1</v>
      </c>
      <c r="R119">
        <v>68.351543877088574</v>
      </c>
      <c r="S119" s="7">
        <v>-110</v>
      </c>
      <c r="T119">
        <v>0</v>
      </c>
      <c r="U119">
        <f t="shared" si="1"/>
        <v>1.018</v>
      </c>
      <c r="V119" t="s">
        <v>41</v>
      </c>
      <c r="X119">
        <v>54.897201233029151</v>
      </c>
      <c r="Y119" s="7">
        <v>-110</v>
      </c>
    </row>
    <row r="120" spans="1:25" x14ac:dyDescent="0.3">
      <c r="A120">
        <v>117</v>
      </c>
      <c r="B120">
        <v>1</v>
      </c>
      <c r="C120">
        <v>68.351543877088574</v>
      </c>
      <c r="D120">
        <v>-110</v>
      </c>
      <c r="E120" t="s">
        <v>41</v>
      </c>
      <c r="H120">
        <v>-110</v>
      </c>
      <c r="I120">
        <v>54.897201233029151</v>
      </c>
      <c r="J120">
        <v>1</v>
      </c>
      <c r="K120">
        <v>54.897201233029151</v>
      </c>
      <c r="L120">
        <v>-110</v>
      </c>
      <c r="M120" t="s">
        <v>41</v>
      </c>
      <c r="O120">
        <v>46.74050600506812</v>
      </c>
      <c r="P120" s="7">
        <v>-110</v>
      </c>
      <c r="Q120">
        <v>1</v>
      </c>
      <c r="R120">
        <v>54.897201233029151</v>
      </c>
      <c r="S120" s="7">
        <v>-110</v>
      </c>
      <c r="T120">
        <v>0</v>
      </c>
      <c r="U120">
        <f t="shared" si="1"/>
        <v>1.018</v>
      </c>
      <c r="V120" t="s">
        <v>41</v>
      </c>
      <c r="X120">
        <v>46.74050600506812</v>
      </c>
      <c r="Y120" s="7">
        <v>-110</v>
      </c>
    </row>
    <row r="121" spans="1:25" x14ac:dyDescent="0.3">
      <c r="A121">
        <v>118</v>
      </c>
      <c r="B121">
        <v>1</v>
      </c>
      <c r="C121">
        <v>54.897201233029151</v>
      </c>
      <c r="D121">
        <v>-110</v>
      </c>
      <c r="E121" t="s">
        <v>41</v>
      </c>
      <c r="H121">
        <v>-110</v>
      </c>
      <c r="I121">
        <v>46.74050600506812</v>
      </c>
      <c r="J121">
        <v>1</v>
      </c>
      <c r="K121">
        <v>46.74050600506812</v>
      </c>
      <c r="L121">
        <v>-110</v>
      </c>
      <c r="M121" t="s">
        <v>41</v>
      </c>
      <c r="O121">
        <v>65.072047857599102</v>
      </c>
      <c r="P121" s="7">
        <v>-110</v>
      </c>
      <c r="Q121">
        <v>1</v>
      </c>
      <c r="R121">
        <v>46.74050600506812</v>
      </c>
      <c r="S121" s="7">
        <v>-110</v>
      </c>
      <c r="T121">
        <v>0</v>
      </c>
      <c r="U121">
        <f t="shared" si="1"/>
        <v>1.018</v>
      </c>
      <c r="V121" t="s">
        <v>41</v>
      </c>
      <c r="X121">
        <v>65.072047857599102</v>
      </c>
      <c r="Y121" s="7">
        <v>-110</v>
      </c>
    </row>
    <row r="122" spans="1:25" x14ac:dyDescent="0.3">
      <c r="A122">
        <v>119</v>
      </c>
      <c r="B122">
        <v>1</v>
      </c>
      <c r="C122">
        <v>46.74050600506812</v>
      </c>
      <c r="D122">
        <v>-110</v>
      </c>
      <c r="E122" t="s">
        <v>41</v>
      </c>
      <c r="H122">
        <v>-110</v>
      </c>
      <c r="I122">
        <v>65.072047857599102</v>
      </c>
      <c r="J122">
        <v>1</v>
      </c>
      <c r="K122">
        <v>65.072047857599102</v>
      </c>
      <c r="L122">
        <v>-110</v>
      </c>
      <c r="M122" t="s">
        <v>41</v>
      </c>
      <c r="O122">
        <v>47.581402420321837</v>
      </c>
      <c r="P122" s="7">
        <v>-110</v>
      </c>
      <c r="Q122">
        <v>1</v>
      </c>
      <c r="R122">
        <v>65.072047857599102</v>
      </c>
      <c r="S122" s="7">
        <v>-110</v>
      </c>
      <c r="T122">
        <v>0</v>
      </c>
      <c r="U122">
        <f t="shared" si="1"/>
        <v>1.018</v>
      </c>
      <c r="V122" t="s">
        <v>41</v>
      </c>
      <c r="X122">
        <v>47.581402420321837</v>
      </c>
      <c r="Y122" s="7">
        <v>-110</v>
      </c>
    </row>
    <row r="123" spans="1:25" x14ac:dyDescent="0.3">
      <c r="A123">
        <v>120</v>
      </c>
      <c r="B123">
        <v>1</v>
      </c>
      <c r="C123">
        <v>65.072047857599102</v>
      </c>
      <c r="D123">
        <v>-110</v>
      </c>
      <c r="E123" t="s">
        <v>41</v>
      </c>
      <c r="H123">
        <v>-110</v>
      </c>
      <c r="I123">
        <v>47.581402420321837</v>
      </c>
      <c r="J123">
        <v>1</v>
      </c>
      <c r="K123">
        <v>47.581402420321837</v>
      </c>
      <c r="L123">
        <v>-110</v>
      </c>
      <c r="M123" t="s">
        <v>41</v>
      </c>
      <c r="O123">
        <v>37.827004003378747</v>
      </c>
      <c r="P123" s="7">
        <v>-110</v>
      </c>
      <c r="Q123">
        <v>1</v>
      </c>
      <c r="R123">
        <v>47.581402420321837</v>
      </c>
      <c r="S123" s="7">
        <v>-110</v>
      </c>
      <c r="T123">
        <v>0</v>
      </c>
      <c r="U123">
        <f t="shared" si="1"/>
        <v>1.018</v>
      </c>
      <c r="V123" t="s">
        <v>41</v>
      </c>
      <c r="X123">
        <v>37.827004003378747</v>
      </c>
      <c r="Y123" s="7">
        <v>-110</v>
      </c>
    </row>
    <row r="124" spans="1:25" x14ac:dyDescent="0.3">
      <c r="A124">
        <v>121</v>
      </c>
      <c r="B124">
        <v>1</v>
      </c>
      <c r="C124">
        <v>47.581402420321837</v>
      </c>
      <c r="D124">
        <v>-110</v>
      </c>
      <c r="E124" t="s">
        <v>41</v>
      </c>
      <c r="H124">
        <v>-110</v>
      </c>
      <c r="I124">
        <v>37.827004003378747</v>
      </c>
      <c r="J124">
        <v>1</v>
      </c>
      <c r="K124">
        <v>37.827004003378747</v>
      </c>
      <c r="L124">
        <v>-110</v>
      </c>
      <c r="M124" t="s">
        <v>41</v>
      </c>
      <c r="O124">
        <v>100.13742837367899</v>
      </c>
      <c r="P124" s="7">
        <v>-110</v>
      </c>
      <c r="Q124">
        <v>1</v>
      </c>
      <c r="R124">
        <v>37.827004003378747</v>
      </c>
      <c r="S124" s="7">
        <v>-110</v>
      </c>
      <c r="T124">
        <v>0</v>
      </c>
      <c r="U124">
        <f t="shared" si="1"/>
        <v>1.018</v>
      </c>
      <c r="V124" t="s">
        <v>41</v>
      </c>
      <c r="X124">
        <v>100.13742837367899</v>
      </c>
      <c r="Y124" s="7">
        <v>-110</v>
      </c>
    </row>
    <row r="125" spans="1:25" x14ac:dyDescent="0.3">
      <c r="A125">
        <v>122</v>
      </c>
      <c r="B125">
        <v>1</v>
      </c>
      <c r="C125">
        <v>37.827004003378747</v>
      </c>
      <c r="D125">
        <v>-110</v>
      </c>
      <c r="E125" t="s">
        <v>41</v>
      </c>
      <c r="H125">
        <v>-110</v>
      </c>
      <c r="I125">
        <v>100.13742837367899</v>
      </c>
      <c r="J125">
        <v>1</v>
      </c>
      <c r="K125">
        <v>100.13742837367899</v>
      </c>
      <c r="L125">
        <v>-110</v>
      </c>
      <c r="M125" t="s">
        <v>41</v>
      </c>
      <c r="O125">
        <v>64.735689291497607</v>
      </c>
      <c r="P125" s="7">
        <v>-110</v>
      </c>
      <c r="Q125">
        <v>1</v>
      </c>
      <c r="R125">
        <v>100.13742837367899</v>
      </c>
      <c r="S125" s="7">
        <v>-110</v>
      </c>
      <c r="T125">
        <v>0</v>
      </c>
      <c r="U125">
        <f t="shared" si="1"/>
        <v>1.018</v>
      </c>
      <c r="V125" t="s">
        <v>41</v>
      </c>
      <c r="X125">
        <v>64.735689291497607</v>
      </c>
      <c r="Y125" s="7">
        <v>-110</v>
      </c>
    </row>
    <row r="126" spans="1:25" x14ac:dyDescent="0.3">
      <c r="A126">
        <v>123</v>
      </c>
      <c r="B126">
        <v>1</v>
      </c>
      <c r="C126">
        <v>100.13742837367899</v>
      </c>
      <c r="D126">
        <v>-110</v>
      </c>
      <c r="E126" t="s">
        <v>41</v>
      </c>
      <c r="H126">
        <v>-110</v>
      </c>
      <c r="I126">
        <v>64.735689291497607</v>
      </c>
      <c r="J126">
        <v>1</v>
      </c>
      <c r="K126">
        <v>64.735689291497607</v>
      </c>
      <c r="L126">
        <v>-110</v>
      </c>
      <c r="M126" t="s">
        <v>41</v>
      </c>
      <c r="O126">
        <v>65.408406423700583</v>
      </c>
      <c r="P126" s="7">
        <v>-110</v>
      </c>
      <c r="Q126">
        <v>1</v>
      </c>
      <c r="R126">
        <v>64.735689291497607</v>
      </c>
      <c r="S126" s="7">
        <v>-110</v>
      </c>
      <c r="T126">
        <v>0</v>
      </c>
      <c r="U126">
        <f t="shared" si="1"/>
        <v>1.018</v>
      </c>
      <c r="V126" t="s">
        <v>41</v>
      </c>
      <c r="X126">
        <v>65.408406423700583</v>
      </c>
      <c r="Y126" s="7">
        <v>-110</v>
      </c>
    </row>
    <row r="127" spans="1:25" x14ac:dyDescent="0.3">
      <c r="A127">
        <v>124</v>
      </c>
      <c r="B127">
        <v>1</v>
      </c>
      <c r="C127">
        <v>64.735689291497607</v>
      </c>
      <c r="D127">
        <v>-110</v>
      </c>
      <c r="E127" t="s">
        <v>41</v>
      </c>
      <c r="H127">
        <v>-110</v>
      </c>
      <c r="I127">
        <v>65.408406423700583</v>
      </c>
      <c r="J127">
        <v>1</v>
      </c>
      <c r="K127">
        <v>65.408406423700583</v>
      </c>
      <c r="L127">
        <v>-110</v>
      </c>
      <c r="M127" t="s">
        <v>41</v>
      </c>
      <c r="O127">
        <v>59.942579724551436</v>
      </c>
      <c r="P127" s="7">
        <v>-110</v>
      </c>
      <c r="Q127">
        <v>1</v>
      </c>
      <c r="R127">
        <v>65.408406423700583</v>
      </c>
      <c r="S127" s="7">
        <v>-110</v>
      </c>
      <c r="T127">
        <v>0</v>
      </c>
      <c r="U127">
        <f t="shared" si="1"/>
        <v>1.018</v>
      </c>
      <c r="V127" t="s">
        <v>41</v>
      </c>
      <c r="X127">
        <v>59.942579724551436</v>
      </c>
      <c r="Y127" s="7">
        <v>-110</v>
      </c>
    </row>
    <row r="128" spans="1:25" x14ac:dyDescent="0.3">
      <c r="A128">
        <v>125</v>
      </c>
      <c r="B128">
        <v>1</v>
      </c>
      <c r="C128">
        <v>65.408406423700583</v>
      </c>
      <c r="D128">
        <v>-110</v>
      </c>
      <c r="E128" t="s">
        <v>41</v>
      </c>
      <c r="H128">
        <v>-110</v>
      </c>
      <c r="I128">
        <v>59.942579724551436</v>
      </c>
      <c r="J128">
        <v>1</v>
      </c>
      <c r="K128">
        <v>59.942579724551436</v>
      </c>
      <c r="L128">
        <v>-110</v>
      </c>
      <c r="M128" t="s">
        <v>41</v>
      </c>
      <c r="O128">
        <v>62.885717177939441</v>
      </c>
      <c r="P128" s="7">
        <v>-110</v>
      </c>
      <c r="Q128">
        <v>1</v>
      </c>
      <c r="R128">
        <v>59.942579724551436</v>
      </c>
      <c r="S128" s="7">
        <v>-110</v>
      </c>
      <c r="T128">
        <v>0</v>
      </c>
      <c r="U128">
        <f t="shared" si="1"/>
        <v>1.018</v>
      </c>
      <c r="V128" t="s">
        <v>41</v>
      </c>
      <c r="X128">
        <v>62.885717177939441</v>
      </c>
      <c r="Y128" s="7">
        <v>-110</v>
      </c>
    </row>
    <row r="129" spans="1:25" x14ac:dyDescent="0.3">
      <c r="A129">
        <v>126</v>
      </c>
      <c r="B129">
        <v>1</v>
      </c>
      <c r="C129">
        <v>59.942579724551436</v>
      </c>
      <c r="D129">
        <v>-110</v>
      </c>
      <c r="E129" t="s">
        <v>41</v>
      </c>
      <c r="H129">
        <v>-110</v>
      </c>
      <c r="I129">
        <v>62.885717177939441</v>
      </c>
      <c r="J129">
        <v>1</v>
      </c>
      <c r="K129">
        <v>62.885717177939441</v>
      </c>
      <c r="L129">
        <v>-110</v>
      </c>
      <c r="M129" t="s">
        <v>41</v>
      </c>
      <c r="O129">
        <v>48.085940269474065</v>
      </c>
      <c r="P129" s="7">
        <v>-110</v>
      </c>
      <c r="Q129">
        <v>1</v>
      </c>
      <c r="R129">
        <v>62.885717177939441</v>
      </c>
      <c r="S129" s="7">
        <v>-110</v>
      </c>
      <c r="T129">
        <v>0</v>
      </c>
      <c r="U129">
        <f t="shared" si="1"/>
        <v>1.018</v>
      </c>
      <c r="V129" t="s">
        <v>41</v>
      </c>
      <c r="X129">
        <v>48.085940269474065</v>
      </c>
      <c r="Y129" s="7">
        <v>-110</v>
      </c>
    </row>
    <row r="130" spans="1:25" x14ac:dyDescent="0.3">
      <c r="A130">
        <v>127</v>
      </c>
      <c r="B130">
        <v>1</v>
      </c>
      <c r="C130">
        <v>62.885717177939441</v>
      </c>
      <c r="D130">
        <v>-110</v>
      </c>
      <c r="E130" t="s">
        <v>41</v>
      </c>
      <c r="H130">
        <v>-110</v>
      </c>
      <c r="I130">
        <v>48.085940269474065</v>
      </c>
      <c r="J130">
        <v>1</v>
      </c>
      <c r="K130">
        <v>48.085940269474065</v>
      </c>
      <c r="L130">
        <v>-110</v>
      </c>
      <c r="M130" t="s">
        <v>41</v>
      </c>
      <c r="O130">
        <v>84.328575766909154</v>
      </c>
      <c r="P130" s="7">
        <v>-110</v>
      </c>
      <c r="Q130">
        <v>1</v>
      </c>
      <c r="R130">
        <v>48.085940269474065</v>
      </c>
      <c r="S130" s="7">
        <v>-110</v>
      </c>
      <c r="T130">
        <v>0</v>
      </c>
      <c r="U130">
        <f t="shared" si="1"/>
        <v>1.018</v>
      </c>
      <c r="V130" t="s">
        <v>41</v>
      </c>
      <c r="X130">
        <v>84.328575766909154</v>
      </c>
      <c r="Y130" s="7">
        <v>-110</v>
      </c>
    </row>
    <row r="131" spans="1:25" x14ac:dyDescent="0.3">
      <c r="A131">
        <v>128</v>
      </c>
      <c r="B131">
        <v>1</v>
      </c>
      <c r="C131">
        <v>48.085940269474065</v>
      </c>
      <c r="D131">
        <v>-110</v>
      </c>
      <c r="E131" t="s">
        <v>41</v>
      </c>
      <c r="H131">
        <v>-110</v>
      </c>
      <c r="I131">
        <v>84.328575766909154</v>
      </c>
      <c r="J131">
        <v>1</v>
      </c>
      <c r="K131">
        <v>84.328575766909154</v>
      </c>
      <c r="L131">
        <v>-110</v>
      </c>
      <c r="M131" t="s">
        <v>41</v>
      </c>
      <c r="O131">
        <v>63.137986102515555</v>
      </c>
      <c r="P131" s="7">
        <v>-110</v>
      </c>
      <c r="Q131">
        <v>1</v>
      </c>
      <c r="R131">
        <v>84.328575766909154</v>
      </c>
      <c r="S131" s="7">
        <v>-110</v>
      </c>
      <c r="T131">
        <v>0</v>
      </c>
      <c r="U131">
        <f t="shared" si="1"/>
        <v>1.018</v>
      </c>
      <c r="V131" t="s">
        <v>41</v>
      </c>
      <c r="X131">
        <v>63.137986102515555</v>
      </c>
      <c r="Y131" s="7">
        <v>-110</v>
      </c>
    </row>
    <row r="132" spans="1:25" x14ac:dyDescent="0.3">
      <c r="A132">
        <v>129</v>
      </c>
      <c r="B132">
        <v>1</v>
      </c>
      <c r="C132">
        <v>84.328575766909154</v>
      </c>
      <c r="D132">
        <v>-110</v>
      </c>
      <c r="E132" t="s">
        <v>41</v>
      </c>
      <c r="H132">
        <v>-110</v>
      </c>
      <c r="I132">
        <v>63.137986102515555</v>
      </c>
      <c r="J132">
        <v>1</v>
      </c>
      <c r="K132">
        <v>63.137986102515555</v>
      </c>
      <c r="L132">
        <v>-110</v>
      </c>
      <c r="M132" t="s">
        <v>41</v>
      </c>
      <c r="O132">
        <v>63.474344668617043</v>
      </c>
      <c r="P132" s="7">
        <v>-110</v>
      </c>
      <c r="Q132">
        <v>1</v>
      </c>
      <c r="R132">
        <v>63.137986102515555</v>
      </c>
      <c r="S132" s="7">
        <v>-110</v>
      </c>
      <c r="T132">
        <v>0</v>
      </c>
      <c r="U132">
        <f t="shared" ref="U132:U195" si="2">1.018+0.4734*T132</f>
        <v>1.018</v>
      </c>
      <c r="V132" t="s">
        <v>41</v>
      </c>
      <c r="X132">
        <v>63.474344668617043</v>
      </c>
      <c r="Y132" s="7">
        <v>-110</v>
      </c>
    </row>
    <row r="133" spans="1:25" x14ac:dyDescent="0.3">
      <c r="A133">
        <v>130</v>
      </c>
      <c r="B133">
        <v>1</v>
      </c>
      <c r="C133">
        <v>63.137986102515555</v>
      </c>
      <c r="D133">
        <v>-110</v>
      </c>
      <c r="E133" t="s">
        <v>41</v>
      </c>
      <c r="H133">
        <v>-110</v>
      </c>
      <c r="I133">
        <v>63.474344668617043</v>
      </c>
      <c r="J133">
        <v>1</v>
      </c>
      <c r="K133">
        <v>63.474344668617043</v>
      </c>
      <c r="L133">
        <v>-110</v>
      </c>
      <c r="M133" t="s">
        <v>41</v>
      </c>
      <c r="O133">
        <v>71.883308821154188</v>
      </c>
      <c r="P133" s="7">
        <v>-110</v>
      </c>
      <c r="Q133">
        <v>1</v>
      </c>
      <c r="R133">
        <v>63.474344668617043</v>
      </c>
      <c r="S133" s="7">
        <v>-110</v>
      </c>
      <c r="T133">
        <v>0</v>
      </c>
      <c r="U133">
        <f t="shared" si="2"/>
        <v>1.018</v>
      </c>
      <c r="V133" t="s">
        <v>41</v>
      </c>
      <c r="X133">
        <v>71.883308821154188</v>
      </c>
      <c r="Y133" s="7">
        <v>-110</v>
      </c>
    </row>
    <row r="134" spans="1:25" x14ac:dyDescent="0.3">
      <c r="A134">
        <v>131</v>
      </c>
      <c r="B134">
        <v>1</v>
      </c>
      <c r="C134">
        <v>63.474344668617043</v>
      </c>
      <c r="D134">
        <v>-110</v>
      </c>
      <c r="E134" t="s">
        <v>41</v>
      </c>
      <c r="H134">
        <v>-110</v>
      </c>
      <c r="I134">
        <v>71.883308821154188</v>
      </c>
      <c r="J134">
        <v>1</v>
      </c>
      <c r="K134">
        <v>71.883308821154188</v>
      </c>
      <c r="L134">
        <v>-110</v>
      </c>
      <c r="M134" t="s">
        <v>41</v>
      </c>
      <c r="O134">
        <v>56.999442271163439</v>
      </c>
      <c r="P134" s="7">
        <v>-110</v>
      </c>
      <c r="Q134">
        <v>1</v>
      </c>
      <c r="R134">
        <v>71.883308821154188</v>
      </c>
      <c r="S134" s="7">
        <v>-110</v>
      </c>
      <c r="T134">
        <v>0</v>
      </c>
      <c r="U134">
        <f t="shared" si="2"/>
        <v>1.018</v>
      </c>
      <c r="V134" t="s">
        <v>41</v>
      </c>
      <c r="X134">
        <v>56.999442271163439</v>
      </c>
      <c r="Y134" s="7">
        <v>-110</v>
      </c>
    </row>
    <row r="135" spans="1:25" x14ac:dyDescent="0.3">
      <c r="A135">
        <v>132</v>
      </c>
      <c r="B135">
        <v>1</v>
      </c>
      <c r="C135">
        <v>71.883308821154188</v>
      </c>
      <c r="D135">
        <v>-110</v>
      </c>
      <c r="E135" t="s">
        <v>41</v>
      </c>
      <c r="H135">
        <v>-110</v>
      </c>
      <c r="I135">
        <v>56.999442271163439</v>
      </c>
      <c r="J135">
        <v>1</v>
      </c>
      <c r="K135">
        <v>56.999442271163439</v>
      </c>
      <c r="L135">
        <v>-110</v>
      </c>
      <c r="M135" t="s">
        <v>41</v>
      </c>
      <c r="O135">
        <v>65.576585706751331</v>
      </c>
      <c r="P135" s="7">
        <v>-110</v>
      </c>
      <c r="Q135">
        <v>1</v>
      </c>
      <c r="R135">
        <v>56.999442271163439</v>
      </c>
      <c r="S135" s="7">
        <v>-110</v>
      </c>
      <c r="T135">
        <v>0</v>
      </c>
      <c r="U135">
        <f t="shared" si="2"/>
        <v>1.018</v>
      </c>
      <c r="V135" t="s">
        <v>41</v>
      </c>
      <c r="X135">
        <v>65.576585706751331</v>
      </c>
      <c r="Y135" s="7">
        <v>-110</v>
      </c>
    </row>
    <row r="136" spans="1:25" x14ac:dyDescent="0.3">
      <c r="A136">
        <v>133</v>
      </c>
      <c r="B136">
        <v>1</v>
      </c>
      <c r="C136">
        <v>56.999442271163439</v>
      </c>
      <c r="D136">
        <v>-110</v>
      </c>
      <c r="E136" t="s">
        <v>41</v>
      </c>
      <c r="H136">
        <v>-110</v>
      </c>
      <c r="I136">
        <v>65.576585706751331</v>
      </c>
      <c r="J136">
        <v>1</v>
      </c>
      <c r="K136">
        <v>65.576585706751331</v>
      </c>
      <c r="L136">
        <v>-110</v>
      </c>
      <c r="M136" t="s">
        <v>41</v>
      </c>
      <c r="O136">
        <v>62.381179328787219</v>
      </c>
      <c r="P136" s="7">
        <v>-110</v>
      </c>
      <c r="Q136">
        <v>1</v>
      </c>
      <c r="R136">
        <v>65.576585706751331</v>
      </c>
      <c r="S136" s="7">
        <v>-110</v>
      </c>
      <c r="T136">
        <v>0</v>
      </c>
      <c r="U136">
        <f t="shared" si="2"/>
        <v>1.018</v>
      </c>
      <c r="V136" t="s">
        <v>41</v>
      </c>
      <c r="X136">
        <v>62.381179328787219</v>
      </c>
      <c r="Y136" s="7">
        <v>-110</v>
      </c>
    </row>
    <row r="137" spans="1:25" x14ac:dyDescent="0.3">
      <c r="A137">
        <v>134</v>
      </c>
      <c r="B137">
        <v>1</v>
      </c>
      <c r="C137">
        <v>65.576585706751331</v>
      </c>
      <c r="D137">
        <v>-110</v>
      </c>
      <c r="E137" t="s">
        <v>41</v>
      </c>
      <c r="H137">
        <v>-110</v>
      </c>
      <c r="I137">
        <v>62.381179328787219</v>
      </c>
      <c r="J137">
        <v>1</v>
      </c>
      <c r="K137">
        <v>62.381179328787219</v>
      </c>
      <c r="L137">
        <v>-110</v>
      </c>
      <c r="M137" t="s">
        <v>41</v>
      </c>
      <c r="O137">
        <v>79.871824766064478</v>
      </c>
      <c r="P137" s="7">
        <v>-110</v>
      </c>
      <c r="Q137">
        <v>1</v>
      </c>
      <c r="R137">
        <v>62.381179328787219</v>
      </c>
      <c r="S137" s="7">
        <v>-110</v>
      </c>
      <c r="T137">
        <v>0</v>
      </c>
      <c r="U137">
        <f t="shared" si="2"/>
        <v>1.018</v>
      </c>
      <c r="V137" t="s">
        <v>41</v>
      </c>
      <c r="X137">
        <v>79.871824766064478</v>
      </c>
      <c r="Y137" s="7">
        <v>-110</v>
      </c>
    </row>
    <row r="138" spans="1:25" x14ac:dyDescent="0.3">
      <c r="A138">
        <v>135</v>
      </c>
      <c r="B138">
        <v>1</v>
      </c>
      <c r="C138">
        <v>62.381179328787219</v>
      </c>
      <c r="D138">
        <v>-110</v>
      </c>
      <c r="E138" t="s">
        <v>41</v>
      </c>
      <c r="H138">
        <v>-110</v>
      </c>
      <c r="I138">
        <v>79.871824766064478</v>
      </c>
      <c r="J138">
        <v>1</v>
      </c>
      <c r="K138">
        <v>79.871824766064478</v>
      </c>
      <c r="L138">
        <v>-110</v>
      </c>
      <c r="M138" t="s">
        <v>41</v>
      </c>
      <c r="O138">
        <v>63.726613593193157</v>
      </c>
      <c r="P138" s="7">
        <v>-110</v>
      </c>
      <c r="Q138">
        <v>1</v>
      </c>
      <c r="R138">
        <v>79.871824766064478</v>
      </c>
      <c r="S138" s="7">
        <v>-110</v>
      </c>
      <c r="T138">
        <v>0</v>
      </c>
      <c r="U138">
        <f t="shared" si="2"/>
        <v>1.018</v>
      </c>
      <c r="V138" t="s">
        <v>41</v>
      </c>
      <c r="X138">
        <v>63.726613593193157</v>
      </c>
      <c r="Y138" s="7">
        <v>-110</v>
      </c>
    </row>
    <row r="139" spans="1:25" x14ac:dyDescent="0.3">
      <c r="A139">
        <v>136</v>
      </c>
      <c r="B139">
        <v>1</v>
      </c>
      <c r="C139">
        <v>79.871824766064478</v>
      </c>
      <c r="D139">
        <v>-110</v>
      </c>
      <c r="E139" t="s">
        <v>41</v>
      </c>
      <c r="H139">
        <v>-110</v>
      </c>
      <c r="I139">
        <v>63.726613593193157</v>
      </c>
      <c r="J139">
        <v>1</v>
      </c>
      <c r="K139">
        <v>63.726613593193157</v>
      </c>
      <c r="L139">
        <v>-110</v>
      </c>
      <c r="M139" t="s">
        <v>41</v>
      </c>
      <c r="O139">
        <v>57.672159403366408</v>
      </c>
      <c r="P139" s="7">
        <v>-110</v>
      </c>
      <c r="Q139">
        <v>1</v>
      </c>
      <c r="R139">
        <v>63.726613593193157</v>
      </c>
      <c r="S139" s="7">
        <v>-110</v>
      </c>
      <c r="T139">
        <v>0</v>
      </c>
      <c r="U139">
        <f t="shared" si="2"/>
        <v>1.018</v>
      </c>
      <c r="V139" t="s">
        <v>41</v>
      </c>
      <c r="X139">
        <v>57.672159403366408</v>
      </c>
      <c r="Y139" s="7">
        <v>-110</v>
      </c>
    </row>
    <row r="140" spans="1:25" x14ac:dyDescent="0.3">
      <c r="A140">
        <v>137</v>
      </c>
      <c r="B140">
        <v>1</v>
      </c>
      <c r="C140">
        <v>63.726613593193157</v>
      </c>
      <c r="D140">
        <v>-110</v>
      </c>
      <c r="E140" t="s">
        <v>41</v>
      </c>
      <c r="H140">
        <v>-110</v>
      </c>
      <c r="I140">
        <v>57.672159403366408</v>
      </c>
      <c r="J140">
        <v>1</v>
      </c>
      <c r="K140">
        <v>57.672159403366408</v>
      </c>
      <c r="L140">
        <v>-110</v>
      </c>
      <c r="M140" t="s">
        <v>41</v>
      </c>
      <c r="O140">
        <v>69.781067783019893</v>
      </c>
      <c r="P140" s="7">
        <v>-110</v>
      </c>
      <c r="Q140">
        <v>1</v>
      </c>
      <c r="R140">
        <v>57.672159403366408</v>
      </c>
      <c r="S140" s="7">
        <v>-110</v>
      </c>
      <c r="T140">
        <v>0</v>
      </c>
      <c r="U140">
        <f t="shared" si="2"/>
        <v>1.018</v>
      </c>
      <c r="V140" t="s">
        <v>41</v>
      </c>
      <c r="X140">
        <v>69.781067783019893</v>
      </c>
      <c r="Y140" s="7">
        <v>-110</v>
      </c>
    </row>
    <row r="141" spans="1:25" x14ac:dyDescent="0.3">
      <c r="A141">
        <v>138</v>
      </c>
      <c r="B141">
        <v>1</v>
      </c>
      <c r="C141">
        <v>57.672159403366408</v>
      </c>
      <c r="D141">
        <v>-110</v>
      </c>
      <c r="E141" t="s">
        <v>41</v>
      </c>
      <c r="H141">
        <v>-110</v>
      </c>
      <c r="I141">
        <v>69.781067783019893</v>
      </c>
      <c r="J141">
        <v>1</v>
      </c>
      <c r="K141">
        <v>69.781067783019893</v>
      </c>
      <c r="L141">
        <v>-110</v>
      </c>
      <c r="M141" t="s">
        <v>41</v>
      </c>
      <c r="O141">
        <v>47.076864571169608</v>
      </c>
      <c r="P141" s="7">
        <v>-110</v>
      </c>
      <c r="Q141">
        <v>1</v>
      </c>
      <c r="R141">
        <v>69.781067783019893</v>
      </c>
      <c r="S141" s="7">
        <v>-110</v>
      </c>
      <c r="T141">
        <v>0</v>
      </c>
      <c r="U141">
        <f t="shared" si="2"/>
        <v>1.018</v>
      </c>
      <c r="V141" t="s">
        <v>41</v>
      </c>
      <c r="X141">
        <v>47.076864571169608</v>
      </c>
      <c r="Y141" s="7">
        <v>-110</v>
      </c>
    </row>
    <row r="142" spans="1:25" x14ac:dyDescent="0.3">
      <c r="A142">
        <v>139</v>
      </c>
      <c r="B142">
        <v>1</v>
      </c>
      <c r="C142">
        <v>69.781067783019893</v>
      </c>
      <c r="D142">
        <v>-110</v>
      </c>
      <c r="E142" t="s">
        <v>41</v>
      </c>
      <c r="H142">
        <v>-110</v>
      </c>
      <c r="I142">
        <v>47.076864571169608</v>
      </c>
      <c r="J142">
        <v>1</v>
      </c>
      <c r="K142">
        <v>47.076864571169608</v>
      </c>
      <c r="L142">
        <v>-110</v>
      </c>
      <c r="M142" t="s">
        <v>41</v>
      </c>
      <c r="O142">
        <v>72.892384519458645</v>
      </c>
      <c r="P142" s="7">
        <v>-110</v>
      </c>
      <c r="Q142">
        <v>1</v>
      </c>
      <c r="R142">
        <v>47.076864571169608</v>
      </c>
      <c r="S142" s="7">
        <v>-110</v>
      </c>
      <c r="T142">
        <v>0</v>
      </c>
      <c r="U142">
        <f t="shared" si="2"/>
        <v>1.018</v>
      </c>
      <c r="V142" t="s">
        <v>41</v>
      </c>
      <c r="X142">
        <v>72.892384519458645</v>
      </c>
      <c r="Y142" s="7">
        <v>-110</v>
      </c>
    </row>
    <row r="143" spans="1:25" x14ac:dyDescent="0.3">
      <c r="A143">
        <v>140</v>
      </c>
      <c r="B143">
        <v>1</v>
      </c>
      <c r="C143">
        <v>47.076864571169608</v>
      </c>
      <c r="D143">
        <v>-110</v>
      </c>
      <c r="E143" t="s">
        <v>41</v>
      </c>
      <c r="H143">
        <v>-110</v>
      </c>
      <c r="I143">
        <v>72.892384519458645</v>
      </c>
      <c r="J143">
        <v>1</v>
      </c>
      <c r="K143">
        <v>72.892384519458645</v>
      </c>
      <c r="L143">
        <v>-110</v>
      </c>
      <c r="M143" t="s">
        <v>41</v>
      </c>
      <c r="O143">
        <v>81.553617596571911</v>
      </c>
      <c r="P143" s="7">
        <v>-110</v>
      </c>
      <c r="Q143">
        <v>1</v>
      </c>
      <c r="R143">
        <v>72.892384519458645</v>
      </c>
      <c r="S143" s="7">
        <v>-110</v>
      </c>
      <c r="T143">
        <v>0</v>
      </c>
      <c r="U143">
        <f t="shared" si="2"/>
        <v>1.018</v>
      </c>
      <c r="V143" t="s">
        <v>41</v>
      </c>
      <c r="X143">
        <v>81.553617596571911</v>
      </c>
      <c r="Y143" s="7">
        <v>-110</v>
      </c>
    </row>
    <row r="144" spans="1:25" x14ac:dyDescent="0.3">
      <c r="A144">
        <v>141</v>
      </c>
      <c r="B144">
        <v>1</v>
      </c>
      <c r="C144">
        <v>72.892384519458645</v>
      </c>
      <c r="D144">
        <v>-110</v>
      </c>
      <c r="E144" t="s">
        <v>41</v>
      </c>
      <c r="H144">
        <v>-110</v>
      </c>
      <c r="I144">
        <v>81.553617596571911</v>
      </c>
      <c r="J144">
        <v>1</v>
      </c>
      <c r="K144">
        <v>81.553617596571911</v>
      </c>
      <c r="L144">
        <v>-110</v>
      </c>
      <c r="M144" t="s">
        <v>41</v>
      </c>
      <c r="O144">
        <v>66.585661405055788</v>
      </c>
      <c r="P144" s="7">
        <v>-110</v>
      </c>
      <c r="Q144">
        <v>1</v>
      </c>
      <c r="R144">
        <v>81.553617596571911</v>
      </c>
      <c r="S144" s="7">
        <v>-110</v>
      </c>
      <c r="T144">
        <v>0</v>
      </c>
      <c r="U144">
        <f t="shared" si="2"/>
        <v>1.018</v>
      </c>
      <c r="V144" t="s">
        <v>41</v>
      </c>
      <c r="X144">
        <v>66.585661405055788</v>
      </c>
      <c r="Y144" s="7">
        <v>-110</v>
      </c>
    </row>
    <row r="145" spans="1:25" x14ac:dyDescent="0.3">
      <c r="A145">
        <v>142</v>
      </c>
      <c r="B145">
        <v>1</v>
      </c>
      <c r="C145">
        <v>81.553617596571911</v>
      </c>
      <c r="D145">
        <v>-110</v>
      </c>
      <c r="E145" t="s">
        <v>41</v>
      </c>
      <c r="H145">
        <v>-110</v>
      </c>
      <c r="I145">
        <v>66.585661405055788</v>
      </c>
      <c r="J145">
        <v>1</v>
      </c>
      <c r="K145">
        <v>66.585661405055788</v>
      </c>
      <c r="L145">
        <v>-110</v>
      </c>
      <c r="M145" t="s">
        <v>41</v>
      </c>
      <c r="O145">
        <v>66.249302838954293</v>
      </c>
      <c r="P145" s="7">
        <v>-110</v>
      </c>
      <c r="Q145">
        <v>1</v>
      </c>
      <c r="R145">
        <v>66.585661405055788</v>
      </c>
      <c r="S145" s="7">
        <v>-110</v>
      </c>
      <c r="T145">
        <v>0</v>
      </c>
      <c r="U145">
        <f t="shared" si="2"/>
        <v>1.018</v>
      </c>
      <c r="V145" t="s">
        <v>41</v>
      </c>
      <c r="X145">
        <v>66.249302838954293</v>
      </c>
      <c r="Y145" s="7">
        <v>-110</v>
      </c>
    </row>
    <row r="146" spans="1:25" x14ac:dyDescent="0.3">
      <c r="A146">
        <v>143</v>
      </c>
      <c r="B146">
        <v>1</v>
      </c>
      <c r="C146">
        <v>66.585661405055788</v>
      </c>
      <c r="D146">
        <v>-110</v>
      </c>
      <c r="E146" t="s">
        <v>41</v>
      </c>
      <c r="H146">
        <v>-110</v>
      </c>
      <c r="I146">
        <v>66.249302838954293</v>
      </c>
      <c r="J146">
        <v>1</v>
      </c>
      <c r="K146">
        <v>66.249302838954293</v>
      </c>
      <c r="L146">
        <v>-110</v>
      </c>
      <c r="M146" t="s">
        <v>41</v>
      </c>
      <c r="O146">
        <v>69.276529933867664</v>
      </c>
      <c r="P146" s="7">
        <v>-110</v>
      </c>
      <c r="Q146">
        <v>1</v>
      </c>
      <c r="R146">
        <v>66.249302838954293</v>
      </c>
      <c r="S146" s="7">
        <v>-110</v>
      </c>
      <c r="T146">
        <v>0</v>
      </c>
      <c r="U146">
        <f t="shared" si="2"/>
        <v>1.018</v>
      </c>
      <c r="V146" t="s">
        <v>41</v>
      </c>
      <c r="X146">
        <v>69.276529933867664</v>
      </c>
      <c r="Y146" s="7">
        <v>-110</v>
      </c>
    </row>
    <row r="147" spans="1:25" x14ac:dyDescent="0.3">
      <c r="A147">
        <v>144</v>
      </c>
      <c r="B147">
        <v>1</v>
      </c>
      <c r="C147">
        <v>66.249302838954293</v>
      </c>
      <c r="D147">
        <v>-110</v>
      </c>
      <c r="E147" t="s">
        <v>41</v>
      </c>
      <c r="H147">
        <v>-110</v>
      </c>
      <c r="I147">
        <v>69.276529933867664</v>
      </c>
      <c r="J147">
        <v>1</v>
      </c>
      <c r="K147">
        <v>69.276529933867664</v>
      </c>
      <c r="L147">
        <v>-110</v>
      </c>
      <c r="M147" t="s">
        <v>41</v>
      </c>
      <c r="O147">
        <v>82.899051860977835</v>
      </c>
      <c r="P147" s="7">
        <v>-110</v>
      </c>
      <c r="Q147">
        <v>1</v>
      </c>
      <c r="R147">
        <v>69.276529933867664</v>
      </c>
      <c r="S147" s="7">
        <v>-110</v>
      </c>
      <c r="T147">
        <v>0</v>
      </c>
      <c r="U147">
        <f t="shared" si="2"/>
        <v>1.018</v>
      </c>
      <c r="V147" t="s">
        <v>41</v>
      </c>
      <c r="X147">
        <v>82.899051860977835</v>
      </c>
      <c r="Y147" s="7">
        <v>-110</v>
      </c>
    </row>
    <row r="148" spans="1:25" x14ac:dyDescent="0.3">
      <c r="A148">
        <v>145</v>
      </c>
      <c r="B148">
        <v>1</v>
      </c>
      <c r="C148">
        <v>69.276529933867664</v>
      </c>
      <c r="D148">
        <v>-110</v>
      </c>
      <c r="E148" t="s">
        <v>41</v>
      </c>
      <c r="H148">
        <v>-110</v>
      </c>
      <c r="I148">
        <v>82.899051860977835</v>
      </c>
      <c r="J148">
        <v>1</v>
      </c>
      <c r="K148">
        <v>82.899051860977835</v>
      </c>
      <c r="L148">
        <v>-110</v>
      </c>
      <c r="M148" t="s">
        <v>41</v>
      </c>
      <c r="O148">
        <v>85.674010031315092</v>
      </c>
      <c r="P148" s="7">
        <v>-110</v>
      </c>
      <c r="Q148">
        <v>1</v>
      </c>
      <c r="R148">
        <v>82.899051860977835</v>
      </c>
      <c r="S148" s="7">
        <v>-110</v>
      </c>
      <c r="T148">
        <v>0</v>
      </c>
      <c r="U148">
        <f t="shared" si="2"/>
        <v>1.018</v>
      </c>
      <c r="V148" t="s">
        <v>41</v>
      </c>
      <c r="X148">
        <v>85.674010031315092</v>
      </c>
      <c r="Y148" s="7">
        <v>-110</v>
      </c>
    </row>
    <row r="149" spans="1:25" x14ac:dyDescent="0.3">
      <c r="A149">
        <v>146</v>
      </c>
      <c r="B149">
        <v>1</v>
      </c>
      <c r="C149">
        <v>82.899051860977835</v>
      </c>
      <c r="D149">
        <v>-110</v>
      </c>
      <c r="E149" t="s">
        <v>41</v>
      </c>
      <c r="H149">
        <v>-110</v>
      </c>
      <c r="I149">
        <v>85.674010031315092</v>
      </c>
      <c r="J149">
        <v>1</v>
      </c>
      <c r="K149">
        <v>85.674010031315092</v>
      </c>
      <c r="L149">
        <v>-110</v>
      </c>
      <c r="M149" t="s">
        <v>41</v>
      </c>
      <c r="O149">
        <v>86.010368597416587</v>
      </c>
      <c r="P149" s="7">
        <v>-110</v>
      </c>
      <c r="Q149">
        <v>1</v>
      </c>
      <c r="R149">
        <v>85.674010031315092</v>
      </c>
      <c r="S149" s="7">
        <v>-110</v>
      </c>
      <c r="T149">
        <v>0</v>
      </c>
      <c r="U149">
        <f t="shared" si="2"/>
        <v>1.018</v>
      </c>
      <c r="V149" t="s">
        <v>41</v>
      </c>
      <c r="X149">
        <v>86.010368597416587</v>
      </c>
      <c r="Y149" s="7">
        <v>-110</v>
      </c>
    </row>
    <row r="150" spans="1:25" x14ac:dyDescent="0.3">
      <c r="A150">
        <v>147</v>
      </c>
      <c r="B150">
        <v>1</v>
      </c>
      <c r="C150">
        <v>85.674010031315092</v>
      </c>
      <c r="D150">
        <v>-110</v>
      </c>
      <c r="E150" t="s">
        <v>41</v>
      </c>
      <c r="H150">
        <v>-110</v>
      </c>
      <c r="I150">
        <v>86.010368597416587</v>
      </c>
      <c r="J150">
        <v>1</v>
      </c>
      <c r="K150">
        <v>86.010368597416587</v>
      </c>
      <c r="L150">
        <v>-110</v>
      </c>
      <c r="M150" t="s">
        <v>41</v>
      </c>
      <c r="O150">
        <v>91.392105655040368</v>
      </c>
      <c r="P150" s="7">
        <v>-110</v>
      </c>
      <c r="Q150">
        <v>1</v>
      </c>
      <c r="R150">
        <v>86.010368597416587</v>
      </c>
      <c r="S150" s="7">
        <v>-110</v>
      </c>
      <c r="T150">
        <v>0</v>
      </c>
      <c r="U150">
        <f t="shared" si="2"/>
        <v>1.018</v>
      </c>
      <c r="V150" t="s">
        <v>41</v>
      </c>
      <c r="X150">
        <v>91.392105655040368</v>
      </c>
      <c r="Y150" s="7">
        <v>-110</v>
      </c>
    </row>
    <row r="151" spans="1:25" x14ac:dyDescent="0.3">
      <c r="A151">
        <v>148</v>
      </c>
      <c r="B151">
        <v>1</v>
      </c>
      <c r="C151">
        <v>86.010368597416587</v>
      </c>
      <c r="D151">
        <v>-110</v>
      </c>
      <c r="E151" t="s">
        <v>41</v>
      </c>
      <c r="H151">
        <v>-110</v>
      </c>
      <c r="I151">
        <v>91.392105655040368</v>
      </c>
      <c r="J151">
        <v>1</v>
      </c>
      <c r="K151">
        <v>91.392105655040368</v>
      </c>
      <c r="L151">
        <v>-110</v>
      </c>
      <c r="M151" t="s">
        <v>41</v>
      </c>
      <c r="O151">
        <v>61.960731121160357</v>
      </c>
      <c r="P151" s="7">
        <v>-110</v>
      </c>
      <c r="Q151">
        <v>1</v>
      </c>
      <c r="R151">
        <v>91.392105655040368</v>
      </c>
      <c r="S151" s="7">
        <v>-110</v>
      </c>
      <c r="T151">
        <v>0</v>
      </c>
      <c r="U151">
        <f t="shared" si="2"/>
        <v>1.018</v>
      </c>
      <c r="V151" t="s">
        <v>41</v>
      </c>
      <c r="X151">
        <v>61.960731121160357</v>
      </c>
      <c r="Y151" s="7">
        <v>-110</v>
      </c>
    </row>
    <row r="152" spans="1:25" x14ac:dyDescent="0.3">
      <c r="A152">
        <v>149</v>
      </c>
      <c r="B152">
        <v>1</v>
      </c>
      <c r="C152">
        <v>91.392105655040368</v>
      </c>
      <c r="D152">
        <v>-110</v>
      </c>
      <c r="E152" t="s">
        <v>41</v>
      </c>
      <c r="H152">
        <v>-110</v>
      </c>
      <c r="I152">
        <v>61.960731121160357</v>
      </c>
      <c r="J152">
        <v>1</v>
      </c>
      <c r="K152">
        <v>61.960731121160357</v>
      </c>
      <c r="L152">
        <v>-110</v>
      </c>
      <c r="M152" t="s">
        <v>41</v>
      </c>
      <c r="O152">
        <v>71.799219179628807</v>
      </c>
      <c r="P152" s="7">
        <v>-110</v>
      </c>
      <c r="Q152">
        <v>1</v>
      </c>
      <c r="R152">
        <v>61.960731121160357</v>
      </c>
      <c r="S152" s="7">
        <v>-110</v>
      </c>
      <c r="T152">
        <v>0</v>
      </c>
      <c r="U152">
        <f t="shared" si="2"/>
        <v>1.018</v>
      </c>
      <c r="V152" t="s">
        <v>41</v>
      </c>
      <c r="X152">
        <v>71.799219179628807</v>
      </c>
      <c r="Y152" s="7">
        <v>-110</v>
      </c>
    </row>
    <row r="153" spans="1:25" x14ac:dyDescent="0.3">
      <c r="A153">
        <v>150</v>
      </c>
      <c r="B153">
        <v>1</v>
      </c>
      <c r="C153">
        <v>61.960731121160357</v>
      </c>
      <c r="D153">
        <v>-110</v>
      </c>
      <c r="E153" t="s">
        <v>41</v>
      </c>
      <c r="H153">
        <v>-110</v>
      </c>
      <c r="I153">
        <v>71.799219179628807</v>
      </c>
      <c r="J153">
        <v>1</v>
      </c>
      <c r="K153">
        <v>71.799219179628807</v>
      </c>
      <c r="L153">
        <v>-110</v>
      </c>
      <c r="M153" t="s">
        <v>41</v>
      </c>
      <c r="O153">
        <v>49.599553816930751</v>
      </c>
      <c r="P153" s="7">
        <v>-110</v>
      </c>
      <c r="Q153">
        <v>1</v>
      </c>
      <c r="R153">
        <v>71.799219179628807</v>
      </c>
      <c r="S153" s="7">
        <v>-110</v>
      </c>
      <c r="T153">
        <v>0</v>
      </c>
      <c r="U153">
        <f t="shared" si="2"/>
        <v>1.018</v>
      </c>
      <c r="V153" t="s">
        <v>41</v>
      </c>
      <c r="X153">
        <v>49.599553816930751</v>
      </c>
      <c r="Y153" s="7">
        <v>-110</v>
      </c>
    </row>
    <row r="154" spans="1:25" x14ac:dyDescent="0.3">
      <c r="A154">
        <v>151</v>
      </c>
      <c r="B154">
        <v>1</v>
      </c>
      <c r="C154">
        <v>71.799219179628807</v>
      </c>
      <c r="D154">
        <v>-110</v>
      </c>
      <c r="E154" t="s">
        <v>41</v>
      </c>
      <c r="H154">
        <v>-110</v>
      </c>
      <c r="I154">
        <v>49.599553816930751</v>
      </c>
      <c r="J154">
        <v>1</v>
      </c>
      <c r="K154">
        <v>49.599553816930751</v>
      </c>
      <c r="L154">
        <v>-110</v>
      </c>
      <c r="M154" t="s">
        <v>41</v>
      </c>
      <c r="O154">
        <v>91.980733145717963</v>
      </c>
      <c r="P154" s="7">
        <v>-110</v>
      </c>
      <c r="Q154">
        <v>1</v>
      </c>
      <c r="R154">
        <v>49.599553816930751</v>
      </c>
      <c r="S154" s="7">
        <v>-110</v>
      </c>
      <c r="T154">
        <v>0</v>
      </c>
      <c r="U154">
        <f t="shared" si="2"/>
        <v>1.018</v>
      </c>
      <c r="V154" t="s">
        <v>41</v>
      </c>
      <c r="X154">
        <v>91.980733145717963</v>
      </c>
      <c r="Y154" s="7">
        <v>-110</v>
      </c>
    </row>
    <row r="155" spans="1:25" x14ac:dyDescent="0.3">
      <c r="A155">
        <v>152</v>
      </c>
      <c r="B155">
        <v>1</v>
      </c>
      <c r="C155">
        <v>49.599553816930751</v>
      </c>
      <c r="D155">
        <v>-110</v>
      </c>
      <c r="E155" t="s">
        <v>41</v>
      </c>
      <c r="H155">
        <v>-110</v>
      </c>
      <c r="I155">
        <v>91.980733145717963</v>
      </c>
      <c r="J155">
        <v>1</v>
      </c>
      <c r="K155">
        <v>91.980733145717963</v>
      </c>
      <c r="L155">
        <v>-110</v>
      </c>
      <c r="M155" t="s">
        <v>41</v>
      </c>
      <c r="O155">
        <v>88.53305784317773</v>
      </c>
      <c r="P155" s="7">
        <v>-110</v>
      </c>
      <c r="Q155">
        <v>1</v>
      </c>
      <c r="R155">
        <v>91.980733145717963</v>
      </c>
      <c r="S155" s="7">
        <v>-110</v>
      </c>
      <c r="T155">
        <v>0</v>
      </c>
      <c r="U155">
        <f t="shared" si="2"/>
        <v>1.018</v>
      </c>
      <c r="V155" t="s">
        <v>41</v>
      </c>
      <c r="X155">
        <v>88.53305784317773</v>
      </c>
      <c r="Y155" s="7">
        <v>-110</v>
      </c>
    </row>
    <row r="156" spans="1:25" x14ac:dyDescent="0.3">
      <c r="A156">
        <v>153</v>
      </c>
      <c r="B156">
        <v>1</v>
      </c>
      <c r="C156">
        <v>91.980733145717963</v>
      </c>
      <c r="D156">
        <v>-110</v>
      </c>
      <c r="E156" t="s">
        <v>41</v>
      </c>
      <c r="H156">
        <v>-110</v>
      </c>
      <c r="I156">
        <v>88.53305784317773</v>
      </c>
      <c r="J156">
        <v>1</v>
      </c>
      <c r="K156">
        <v>88.53305784317773</v>
      </c>
      <c r="L156">
        <v>-110</v>
      </c>
      <c r="M156" t="s">
        <v>41</v>
      </c>
      <c r="O156">
        <v>65.156137499124469</v>
      </c>
      <c r="P156" s="7">
        <v>-110</v>
      </c>
      <c r="Q156">
        <v>1</v>
      </c>
      <c r="R156">
        <v>88.53305784317773</v>
      </c>
      <c r="S156" s="7">
        <v>-110</v>
      </c>
      <c r="T156">
        <v>0</v>
      </c>
      <c r="U156">
        <f t="shared" si="2"/>
        <v>1.018</v>
      </c>
      <c r="V156" t="s">
        <v>41</v>
      </c>
      <c r="X156">
        <v>65.156137499124469</v>
      </c>
      <c r="Y156" s="7">
        <v>-110</v>
      </c>
    </row>
    <row r="157" spans="1:25" x14ac:dyDescent="0.3">
      <c r="A157">
        <v>154</v>
      </c>
      <c r="B157">
        <v>1</v>
      </c>
      <c r="C157">
        <v>88.53305784317773</v>
      </c>
      <c r="D157">
        <v>-110</v>
      </c>
      <c r="E157" t="s">
        <v>41</v>
      </c>
      <c r="H157">
        <v>-110</v>
      </c>
      <c r="I157">
        <v>65.156137499124469</v>
      </c>
      <c r="J157">
        <v>1</v>
      </c>
      <c r="K157">
        <v>65.156137499124469</v>
      </c>
      <c r="L157">
        <v>-110</v>
      </c>
      <c r="M157" t="s">
        <v>41</v>
      </c>
      <c r="O157">
        <v>85.169472182162878</v>
      </c>
      <c r="P157" s="7">
        <v>-110</v>
      </c>
      <c r="Q157">
        <v>1</v>
      </c>
      <c r="R157">
        <v>65.156137499124469</v>
      </c>
      <c r="S157" s="7">
        <v>-110</v>
      </c>
      <c r="T157">
        <v>0</v>
      </c>
      <c r="U157">
        <f t="shared" si="2"/>
        <v>1.018</v>
      </c>
      <c r="V157" t="s">
        <v>41</v>
      </c>
      <c r="X157">
        <v>85.169472182162878</v>
      </c>
      <c r="Y157" s="7">
        <v>-110</v>
      </c>
    </row>
    <row r="158" spans="1:25" x14ac:dyDescent="0.3">
      <c r="A158">
        <v>155</v>
      </c>
      <c r="B158">
        <v>1</v>
      </c>
      <c r="C158">
        <v>65.156137499124469</v>
      </c>
      <c r="D158">
        <v>-110</v>
      </c>
      <c r="E158" t="s">
        <v>41</v>
      </c>
      <c r="H158">
        <v>-110</v>
      </c>
      <c r="I158">
        <v>85.169472182162878</v>
      </c>
      <c r="J158">
        <v>1</v>
      </c>
      <c r="K158">
        <v>85.169472182162878</v>
      </c>
      <c r="L158">
        <v>-110</v>
      </c>
      <c r="M158" t="s">
        <v>41</v>
      </c>
      <c r="O158">
        <v>67.00610961268265</v>
      </c>
      <c r="P158" s="7">
        <v>-110</v>
      </c>
      <c r="Q158">
        <v>1</v>
      </c>
      <c r="R158">
        <v>85.169472182162878</v>
      </c>
      <c r="S158" s="7">
        <v>-110</v>
      </c>
      <c r="T158">
        <v>0</v>
      </c>
      <c r="U158">
        <f t="shared" si="2"/>
        <v>1.018</v>
      </c>
      <c r="V158" t="s">
        <v>41</v>
      </c>
      <c r="X158">
        <v>67.00610961268265</v>
      </c>
      <c r="Y158" s="7">
        <v>-110</v>
      </c>
    </row>
    <row r="159" spans="1:25" x14ac:dyDescent="0.3">
      <c r="A159">
        <v>156</v>
      </c>
      <c r="B159">
        <v>1</v>
      </c>
      <c r="C159">
        <v>85.169472182162878</v>
      </c>
      <c r="D159">
        <v>-110</v>
      </c>
      <c r="E159" t="s">
        <v>41</v>
      </c>
      <c r="H159">
        <v>-110</v>
      </c>
      <c r="I159">
        <v>67.00610961268265</v>
      </c>
      <c r="J159">
        <v>1</v>
      </c>
      <c r="K159">
        <v>67.00610961268265</v>
      </c>
      <c r="L159">
        <v>-110</v>
      </c>
      <c r="M159" t="s">
        <v>41</v>
      </c>
      <c r="O159">
        <v>43.797368551680123</v>
      </c>
      <c r="P159" s="7">
        <v>-110</v>
      </c>
      <c r="Q159">
        <v>1</v>
      </c>
      <c r="R159">
        <v>67.00610961268265</v>
      </c>
      <c r="S159" s="7">
        <v>-110</v>
      </c>
      <c r="T159">
        <v>0</v>
      </c>
      <c r="U159">
        <f t="shared" si="2"/>
        <v>1.018</v>
      </c>
      <c r="V159" t="s">
        <v>41</v>
      </c>
      <c r="X159">
        <v>43.797368551680123</v>
      </c>
      <c r="Y159" s="7">
        <v>-110</v>
      </c>
    </row>
    <row r="160" spans="1:25" x14ac:dyDescent="0.3">
      <c r="A160">
        <v>157</v>
      </c>
      <c r="B160">
        <v>1</v>
      </c>
      <c r="C160">
        <v>67.00610961268265</v>
      </c>
      <c r="D160">
        <v>-110</v>
      </c>
      <c r="E160" t="s">
        <v>41</v>
      </c>
      <c r="H160">
        <v>-110</v>
      </c>
      <c r="I160">
        <v>43.797368551680123</v>
      </c>
      <c r="J160">
        <v>1</v>
      </c>
      <c r="K160">
        <v>43.797368551680123</v>
      </c>
      <c r="L160">
        <v>-110</v>
      </c>
      <c r="M160" t="s">
        <v>41</v>
      </c>
      <c r="O160">
        <v>109.97591643214746</v>
      </c>
      <c r="P160" s="7">
        <v>-91</v>
      </c>
      <c r="Q160">
        <v>1</v>
      </c>
      <c r="R160">
        <v>43.797368551680123</v>
      </c>
      <c r="S160" s="7">
        <v>-110</v>
      </c>
      <c r="T160">
        <v>0</v>
      </c>
      <c r="U160">
        <f t="shared" si="2"/>
        <v>1.018</v>
      </c>
      <c r="V160" t="s">
        <v>41</v>
      </c>
      <c r="X160">
        <v>109.97591643214746</v>
      </c>
      <c r="Y160" s="7">
        <v>-91</v>
      </c>
    </row>
    <row r="161" spans="1:25" x14ac:dyDescent="0.3">
      <c r="A161">
        <v>158</v>
      </c>
      <c r="B161">
        <v>1</v>
      </c>
      <c r="C161">
        <v>43.797368551680123</v>
      </c>
      <c r="D161">
        <v>-110</v>
      </c>
      <c r="E161" t="s">
        <v>41</v>
      </c>
      <c r="H161">
        <v>-91</v>
      </c>
      <c r="I161">
        <v>109.97591643214746</v>
      </c>
      <c r="J161">
        <v>1</v>
      </c>
      <c r="K161">
        <v>109.97591643214746</v>
      </c>
      <c r="L161">
        <v>-91</v>
      </c>
      <c r="M161" t="s">
        <v>41</v>
      </c>
      <c r="O161">
        <v>105.60325507282813</v>
      </c>
      <c r="P161" s="7">
        <v>-91</v>
      </c>
      <c r="Q161">
        <v>1</v>
      </c>
      <c r="R161">
        <v>109.97591643214746</v>
      </c>
      <c r="S161" s="7">
        <v>-91</v>
      </c>
      <c r="T161">
        <v>0</v>
      </c>
      <c r="U161">
        <f t="shared" si="2"/>
        <v>1.018</v>
      </c>
      <c r="V161" t="s">
        <v>41</v>
      </c>
      <c r="X161">
        <v>105.60325507282813</v>
      </c>
      <c r="Y161" s="7">
        <v>-91</v>
      </c>
    </row>
    <row r="162" spans="1:25" x14ac:dyDescent="0.3">
      <c r="A162">
        <v>159</v>
      </c>
      <c r="B162">
        <v>1</v>
      </c>
      <c r="C162">
        <v>109.97591643214746</v>
      </c>
      <c r="D162">
        <v>-91</v>
      </c>
      <c r="E162" t="s">
        <v>41</v>
      </c>
      <c r="H162">
        <v>-91</v>
      </c>
      <c r="I162">
        <v>105.60325507282813</v>
      </c>
      <c r="J162">
        <v>1</v>
      </c>
      <c r="K162">
        <v>105.60325507282813</v>
      </c>
      <c r="L162">
        <v>-91</v>
      </c>
      <c r="M162" t="s">
        <v>41</v>
      </c>
      <c r="O162">
        <v>62.465268970312586</v>
      </c>
      <c r="P162" s="7">
        <v>-91</v>
      </c>
      <c r="Q162">
        <v>1</v>
      </c>
      <c r="R162">
        <v>105.60325507282813</v>
      </c>
      <c r="S162" s="7">
        <v>-91</v>
      </c>
      <c r="T162">
        <v>0</v>
      </c>
      <c r="U162">
        <f t="shared" si="2"/>
        <v>1.018</v>
      </c>
      <c r="V162" t="s">
        <v>41</v>
      </c>
      <c r="X162">
        <v>62.465268970312586</v>
      </c>
      <c r="Y162" s="7">
        <v>-91</v>
      </c>
    </row>
    <row r="163" spans="1:25" x14ac:dyDescent="0.3">
      <c r="A163">
        <v>160</v>
      </c>
      <c r="B163">
        <v>1</v>
      </c>
      <c r="C163">
        <v>105.60325507282813</v>
      </c>
      <c r="D163">
        <v>-91</v>
      </c>
      <c r="E163" t="s">
        <v>41</v>
      </c>
      <c r="H163">
        <v>-91</v>
      </c>
      <c r="I163">
        <v>62.465268970312586</v>
      </c>
      <c r="J163">
        <v>1</v>
      </c>
      <c r="K163">
        <v>62.465268970312586</v>
      </c>
      <c r="L163">
        <v>-91</v>
      </c>
      <c r="M163" t="s">
        <v>41</v>
      </c>
      <c r="O163">
        <v>82.394514011825621</v>
      </c>
      <c r="P163" s="7">
        <v>-91</v>
      </c>
      <c r="Q163">
        <v>1</v>
      </c>
      <c r="R163">
        <v>62.465268970312586</v>
      </c>
      <c r="S163" s="7">
        <v>-91</v>
      </c>
      <c r="T163">
        <v>0</v>
      </c>
      <c r="U163">
        <f t="shared" si="2"/>
        <v>1.018</v>
      </c>
      <c r="V163" t="s">
        <v>41</v>
      </c>
      <c r="X163">
        <v>82.394514011825621</v>
      </c>
      <c r="Y163" s="7">
        <v>-91</v>
      </c>
    </row>
    <row r="164" spans="1:25" x14ac:dyDescent="0.3">
      <c r="A164">
        <v>161</v>
      </c>
      <c r="B164">
        <v>1</v>
      </c>
      <c r="C164">
        <v>62.465268970312586</v>
      </c>
      <c r="D164">
        <v>-91</v>
      </c>
      <c r="E164" t="s">
        <v>41</v>
      </c>
      <c r="H164">
        <v>-91</v>
      </c>
      <c r="I164">
        <v>82.394514011825621</v>
      </c>
      <c r="J164">
        <v>1</v>
      </c>
      <c r="K164">
        <v>82.394514011825621</v>
      </c>
      <c r="L164">
        <v>-91</v>
      </c>
      <c r="M164" t="s">
        <v>41</v>
      </c>
      <c r="O164">
        <v>110.22818535672356</v>
      </c>
      <c r="P164" s="7">
        <v>-91</v>
      </c>
      <c r="Q164">
        <v>1</v>
      </c>
      <c r="R164">
        <v>82.394514011825621</v>
      </c>
      <c r="S164" s="7">
        <v>-91</v>
      </c>
      <c r="T164">
        <v>0</v>
      </c>
      <c r="U164">
        <f t="shared" si="2"/>
        <v>1.018</v>
      </c>
      <c r="V164" t="s">
        <v>41</v>
      </c>
      <c r="X164">
        <v>110.22818535672356</v>
      </c>
      <c r="Y164" s="7">
        <v>-91</v>
      </c>
    </row>
    <row r="165" spans="1:25" x14ac:dyDescent="0.3">
      <c r="A165">
        <v>162</v>
      </c>
      <c r="B165">
        <v>1</v>
      </c>
      <c r="C165">
        <v>82.394514011825621</v>
      </c>
      <c r="D165">
        <v>-91</v>
      </c>
      <c r="E165" t="s">
        <v>41</v>
      </c>
      <c r="H165">
        <v>-91</v>
      </c>
      <c r="I165">
        <v>110.22818535672356</v>
      </c>
      <c r="J165">
        <v>1</v>
      </c>
      <c r="K165">
        <v>110.22818535672356</v>
      </c>
      <c r="L165">
        <v>-91</v>
      </c>
      <c r="M165" t="s">
        <v>41</v>
      </c>
      <c r="O165">
        <v>104.00555188384608</v>
      </c>
      <c r="P165" s="7">
        <v>-91</v>
      </c>
      <c r="Q165">
        <v>1</v>
      </c>
      <c r="R165">
        <v>110.22818535672356</v>
      </c>
      <c r="S165" s="7">
        <v>-91</v>
      </c>
      <c r="T165">
        <v>0</v>
      </c>
      <c r="U165">
        <f t="shared" si="2"/>
        <v>1.018</v>
      </c>
      <c r="V165" t="s">
        <v>41</v>
      </c>
      <c r="X165">
        <v>104.00555188384608</v>
      </c>
      <c r="Y165" s="7">
        <v>-91</v>
      </c>
    </row>
    <row r="166" spans="1:25" x14ac:dyDescent="0.3">
      <c r="A166">
        <v>164</v>
      </c>
      <c r="B166">
        <v>1</v>
      </c>
      <c r="C166">
        <v>110.22818535672356</v>
      </c>
      <c r="D166">
        <v>-91</v>
      </c>
      <c r="E166" t="s">
        <v>41</v>
      </c>
      <c r="H166">
        <v>-91</v>
      </c>
      <c r="I166">
        <v>104.00555188384608</v>
      </c>
      <c r="J166">
        <v>1</v>
      </c>
      <c r="K166">
        <v>104.00555188384608</v>
      </c>
      <c r="L166">
        <v>-91</v>
      </c>
      <c r="M166" t="s">
        <v>41</v>
      </c>
      <c r="O166">
        <v>91.055747088938872</v>
      </c>
      <c r="P166" s="7">
        <v>-91</v>
      </c>
      <c r="Q166">
        <v>1</v>
      </c>
      <c r="R166">
        <v>104.00555188384608</v>
      </c>
      <c r="S166" s="7">
        <v>-91</v>
      </c>
      <c r="T166">
        <v>0</v>
      </c>
      <c r="U166">
        <f t="shared" si="2"/>
        <v>1.018</v>
      </c>
      <c r="V166" t="s">
        <v>41</v>
      </c>
      <c r="X166">
        <v>91.055747088938872</v>
      </c>
      <c r="Y166" s="7">
        <v>-91</v>
      </c>
    </row>
    <row r="167" spans="1:25" x14ac:dyDescent="0.3">
      <c r="A167">
        <v>165</v>
      </c>
      <c r="B167">
        <v>1</v>
      </c>
      <c r="C167">
        <v>104.00555188384608</v>
      </c>
      <c r="D167">
        <v>-91</v>
      </c>
      <c r="E167" t="s">
        <v>41</v>
      </c>
      <c r="H167">
        <v>-91</v>
      </c>
      <c r="I167">
        <v>91.055747088938872</v>
      </c>
      <c r="J167">
        <v>1</v>
      </c>
      <c r="K167">
        <v>91.055747088938872</v>
      </c>
      <c r="L167">
        <v>-91</v>
      </c>
      <c r="M167" t="s">
        <v>41</v>
      </c>
      <c r="O167">
        <v>69.276529933867664</v>
      </c>
      <c r="P167" s="7">
        <v>-91</v>
      </c>
      <c r="Q167">
        <v>1</v>
      </c>
      <c r="R167">
        <v>91.055747088938872</v>
      </c>
      <c r="S167" s="7">
        <v>-91</v>
      </c>
      <c r="T167">
        <v>0</v>
      </c>
      <c r="U167">
        <f t="shared" si="2"/>
        <v>1.018</v>
      </c>
      <c r="V167" t="s">
        <v>41</v>
      </c>
      <c r="X167">
        <v>69.276529933867664</v>
      </c>
      <c r="Y167" s="7">
        <v>-91</v>
      </c>
    </row>
    <row r="168" spans="1:25" x14ac:dyDescent="0.3">
      <c r="A168">
        <v>166</v>
      </c>
      <c r="B168">
        <v>1</v>
      </c>
      <c r="C168">
        <v>91.055747088938872</v>
      </c>
      <c r="D168">
        <v>-91</v>
      </c>
      <c r="E168" t="s">
        <v>41</v>
      </c>
      <c r="H168">
        <v>-91</v>
      </c>
      <c r="I168">
        <v>69.276529933867664</v>
      </c>
      <c r="J168">
        <v>1</v>
      </c>
      <c r="K168">
        <v>69.276529933867664</v>
      </c>
      <c r="L168">
        <v>-91</v>
      </c>
      <c r="M168" t="s">
        <v>41</v>
      </c>
      <c r="O168">
        <v>86.094458238941954</v>
      </c>
      <c r="P168" s="7">
        <v>-91</v>
      </c>
      <c r="Q168">
        <v>1</v>
      </c>
      <c r="R168">
        <v>69.276529933867664</v>
      </c>
      <c r="S168" s="7">
        <v>-91</v>
      </c>
      <c r="T168">
        <v>0</v>
      </c>
      <c r="U168">
        <f t="shared" si="2"/>
        <v>1.018</v>
      </c>
      <c r="V168" t="s">
        <v>41</v>
      </c>
      <c r="X168">
        <v>86.094458238941954</v>
      </c>
      <c r="Y168" s="7">
        <v>-91</v>
      </c>
    </row>
    <row r="169" spans="1:25" x14ac:dyDescent="0.3">
      <c r="A169">
        <v>167</v>
      </c>
      <c r="B169">
        <v>1</v>
      </c>
      <c r="C169">
        <v>69.276529933867664</v>
      </c>
      <c r="D169">
        <v>-91</v>
      </c>
      <c r="E169" t="s">
        <v>41</v>
      </c>
      <c r="H169">
        <v>-91</v>
      </c>
      <c r="I169">
        <v>86.094458238941954</v>
      </c>
      <c r="J169">
        <v>1</v>
      </c>
      <c r="K169">
        <v>86.094458238941954</v>
      </c>
      <c r="L169">
        <v>-91</v>
      </c>
      <c r="M169" t="s">
        <v>41</v>
      </c>
      <c r="O169">
        <v>139.07093239992597</v>
      </c>
      <c r="P169" s="7">
        <v>-91</v>
      </c>
      <c r="Q169">
        <v>1</v>
      </c>
      <c r="R169">
        <v>86.094458238941954</v>
      </c>
      <c r="S169" s="7">
        <v>-91</v>
      </c>
      <c r="T169">
        <v>0</v>
      </c>
      <c r="U169">
        <f t="shared" si="2"/>
        <v>1.018</v>
      </c>
      <c r="V169" t="s">
        <v>41</v>
      </c>
      <c r="X169">
        <v>139.07093239992597</v>
      </c>
      <c r="Y169" s="7">
        <v>-91</v>
      </c>
    </row>
    <row r="170" spans="1:25" x14ac:dyDescent="0.3">
      <c r="A170">
        <v>168</v>
      </c>
      <c r="B170">
        <v>1</v>
      </c>
      <c r="C170">
        <v>86.094458238941954</v>
      </c>
      <c r="D170">
        <v>-91</v>
      </c>
      <c r="E170" t="s">
        <v>41</v>
      </c>
      <c r="H170">
        <v>-91</v>
      </c>
      <c r="I170">
        <v>139.07093239992597</v>
      </c>
      <c r="J170">
        <v>1</v>
      </c>
      <c r="K170">
        <v>139.07093239992597</v>
      </c>
      <c r="L170">
        <v>-91</v>
      </c>
      <c r="M170" t="s">
        <v>41</v>
      </c>
      <c r="O170">
        <v>79.955914407589844</v>
      </c>
      <c r="P170" s="7">
        <v>-91</v>
      </c>
      <c r="Q170">
        <v>1</v>
      </c>
      <c r="R170">
        <v>139.07093239992597</v>
      </c>
      <c r="S170" s="7">
        <v>-91</v>
      </c>
      <c r="T170">
        <v>0</v>
      </c>
      <c r="U170">
        <f t="shared" si="2"/>
        <v>1.018</v>
      </c>
      <c r="V170" t="s">
        <v>41</v>
      </c>
      <c r="X170">
        <v>79.955914407589844</v>
      </c>
      <c r="Y170" s="7">
        <v>-91</v>
      </c>
    </row>
    <row r="171" spans="1:25" x14ac:dyDescent="0.3">
      <c r="A171">
        <v>169</v>
      </c>
      <c r="B171">
        <v>1</v>
      </c>
      <c r="C171">
        <v>139.07093239992597</v>
      </c>
      <c r="D171">
        <v>-91</v>
      </c>
      <c r="E171" t="s">
        <v>41</v>
      </c>
      <c r="H171">
        <v>-91</v>
      </c>
      <c r="I171">
        <v>79.955914407589844</v>
      </c>
      <c r="J171">
        <v>1</v>
      </c>
      <c r="K171">
        <v>79.955914407589844</v>
      </c>
      <c r="L171">
        <v>-91</v>
      </c>
      <c r="M171" t="s">
        <v>41</v>
      </c>
      <c r="O171">
        <v>100.13742837367899</v>
      </c>
      <c r="P171" s="7">
        <v>-91</v>
      </c>
      <c r="Q171">
        <v>1</v>
      </c>
      <c r="R171">
        <v>79.955914407589844</v>
      </c>
      <c r="S171" s="7">
        <v>-91</v>
      </c>
      <c r="T171">
        <v>0</v>
      </c>
      <c r="U171">
        <f t="shared" si="2"/>
        <v>1.018</v>
      </c>
      <c r="V171" t="s">
        <v>41</v>
      </c>
      <c r="X171">
        <v>100.13742837367899</v>
      </c>
      <c r="Y171" s="7">
        <v>-91</v>
      </c>
    </row>
    <row r="172" spans="1:25" x14ac:dyDescent="0.3">
      <c r="A172">
        <v>170</v>
      </c>
      <c r="B172">
        <v>1</v>
      </c>
      <c r="C172">
        <v>79.955914407589844</v>
      </c>
      <c r="D172">
        <v>-91</v>
      </c>
      <c r="E172" t="s">
        <v>41</v>
      </c>
      <c r="H172">
        <v>-91</v>
      </c>
      <c r="I172">
        <v>100.13742837367899</v>
      </c>
      <c r="J172">
        <v>1</v>
      </c>
      <c r="K172">
        <v>100.13742837367899</v>
      </c>
      <c r="L172">
        <v>-91</v>
      </c>
      <c r="M172" t="s">
        <v>41</v>
      </c>
      <c r="O172">
        <v>106.10779292198038</v>
      </c>
      <c r="P172" s="7">
        <v>-91</v>
      </c>
      <c r="Q172">
        <v>1</v>
      </c>
      <c r="R172">
        <v>100.13742837367899</v>
      </c>
      <c r="S172" s="7">
        <v>-91</v>
      </c>
      <c r="T172">
        <v>0</v>
      </c>
      <c r="U172">
        <f t="shared" si="2"/>
        <v>1.018</v>
      </c>
      <c r="V172" t="s">
        <v>41</v>
      </c>
      <c r="X172">
        <v>106.10779292198038</v>
      </c>
      <c r="Y172" s="7">
        <v>-91</v>
      </c>
    </row>
    <row r="173" spans="1:25" x14ac:dyDescent="0.3">
      <c r="A173">
        <v>171</v>
      </c>
      <c r="B173">
        <v>1</v>
      </c>
      <c r="C173">
        <v>100.13742837367899</v>
      </c>
      <c r="D173">
        <v>-91</v>
      </c>
      <c r="E173" t="s">
        <v>41</v>
      </c>
      <c r="H173">
        <v>-91</v>
      </c>
      <c r="I173">
        <v>106.10779292198038</v>
      </c>
      <c r="J173">
        <v>1</v>
      </c>
      <c r="K173">
        <v>106.10779292198038</v>
      </c>
      <c r="L173">
        <v>-91</v>
      </c>
      <c r="M173" t="s">
        <v>41</v>
      </c>
      <c r="O173">
        <v>109.38728894146985</v>
      </c>
      <c r="P173" s="7">
        <v>-91</v>
      </c>
      <c r="Q173">
        <v>1</v>
      </c>
      <c r="R173">
        <v>106.10779292198038</v>
      </c>
      <c r="S173" s="7">
        <v>-91</v>
      </c>
      <c r="T173">
        <v>0.02</v>
      </c>
      <c r="U173">
        <f t="shared" si="2"/>
        <v>1.027468</v>
      </c>
      <c r="V173" t="s">
        <v>41</v>
      </c>
      <c r="X173">
        <v>109.38728894146985</v>
      </c>
      <c r="Y173" s="7">
        <v>-91</v>
      </c>
    </row>
    <row r="174" spans="1:25" x14ac:dyDescent="0.3">
      <c r="A174">
        <v>172</v>
      </c>
      <c r="B174">
        <v>1</v>
      </c>
      <c r="C174">
        <v>106.10779292198038</v>
      </c>
      <c r="D174">
        <v>-91</v>
      </c>
      <c r="E174" t="s">
        <v>41</v>
      </c>
      <c r="H174">
        <v>-91</v>
      </c>
      <c r="I174">
        <v>109.38728894146985</v>
      </c>
      <c r="J174">
        <v>1</v>
      </c>
      <c r="K174">
        <v>109.38728894146985</v>
      </c>
      <c r="L174">
        <v>-91</v>
      </c>
      <c r="M174" t="s">
        <v>41</v>
      </c>
      <c r="O174">
        <v>94.251153466902991</v>
      </c>
      <c r="P174" s="7">
        <v>-91</v>
      </c>
      <c r="Q174">
        <v>1</v>
      </c>
      <c r="R174">
        <v>109.38728894146985</v>
      </c>
      <c r="S174" s="7">
        <v>-91</v>
      </c>
      <c r="T174">
        <v>0.02</v>
      </c>
      <c r="U174">
        <f t="shared" si="2"/>
        <v>1.027468</v>
      </c>
      <c r="V174" t="s">
        <v>41</v>
      </c>
      <c r="X174">
        <v>94.251153466902991</v>
      </c>
      <c r="Y174" s="7">
        <v>-91</v>
      </c>
    </row>
    <row r="175" spans="1:25" x14ac:dyDescent="0.3">
      <c r="A175">
        <v>173</v>
      </c>
      <c r="B175">
        <v>1</v>
      </c>
      <c r="C175">
        <v>109.38728894146985</v>
      </c>
      <c r="D175">
        <v>-91</v>
      </c>
      <c r="E175" t="s">
        <v>41</v>
      </c>
      <c r="H175">
        <v>-91</v>
      </c>
      <c r="I175">
        <v>94.251153466902991</v>
      </c>
      <c r="J175">
        <v>1</v>
      </c>
      <c r="K175">
        <v>94.251153466902991</v>
      </c>
      <c r="L175">
        <v>-91</v>
      </c>
      <c r="M175" t="s">
        <v>41</v>
      </c>
      <c r="O175">
        <v>59.438041875399215</v>
      </c>
      <c r="P175" s="7">
        <v>-91</v>
      </c>
      <c r="Q175">
        <v>1</v>
      </c>
      <c r="R175">
        <v>94.251153466902991</v>
      </c>
      <c r="S175" s="7">
        <v>-91</v>
      </c>
      <c r="T175">
        <v>0</v>
      </c>
      <c r="U175">
        <f t="shared" si="2"/>
        <v>1.018</v>
      </c>
      <c r="V175" t="s">
        <v>41</v>
      </c>
      <c r="X175">
        <v>59.438041875399215</v>
      </c>
      <c r="Y175" s="7">
        <v>-91</v>
      </c>
    </row>
    <row r="176" spans="1:25" x14ac:dyDescent="0.3">
      <c r="A176">
        <v>174</v>
      </c>
      <c r="B176">
        <v>1</v>
      </c>
      <c r="C176">
        <v>94.251153466902991</v>
      </c>
      <c r="D176">
        <v>-91</v>
      </c>
      <c r="E176" t="s">
        <v>41</v>
      </c>
      <c r="H176">
        <v>-91</v>
      </c>
      <c r="I176">
        <v>59.438041875399215</v>
      </c>
      <c r="J176">
        <v>1</v>
      </c>
      <c r="K176">
        <v>59.438041875399215</v>
      </c>
      <c r="L176">
        <v>-91</v>
      </c>
      <c r="M176" t="s">
        <v>41</v>
      </c>
      <c r="O176">
        <v>109.72364750757134</v>
      </c>
      <c r="P176" s="7">
        <v>-91</v>
      </c>
      <c r="Q176">
        <v>1</v>
      </c>
      <c r="R176">
        <v>59.438041875399215</v>
      </c>
      <c r="S176" s="7">
        <v>-91</v>
      </c>
      <c r="T176">
        <v>0</v>
      </c>
      <c r="U176">
        <f t="shared" si="2"/>
        <v>1.018</v>
      </c>
      <c r="V176" t="s">
        <v>41</v>
      </c>
      <c r="X176">
        <v>109.72364750757134</v>
      </c>
      <c r="Y176" s="7">
        <v>-91</v>
      </c>
    </row>
    <row r="177" spans="1:25" x14ac:dyDescent="0.3">
      <c r="A177">
        <v>175</v>
      </c>
      <c r="B177">
        <v>1</v>
      </c>
      <c r="C177">
        <v>59.438041875399215</v>
      </c>
      <c r="D177">
        <v>-91</v>
      </c>
      <c r="E177" t="s">
        <v>41</v>
      </c>
      <c r="H177">
        <v>-91</v>
      </c>
      <c r="I177">
        <v>109.72364750757134</v>
      </c>
      <c r="J177">
        <v>1</v>
      </c>
      <c r="K177">
        <v>109.72364750757134</v>
      </c>
      <c r="L177">
        <v>-91</v>
      </c>
      <c r="M177" t="s">
        <v>41</v>
      </c>
      <c r="O177">
        <v>61.708462196584236</v>
      </c>
      <c r="P177" s="7">
        <v>-91</v>
      </c>
      <c r="Q177">
        <v>1</v>
      </c>
      <c r="R177">
        <v>109.72364750757134</v>
      </c>
      <c r="S177" s="7">
        <v>-91</v>
      </c>
      <c r="T177">
        <v>0.02</v>
      </c>
      <c r="U177">
        <f t="shared" si="2"/>
        <v>1.027468</v>
      </c>
      <c r="V177" t="s">
        <v>41</v>
      </c>
      <c r="X177">
        <v>61.708462196584236</v>
      </c>
      <c r="Y177" s="7">
        <v>-91</v>
      </c>
    </row>
    <row r="178" spans="1:25" x14ac:dyDescent="0.3">
      <c r="A178">
        <v>176</v>
      </c>
      <c r="B178">
        <v>1</v>
      </c>
      <c r="C178">
        <v>109.72364750757134</v>
      </c>
      <c r="D178">
        <v>-91</v>
      </c>
      <c r="E178" t="s">
        <v>41</v>
      </c>
      <c r="H178">
        <v>-91</v>
      </c>
      <c r="I178">
        <v>61.708462196584236</v>
      </c>
      <c r="J178">
        <v>1</v>
      </c>
      <c r="K178">
        <v>61.708462196584236</v>
      </c>
      <c r="L178">
        <v>-91</v>
      </c>
      <c r="M178" t="s">
        <v>41</v>
      </c>
      <c r="O178">
        <v>105.26689650672665</v>
      </c>
      <c r="P178" s="7">
        <v>-91</v>
      </c>
      <c r="Q178">
        <v>1</v>
      </c>
      <c r="R178">
        <v>61.708462196584236</v>
      </c>
      <c r="S178" s="7">
        <v>-91</v>
      </c>
      <c r="T178">
        <v>0</v>
      </c>
      <c r="U178">
        <f t="shared" si="2"/>
        <v>1.018</v>
      </c>
      <c r="V178" t="s">
        <v>41</v>
      </c>
      <c r="X178">
        <v>105.26689650672665</v>
      </c>
      <c r="Y178" s="7">
        <v>-91</v>
      </c>
    </row>
    <row r="179" spans="1:25" x14ac:dyDescent="0.3">
      <c r="A179">
        <v>177</v>
      </c>
      <c r="B179">
        <v>1</v>
      </c>
      <c r="C179">
        <v>61.708462196584236</v>
      </c>
      <c r="D179">
        <v>-91</v>
      </c>
      <c r="E179" t="s">
        <v>41</v>
      </c>
      <c r="H179">
        <v>-91</v>
      </c>
      <c r="I179">
        <v>105.26689650672665</v>
      </c>
      <c r="J179">
        <v>1</v>
      </c>
      <c r="K179">
        <v>105.26689650672665</v>
      </c>
      <c r="L179">
        <v>-91</v>
      </c>
      <c r="M179" t="s">
        <v>41</v>
      </c>
      <c r="O179">
        <v>78.862749067760006</v>
      </c>
      <c r="P179" s="7">
        <v>-91</v>
      </c>
      <c r="Q179">
        <v>1</v>
      </c>
      <c r="R179">
        <v>105.26689650672665</v>
      </c>
      <c r="S179" s="7">
        <v>-91</v>
      </c>
      <c r="T179">
        <v>0</v>
      </c>
      <c r="U179">
        <f t="shared" si="2"/>
        <v>1.018</v>
      </c>
      <c r="V179" t="s">
        <v>41</v>
      </c>
      <c r="X179">
        <v>78.862749067760006</v>
      </c>
      <c r="Y179" s="7">
        <v>-91</v>
      </c>
    </row>
    <row r="180" spans="1:25" x14ac:dyDescent="0.3">
      <c r="A180">
        <v>178</v>
      </c>
      <c r="B180">
        <v>1</v>
      </c>
      <c r="C180">
        <v>105.26689650672665</v>
      </c>
      <c r="D180">
        <v>-91</v>
      </c>
      <c r="E180" t="s">
        <v>41</v>
      </c>
      <c r="H180">
        <v>-91</v>
      </c>
      <c r="I180">
        <v>78.862749067760006</v>
      </c>
      <c r="J180">
        <v>1</v>
      </c>
      <c r="K180">
        <v>78.862749067760006</v>
      </c>
      <c r="L180">
        <v>-91</v>
      </c>
      <c r="M180" t="s">
        <v>41</v>
      </c>
      <c r="O180">
        <v>132.59603000247239</v>
      </c>
      <c r="P180" s="7">
        <v>-91</v>
      </c>
      <c r="Q180">
        <v>1</v>
      </c>
      <c r="R180">
        <v>78.862749067760006</v>
      </c>
      <c r="S180" s="7">
        <v>-91</v>
      </c>
      <c r="T180">
        <v>0</v>
      </c>
      <c r="U180">
        <f t="shared" si="2"/>
        <v>1.018</v>
      </c>
      <c r="V180" t="s">
        <v>41</v>
      </c>
      <c r="X180">
        <v>132.59603000247239</v>
      </c>
      <c r="Y180" s="7">
        <v>-91</v>
      </c>
    </row>
    <row r="181" spans="1:25" x14ac:dyDescent="0.3">
      <c r="A181">
        <v>179</v>
      </c>
      <c r="B181">
        <v>1</v>
      </c>
      <c r="C181">
        <v>78.862749067760006</v>
      </c>
      <c r="D181">
        <v>-91</v>
      </c>
      <c r="E181" t="s">
        <v>41</v>
      </c>
      <c r="H181">
        <v>-91</v>
      </c>
      <c r="I181">
        <v>132.59603000247239</v>
      </c>
      <c r="J181">
        <v>1</v>
      </c>
      <c r="K181">
        <v>132.59603000247239</v>
      </c>
      <c r="L181">
        <v>-91</v>
      </c>
      <c r="M181" t="s">
        <v>41</v>
      </c>
      <c r="O181">
        <v>57.50398012031566</v>
      </c>
      <c r="P181" s="7">
        <v>-91</v>
      </c>
      <c r="Q181">
        <v>1</v>
      </c>
      <c r="R181">
        <v>132.59603000247239</v>
      </c>
      <c r="S181" s="7">
        <v>-91</v>
      </c>
      <c r="T181">
        <v>0.05</v>
      </c>
      <c r="U181">
        <f t="shared" si="2"/>
        <v>1.0416700000000001</v>
      </c>
      <c r="V181" t="s">
        <v>41</v>
      </c>
      <c r="X181">
        <v>57.50398012031566</v>
      </c>
      <c r="Y181" s="7">
        <v>-91</v>
      </c>
    </row>
    <row r="182" spans="1:25" x14ac:dyDescent="0.3">
      <c r="A182">
        <v>180</v>
      </c>
      <c r="B182">
        <v>1</v>
      </c>
      <c r="C182">
        <v>132.59603000247239</v>
      </c>
      <c r="D182">
        <v>-91</v>
      </c>
      <c r="E182" t="s">
        <v>41</v>
      </c>
      <c r="H182">
        <v>-91</v>
      </c>
      <c r="I182">
        <v>57.50398012031566</v>
      </c>
      <c r="J182">
        <v>1</v>
      </c>
      <c r="K182">
        <v>57.50398012031566</v>
      </c>
      <c r="L182">
        <v>-91</v>
      </c>
      <c r="M182" t="s">
        <v>41</v>
      </c>
      <c r="O182">
        <v>110.14409571519819</v>
      </c>
      <c r="P182" s="7">
        <v>-91</v>
      </c>
      <c r="Q182">
        <v>1</v>
      </c>
      <c r="R182">
        <v>57.50398012031566</v>
      </c>
      <c r="S182" s="7">
        <v>-91</v>
      </c>
      <c r="T182">
        <v>0</v>
      </c>
      <c r="U182">
        <f t="shared" si="2"/>
        <v>1.018</v>
      </c>
      <c r="V182" t="s">
        <v>41</v>
      </c>
      <c r="X182">
        <v>110.14409571519819</v>
      </c>
      <c r="Y182" s="7">
        <v>-91</v>
      </c>
    </row>
    <row r="183" spans="1:25" x14ac:dyDescent="0.3">
      <c r="A183">
        <v>181</v>
      </c>
      <c r="B183">
        <v>1</v>
      </c>
      <c r="C183">
        <v>57.50398012031566</v>
      </c>
      <c r="D183">
        <v>-91</v>
      </c>
      <c r="E183" t="s">
        <v>41</v>
      </c>
      <c r="H183">
        <v>-91</v>
      </c>
      <c r="I183">
        <v>110.14409571519819</v>
      </c>
      <c r="J183">
        <v>1</v>
      </c>
      <c r="K183">
        <v>110.14409571519819</v>
      </c>
      <c r="L183">
        <v>-91</v>
      </c>
      <c r="M183" t="s">
        <v>41</v>
      </c>
      <c r="O183">
        <v>87.019444295721044</v>
      </c>
      <c r="P183" s="7">
        <v>-91</v>
      </c>
      <c r="Q183">
        <v>1</v>
      </c>
      <c r="R183">
        <v>110.14409571519819</v>
      </c>
      <c r="S183" s="7">
        <v>-91</v>
      </c>
      <c r="T183">
        <v>0.01</v>
      </c>
      <c r="U183">
        <f t="shared" si="2"/>
        <v>1.022734</v>
      </c>
      <c r="V183" t="s">
        <v>41</v>
      </c>
      <c r="X183">
        <v>87.019444295721044</v>
      </c>
      <c r="Y183" s="7">
        <v>-91</v>
      </c>
    </row>
    <row r="184" spans="1:25" x14ac:dyDescent="0.3">
      <c r="A184">
        <v>182</v>
      </c>
      <c r="B184">
        <v>1</v>
      </c>
      <c r="C184">
        <v>110.14409571519819</v>
      </c>
      <c r="D184">
        <v>-91</v>
      </c>
      <c r="E184" t="s">
        <v>41</v>
      </c>
      <c r="H184">
        <v>-91</v>
      </c>
      <c r="I184">
        <v>87.019444295721044</v>
      </c>
      <c r="J184">
        <v>1</v>
      </c>
      <c r="K184">
        <v>87.019444295721044</v>
      </c>
      <c r="L184">
        <v>-91</v>
      </c>
      <c r="M184" t="s">
        <v>41</v>
      </c>
      <c r="O184">
        <v>88.364878560126982</v>
      </c>
      <c r="P184" s="7">
        <v>-91</v>
      </c>
      <c r="Q184">
        <v>1</v>
      </c>
      <c r="R184">
        <v>87.019444295721044</v>
      </c>
      <c r="S184" s="7">
        <v>-91</v>
      </c>
      <c r="T184">
        <v>0</v>
      </c>
      <c r="U184">
        <f t="shared" si="2"/>
        <v>1.018</v>
      </c>
      <c r="V184" t="s">
        <v>41</v>
      </c>
      <c r="X184">
        <v>88.364878560126982</v>
      </c>
      <c r="Y184" s="7">
        <v>-91</v>
      </c>
    </row>
    <row r="185" spans="1:25" x14ac:dyDescent="0.3">
      <c r="A185">
        <v>183</v>
      </c>
      <c r="B185">
        <v>1</v>
      </c>
      <c r="C185">
        <v>87.019444295721044</v>
      </c>
      <c r="D185">
        <v>-91</v>
      </c>
      <c r="E185" t="s">
        <v>41</v>
      </c>
      <c r="H185">
        <v>-91</v>
      </c>
      <c r="I185">
        <v>88.364878560126982</v>
      </c>
      <c r="J185">
        <v>1</v>
      </c>
      <c r="K185">
        <v>88.364878560126982</v>
      </c>
      <c r="L185">
        <v>-91</v>
      </c>
      <c r="M185" t="s">
        <v>41</v>
      </c>
      <c r="O185">
        <v>121.24392839654723</v>
      </c>
      <c r="P185" s="7">
        <v>-91</v>
      </c>
      <c r="Q185">
        <v>1</v>
      </c>
      <c r="R185">
        <v>88.364878560126982</v>
      </c>
      <c r="S185" s="7">
        <v>-91</v>
      </c>
      <c r="T185">
        <v>0</v>
      </c>
      <c r="U185">
        <f t="shared" si="2"/>
        <v>1.018</v>
      </c>
      <c r="V185" t="s">
        <v>41</v>
      </c>
      <c r="X185">
        <v>121.24392839654723</v>
      </c>
      <c r="Y185" s="7">
        <v>-91</v>
      </c>
    </row>
    <row r="186" spans="1:25" x14ac:dyDescent="0.3">
      <c r="A186">
        <v>184</v>
      </c>
      <c r="B186">
        <v>1</v>
      </c>
      <c r="C186">
        <v>88.364878560126982</v>
      </c>
      <c r="D186">
        <v>-91</v>
      </c>
      <c r="E186" t="s">
        <v>41</v>
      </c>
      <c r="H186">
        <v>-91</v>
      </c>
      <c r="I186">
        <v>121.24392839654723</v>
      </c>
      <c r="J186">
        <v>1</v>
      </c>
      <c r="K186">
        <v>121.24392839654723</v>
      </c>
      <c r="L186">
        <v>-91</v>
      </c>
      <c r="M186" t="s">
        <v>41</v>
      </c>
      <c r="O186">
        <v>68.940171367766183</v>
      </c>
      <c r="P186" s="7">
        <v>-91</v>
      </c>
      <c r="Q186">
        <v>1</v>
      </c>
      <c r="R186">
        <v>121.24392839654723</v>
      </c>
      <c r="S186" s="7">
        <v>-91</v>
      </c>
      <c r="T186">
        <v>0</v>
      </c>
      <c r="U186">
        <f t="shared" si="2"/>
        <v>1.018</v>
      </c>
      <c r="V186" t="s">
        <v>41</v>
      </c>
      <c r="X186">
        <v>68.940171367766183</v>
      </c>
      <c r="Y186" s="7">
        <v>-91</v>
      </c>
    </row>
    <row r="187" spans="1:25" x14ac:dyDescent="0.3">
      <c r="A187">
        <v>185</v>
      </c>
      <c r="B187">
        <v>1</v>
      </c>
      <c r="C187">
        <v>121.24392839654723</v>
      </c>
      <c r="D187">
        <v>-91</v>
      </c>
      <c r="E187" t="s">
        <v>41</v>
      </c>
      <c r="H187">
        <v>-91</v>
      </c>
      <c r="I187">
        <v>68.940171367766183</v>
      </c>
      <c r="J187">
        <v>1</v>
      </c>
      <c r="K187">
        <v>68.940171367766183</v>
      </c>
      <c r="L187">
        <v>-91</v>
      </c>
      <c r="M187" t="s">
        <v>41</v>
      </c>
      <c r="O187">
        <v>94.839780957580587</v>
      </c>
      <c r="P187" s="7">
        <v>-91</v>
      </c>
      <c r="Q187">
        <v>1</v>
      </c>
      <c r="R187">
        <v>68.940171367766183</v>
      </c>
      <c r="S187" s="7">
        <v>-91</v>
      </c>
      <c r="T187">
        <v>0</v>
      </c>
      <c r="U187">
        <f t="shared" si="2"/>
        <v>1.018</v>
      </c>
      <c r="V187" t="s">
        <v>41</v>
      </c>
      <c r="X187">
        <v>94.839780957580587</v>
      </c>
      <c r="Y187" s="7">
        <v>-91</v>
      </c>
    </row>
    <row r="188" spans="1:25" x14ac:dyDescent="0.3">
      <c r="A188">
        <v>186</v>
      </c>
      <c r="B188">
        <v>1</v>
      </c>
      <c r="C188">
        <v>68.940171367766183</v>
      </c>
      <c r="D188">
        <v>-91</v>
      </c>
      <c r="E188" t="s">
        <v>41</v>
      </c>
      <c r="H188">
        <v>-91</v>
      </c>
      <c r="I188">
        <v>94.839780957580587</v>
      </c>
      <c r="J188">
        <v>1</v>
      </c>
      <c r="K188">
        <v>94.839780957580587</v>
      </c>
      <c r="L188">
        <v>-91</v>
      </c>
      <c r="M188" t="s">
        <v>41</v>
      </c>
      <c r="O188">
        <v>90.551209239786658</v>
      </c>
      <c r="P188" s="7">
        <v>-91</v>
      </c>
      <c r="Q188">
        <v>1</v>
      </c>
      <c r="R188">
        <v>94.839780957580587</v>
      </c>
      <c r="S188" s="7">
        <v>-91</v>
      </c>
      <c r="T188">
        <v>0</v>
      </c>
      <c r="U188">
        <f t="shared" si="2"/>
        <v>1.018</v>
      </c>
      <c r="V188" t="s">
        <v>41</v>
      </c>
      <c r="X188">
        <v>90.551209239786658</v>
      </c>
      <c r="Y188" s="7">
        <v>-91</v>
      </c>
    </row>
    <row r="189" spans="1:25" x14ac:dyDescent="0.3">
      <c r="A189">
        <v>187</v>
      </c>
      <c r="B189">
        <v>1</v>
      </c>
      <c r="C189">
        <v>94.839780957580587</v>
      </c>
      <c r="D189">
        <v>-91</v>
      </c>
      <c r="E189" t="s">
        <v>41</v>
      </c>
      <c r="H189">
        <v>-91</v>
      </c>
      <c r="I189">
        <v>90.551209239786658</v>
      </c>
      <c r="J189">
        <v>1</v>
      </c>
      <c r="K189">
        <v>90.551209239786658</v>
      </c>
      <c r="L189">
        <v>-91</v>
      </c>
      <c r="M189" t="s">
        <v>41</v>
      </c>
      <c r="O189">
        <v>109.80773714909671</v>
      </c>
      <c r="P189" s="7">
        <v>-91</v>
      </c>
      <c r="Q189">
        <v>1</v>
      </c>
      <c r="R189">
        <v>90.551209239786658</v>
      </c>
      <c r="S189" s="7">
        <v>-91</v>
      </c>
      <c r="T189">
        <v>0</v>
      </c>
      <c r="U189">
        <f t="shared" si="2"/>
        <v>1.018</v>
      </c>
      <c r="V189" t="s">
        <v>41</v>
      </c>
      <c r="X189">
        <v>109.80773714909671</v>
      </c>
      <c r="Y189" s="7">
        <v>-91</v>
      </c>
    </row>
    <row r="190" spans="1:25" x14ac:dyDescent="0.3">
      <c r="A190">
        <v>188</v>
      </c>
      <c r="B190">
        <v>1</v>
      </c>
      <c r="C190">
        <v>90.551209239786658</v>
      </c>
      <c r="D190">
        <v>-91</v>
      </c>
      <c r="E190" t="s">
        <v>41</v>
      </c>
      <c r="H190">
        <v>-91</v>
      </c>
      <c r="I190">
        <v>109.80773714909671</v>
      </c>
      <c r="J190">
        <v>1</v>
      </c>
      <c r="K190">
        <v>109.80773714909671</v>
      </c>
      <c r="L190">
        <v>-91</v>
      </c>
      <c r="M190" t="s">
        <v>41</v>
      </c>
      <c r="O190">
        <v>97.110201278765629</v>
      </c>
      <c r="P190" s="7">
        <v>-91</v>
      </c>
      <c r="Q190">
        <v>1</v>
      </c>
      <c r="R190">
        <v>109.80773714909671</v>
      </c>
      <c r="S190" s="7">
        <v>-91</v>
      </c>
      <c r="T190">
        <v>0.04</v>
      </c>
      <c r="U190">
        <f t="shared" si="2"/>
        <v>1.0369360000000001</v>
      </c>
      <c r="V190" t="s">
        <v>41</v>
      </c>
      <c r="X190">
        <v>97.110201278765629</v>
      </c>
      <c r="Y190" s="7">
        <v>-91</v>
      </c>
    </row>
    <row r="191" spans="1:25" x14ac:dyDescent="0.3">
      <c r="A191">
        <v>189</v>
      </c>
      <c r="B191">
        <v>1</v>
      </c>
      <c r="C191">
        <v>109.80773714909671</v>
      </c>
      <c r="D191">
        <v>-91</v>
      </c>
      <c r="E191" t="s">
        <v>41</v>
      </c>
      <c r="H191">
        <v>-91</v>
      </c>
      <c r="I191">
        <v>97.110201278765629</v>
      </c>
      <c r="J191">
        <v>1</v>
      </c>
      <c r="K191">
        <v>97.110201278765629</v>
      </c>
      <c r="L191">
        <v>-91</v>
      </c>
      <c r="M191" t="s">
        <v>41</v>
      </c>
      <c r="O191">
        <v>200.03592250582028</v>
      </c>
      <c r="P191" s="7">
        <v>-60</v>
      </c>
      <c r="Q191">
        <v>1</v>
      </c>
      <c r="R191">
        <v>97.110201278765629</v>
      </c>
      <c r="S191" s="7">
        <v>-91</v>
      </c>
      <c r="T191">
        <v>0</v>
      </c>
      <c r="U191">
        <f t="shared" si="2"/>
        <v>1.018</v>
      </c>
      <c r="V191" t="s">
        <v>41</v>
      </c>
      <c r="X191">
        <v>200.03592250582028</v>
      </c>
      <c r="Y191" s="7">
        <v>-60</v>
      </c>
    </row>
    <row r="192" spans="1:25" x14ac:dyDescent="0.3">
      <c r="A192">
        <v>190</v>
      </c>
      <c r="B192">
        <v>1</v>
      </c>
      <c r="C192">
        <v>97.110201278765629</v>
      </c>
      <c r="D192">
        <v>-91</v>
      </c>
      <c r="E192" t="s">
        <v>41</v>
      </c>
      <c r="H192">
        <v>-91</v>
      </c>
      <c r="I192">
        <v>68.599999999999994</v>
      </c>
      <c r="J192">
        <v>1</v>
      </c>
      <c r="K192">
        <v>68.599999999999994</v>
      </c>
      <c r="L192">
        <v>-91</v>
      </c>
      <c r="M192" t="s">
        <v>41</v>
      </c>
      <c r="O192">
        <v>99.380621599950658</v>
      </c>
      <c r="P192" s="7">
        <v>-60</v>
      </c>
      <c r="Q192">
        <v>0</v>
      </c>
      <c r="R192">
        <v>175.98628502956404</v>
      </c>
      <c r="S192" s="7">
        <v>-60</v>
      </c>
      <c r="T192">
        <v>0.05</v>
      </c>
      <c r="U192">
        <f t="shared" si="2"/>
        <v>1.0416700000000001</v>
      </c>
      <c r="V192" t="s">
        <v>41</v>
      </c>
      <c r="X192">
        <v>99.380621599950658</v>
      </c>
      <c r="Y192" s="7">
        <v>-60</v>
      </c>
    </row>
    <row r="193" spans="1:25" x14ac:dyDescent="0.3">
      <c r="A193">
        <v>191</v>
      </c>
      <c r="B193">
        <v>1</v>
      </c>
      <c r="C193">
        <v>68.599999999999994</v>
      </c>
      <c r="D193">
        <v>-91</v>
      </c>
      <c r="E193" t="s">
        <v>41</v>
      </c>
      <c r="H193">
        <v>-91</v>
      </c>
      <c r="I193">
        <v>81.599999999999994</v>
      </c>
      <c r="J193">
        <v>1</v>
      </c>
      <c r="K193">
        <v>81.599999999999994</v>
      </c>
      <c r="L193">
        <v>-91</v>
      </c>
      <c r="M193" t="s">
        <v>41</v>
      </c>
      <c r="O193">
        <v>113.08723316858618</v>
      </c>
      <c r="P193" s="7">
        <v>-60</v>
      </c>
      <c r="Q193">
        <v>1</v>
      </c>
      <c r="R193">
        <v>99.380621599950658</v>
      </c>
      <c r="S193" s="7">
        <v>-60</v>
      </c>
      <c r="T193">
        <v>0</v>
      </c>
      <c r="U193">
        <f t="shared" si="2"/>
        <v>1.018</v>
      </c>
      <c r="V193" t="s">
        <v>41</v>
      </c>
      <c r="X193">
        <v>113.08723316858618</v>
      </c>
      <c r="Y193" s="7">
        <v>-60</v>
      </c>
    </row>
    <row r="194" spans="1:25" x14ac:dyDescent="0.3">
      <c r="A194">
        <v>192</v>
      </c>
      <c r="B194">
        <v>1</v>
      </c>
      <c r="C194">
        <v>81.599999999999994</v>
      </c>
      <c r="D194">
        <v>-91</v>
      </c>
      <c r="E194" t="s">
        <v>41</v>
      </c>
      <c r="H194">
        <v>-91</v>
      </c>
      <c r="I194">
        <v>55.9</v>
      </c>
      <c r="J194">
        <v>1</v>
      </c>
      <c r="K194">
        <v>55.9</v>
      </c>
      <c r="L194">
        <v>-91</v>
      </c>
      <c r="M194" t="s">
        <v>41</v>
      </c>
      <c r="O194">
        <v>92.905719202497053</v>
      </c>
      <c r="P194" s="7">
        <v>-60</v>
      </c>
      <c r="Q194">
        <v>1</v>
      </c>
      <c r="R194">
        <v>113.08723316858618</v>
      </c>
      <c r="S194" s="7">
        <v>-60</v>
      </c>
      <c r="T194">
        <v>0</v>
      </c>
      <c r="U194">
        <f t="shared" si="2"/>
        <v>1.018</v>
      </c>
      <c r="V194" t="s">
        <v>41</v>
      </c>
      <c r="X194">
        <v>92.905719202497053</v>
      </c>
      <c r="Y194" s="7">
        <v>-60</v>
      </c>
    </row>
    <row r="195" spans="1:25" x14ac:dyDescent="0.3">
      <c r="A195">
        <v>193</v>
      </c>
      <c r="B195">
        <v>1</v>
      </c>
      <c r="C195">
        <v>55.9</v>
      </c>
      <c r="D195">
        <v>-91</v>
      </c>
      <c r="E195" t="s">
        <v>41</v>
      </c>
      <c r="H195">
        <v>-91</v>
      </c>
      <c r="I195">
        <v>98.8</v>
      </c>
      <c r="J195">
        <v>1</v>
      </c>
      <c r="K195">
        <v>98.8</v>
      </c>
      <c r="L195">
        <v>-91</v>
      </c>
      <c r="M195" t="s">
        <v>41</v>
      </c>
      <c r="O195">
        <v>138.56639455077374</v>
      </c>
      <c r="P195" s="7">
        <v>-60</v>
      </c>
      <c r="Q195">
        <v>1</v>
      </c>
      <c r="R195">
        <v>92.905719202497053</v>
      </c>
      <c r="S195" s="7">
        <v>-60</v>
      </c>
      <c r="T195">
        <v>0</v>
      </c>
      <c r="U195">
        <f t="shared" si="2"/>
        <v>1.018</v>
      </c>
      <c r="V195" t="s">
        <v>41</v>
      </c>
      <c r="X195">
        <v>138.56639455077374</v>
      </c>
      <c r="Y195" s="7">
        <v>-60</v>
      </c>
    </row>
    <row r="196" spans="1:25" x14ac:dyDescent="0.3">
      <c r="A196">
        <v>194</v>
      </c>
      <c r="B196">
        <v>1</v>
      </c>
      <c r="C196">
        <v>98.8</v>
      </c>
      <c r="D196">
        <v>-91</v>
      </c>
      <c r="E196" t="s">
        <v>41</v>
      </c>
      <c r="H196">
        <v>-91</v>
      </c>
      <c r="I196">
        <v>71.900000000000006</v>
      </c>
      <c r="J196">
        <v>1</v>
      </c>
      <c r="K196">
        <v>71.900000000000006</v>
      </c>
      <c r="L196">
        <v>-91</v>
      </c>
      <c r="M196" t="s">
        <v>41</v>
      </c>
      <c r="O196">
        <v>171.94998223634619</v>
      </c>
      <c r="P196" s="7">
        <v>-60</v>
      </c>
      <c r="Q196">
        <v>1</v>
      </c>
      <c r="R196">
        <v>138.56639455077374</v>
      </c>
      <c r="S196" s="7">
        <v>-60</v>
      </c>
      <c r="T196">
        <v>0</v>
      </c>
      <c r="U196">
        <f t="shared" ref="U196:U259" si="3">1.018+0.4734*T196</f>
        <v>1.018</v>
      </c>
      <c r="V196" t="s">
        <v>41</v>
      </c>
      <c r="X196">
        <v>171.94998223634619</v>
      </c>
      <c r="Y196" s="7">
        <v>-60</v>
      </c>
    </row>
    <row r="197" spans="1:25" x14ac:dyDescent="0.3">
      <c r="A197">
        <v>195</v>
      </c>
      <c r="B197">
        <v>1</v>
      </c>
      <c r="C197">
        <v>71.900000000000006</v>
      </c>
      <c r="D197">
        <v>-91</v>
      </c>
      <c r="E197" t="s">
        <v>41</v>
      </c>
      <c r="H197">
        <v>-91</v>
      </c>
      <c r="I197">
        <v>111</v>
      </c>
      <c r="J197">
        <v>1</v>
      </c>
      <c r="K197">
        <v>111</v>
      </c>
      <c r="L197">
        <v>-91</v>
      </c>
      <c r="M197" t="s">
        <v>41</v>
      </c>
      <c r="O197">
        <v>108.46230288469077</v>
      </c>
      <c r="P197" s="7">
        <v>-60</v>
      </c>
      <c r="Q197">
        <v>1</v>
      </c>
      <c r="R197">
        <v>171.94998223634619</v>
      </c>
      <c r="S197" s="7">
        <v>-60</v>
      </c>
      <c r="T197">
        <v>0</v>
      </c>
      <c r="U197">
        <f t="shared" si="3"/>
        <v>1.018</v>
      </c>
      <c r="V197" t="s">
        <v>41</v>
      </c>
      <c r="X197">
        <v>108.46230288469077</v>
      </c>
      <c r="Y197" s="7">
        <v>-60</v>
      </c>
    </row>
    <row r="198" spans="1:25" x14ac:dyDescent="0.3">
      <c r="A198">
        <v>196</v>
      </c>
      <c r="B198">
        <v>1</v>
      </c>
      <c r="C198">
        <v>111</v>
      </c>
      <c r="D198">
        <v>-91</v>
      </c>
      <c r="E198" t="s">
        <v>41</v>
      </c>
      <c r="H198">
        <v>-91</v>
      </c>
      <c r="I198">
        <v>93.5</v>
      </c>
      <c r="J198">
        <v>1</v>
      </c>
      <c r="K198">
        <v>93.5</v>
      </c>
      <c r="L198">
        <v>-91</v>
      </c>
      <c r="M198" t="s">
        <v>41</v>
      </c>
      <c r="O198">
        <v>125.19614154823968</v>
      </c>
      <c r="P198" s="7">
        <v>-60</v>
      </c>
      <c r="Q198">
        <v>1</v>
      </c>
      <c r="R198">
        <v>108.46230288469077</v>
      </c>
      <c r="S198" s="7">
        <v>-60</v>
      </c>
      <c r="T198">
        <v>0</v>
      </c>
      <c r="U198">
        <f t="shared" si="3"/>
        <v>1.018</v>
      </c>
      <c r="V198" t="s">
        <v>41</v>
      </c>
      <c r="X198">
        <v>125.19614154823968</v>
      </c>
      <c r="Y198" s="7">
        <v>-60</v>
      </c>
    </row>
    <row r="199" spans="1:25" x14ac:dyDescent="0.3">
      <c r="A199">
        <v>197</v>
      </c>
      <c r="B199">
        <v>1</v>
      </c>
      <c r="C199">
        <v>93.5</v>
      </c>
      <c r="D199">
        <v>-91</v>
      </c>
      <c r="E199" t="s">
        <v>41</v>
      </c>
      <c r="H199">
        <v>-91</v>
      </c>
      <c r="I199">
        <v>79.900000000000006</v>
      </c>
      <c r="J199">
        <v>1</v>
      </c>
      <c r="K199">
        <v>79.900000000000006</v>
      </c>
      <c r="L199">
        <v>-91</v>
      </c>
      <c r="M199" t="s">
        <v>41</v>
      </c>
      <c r="O199">
        <v>80.460452256742087</v>
      </c>
      <c r="P199" s="7">
        <v>-60</v>
      </c>
      <c r="Q199">
        <v>1</v>
      </c>
      <c r="R199">
        <v>125.19614154823968</v>
      </c>
      <c r="S199" s="7">
        <v>-60</v>
      </c>
      <c r="T199">
        <v>0</v>
      </c>
      <c r="U199">
        <f t="shared" si="3"/>
        <v>1.018</v>
      </c>
      <c r="V199" t="s">
        <v>41</v>
      </c>
      <c r="X199">
        <v>80.460452256742087</v>
      </c>
      <c r="Y199" s="7">
        <v>-60</v>
      </c>
    </row>
    <row r="200" spans="1:25" x14ac:dyDescent="0.3">
      <c r="A200">
        <v>198</v>
      </c>
      <c r="B200">
        <v>1</v>
      </c>
      <c r="C200">
        <v>79.900000000000006</v>
      </c>
      <c r="D200">
        <v>-91</v>
      </c>
      <c r="E200" t="s">
        <v>41</v>
      </c>
      <c r="H200">
        <v>-91</v>
      </c>
      <c r="I200">
        <v>98.4</v>
      </c>
      <c r="J200">
        <v>1</v>
      </c>
      <c r="K200">
        <v>98.4</v>
      </c>
      <c r="L200">
        <v>-91</v>
      </c>
      <c r="M200" t="s">
        <v>41</v>
      </c>
      <c r="O200">
        <v>110.90090248892653</v>
      </c>
      <c r="P200" s="7">
        <v>-60</v>
      </c>
      <c r="Q200">
        <v>1</v>
      </c>
      <c r="R200">
        <v>80.460452256742087</v>
      </c>
      <c r="S200" s="7">
        <v>-60</v>
      </c>
      <c r="T200">
        <v>0</v>
      </c>
      <c r="U200">
        <f t="shared" si="3"/>
        <v>1.018</v>
      </c>
      <c r="V200" t="s">
        <v>41</v>
      </c>
      <c r="X200">
        <v>110.90090248892653</v>
      </c>
      <c r="Y200" s="7">
        <v>-60</v>
      </c>
    </row>
    <row r="201" spans="1:25" x14ac:dyDescent="0.3">
      <c r="A201">
        <v>199</v>
      </c>
      <c r="B201">
        <v>1</v>
      </c>
      <c r="C201">
        <v>98.4</v>
      </c>
      <c r="D201">
        <v>-91</v>
      </c>
      <c r="E201" t="s">
        <v>41</v>
      </c>
      <c r="H201">
        <v>-91</v>
      </c>
      <c r="I201">
        <v>101.1</v>
      </c>
      <c r="J201">
        <v>1</v>
      </c>
      <c r="K201">
        <v>101.1</v>
      </c>
      <c r="L201">
        <v>-91</v>
      </c>
      <c r="M201" t="s">
        <v>41</v>
      </c>
      <c r="O201">
        <v>141.42544236263637</v>
      </c>
      <c r="P201" s="7">
        <v>-60</v>
      </c>
      <c r="Q201">
        <v>1</v>
      </c>
      <c r="R201">
        <v>110.90090248892653</v>
      </c>
      <c r="S201" s="7">
        <v>-60</v>
      </c>
      <c r="T201">
        <v>0</v>
      </c>
      <c r="U201">
        <f t="shared" si="3"/>
        <v>1.018</v>
      </c>
      <c r="V201" t="s">
        <v>41</v>
      </c>
      <c r="X201">
        <v>141.42544236263637</v>
      </c>
      <c r="Y201" s="7">
        <v>-60</v>
      </c>
    </row>
    <row r="202" spans="1:25" x14ac:dyDescent="0.3">
      <c r="A202">
        <v>200</v>
      </c>
      <c r="B202">
        <v>1</v>
      </c>
      <c r="C202">
        <v>101.1</v>
      </c>
      <c r="D202">
        <v>-91</v>
      </c>
      <c r="E202" t="s">
        <v>41</v>
      </c>
      <c r="H202">
        <v>-91</v>
      </c>
      <c r="I202">
        <v>79.599999999999994</v>
      </c>
      <c r="J202">
        <v>1</v>
      </c>
      <c r="K202">
        <v>79.599999999999994</v>
      </c>
      <c r="L202">
        <v>-91</v>
      </c>
      <c r="M202" t="s">
        <v>41</v>
      </c>
      <c r="O202">
        <v>164.80236270668962</v>
      </c>
      <c r="P202" s="7">
        <v>-60</v>
      </c>
      <c r="Q202">
        <v>1</v>
      </c>
      <c r="R202">
        <v>141.42544236263637</v>
      </c>
      <c r="S202" s="7">
        <v>-60</v>
      </c>
      <c r="T202">
        <v>0</v>
      </c>
      <c r="U202">
        <f t="shared" si="3"/>
        <v>1.018</v>
      </c>
      <c r="V202" t="s">
        <v>41</v>
      </c>
      <c r="X202">
        <v>164.80236270668962</v>
      </c>
      <c r="Y202" s="7">
        <v>-60</v>
      </c>
    </row>
    <row r="203" spans="1:25" x14ac:dyDescent="0.3">
      <c r="A203">
        <v>201</v>
      </c>
      <c r="B203">
        <v>1</v>
      </c>
      <c r="C203">
        <v>79.599999999999994</v>
      </c>
      <c r="D203">
        <v>-91</v>
      </c>
      <c r="E203" t="s">
        <v>41</v>
      </c>
      <c r="H203">
        <v>-91</v>
      </c>
      <c r="I203">
        <v>99.7</v>
      </c>
      <c r="J203">
        <v>1</v>
      </c>
      <c r="K203">
        <v>99.7</v>
      </c>
      <c r="L203">
        <v>-91</v>
      </c>
      <c r="M203" t="s">
        <v>41</v>
      </c>
      <c r="O203">
        <v>143.02314555161843</v>
      </c>
      <c r="P203" s="7">
        <v>-60</v>
      </c>
      <c r="Q203">
        <v>1</v>
      </c>
      <c r="R203">
        <v>164.80236270668962</v>
      </c>
      <c r="S203" s="7">
        <v>-60</v>
      </c>
      <c r="T203">
        <v>0</v>
      </c>
      <c r="U203">
        <f t="shared" si="3"/>
        <v>1.018</v>
      </c>
      <c r="V203" t="s">
        <v>41</v>
      </c>
      <c r="X203">
        <v>143.02314555161843</v>
      </c>
      <c r="Y203" s="7">
        <v>-60</v>
      </c>
    </row>
    <row r="204" spans="1:25" x14ac:dyDescent="0.3">
      <c r="A204">
        <v>202</v>
      </c>
      <c r="B204">
        <v>1</v>
      </c>
      <c r="C204">
        <v>99.7</v>
      </c>
      <c r="D204">
        <v>-91</v>
      </c>
      <c r="E204" t="s">
        <v>41</v>
      </c>
      <c r="H204">
        <v>-91</v>
      </c>
      <c r="I204">
        <v>108.1</v>
      </c>
      <c r="J204">
        <v>1</v>
      </c>
      <c r="K204">
        <v>108.1</v>
      </c>
      <c r="L204">
        <v>-91</v>
      </c>
      <c r="M204" t="s">
        <v>41</v>
      </c>
      <c r="O204">
        <v>152.60936468551077</v>
      </c>
      <c r="P204" s="7">
        <v>-60</v>
      </c>
      <c r="Q204">
        <v>1</v>
      </c>
      <c r="R204">
        <v>143.02314555161843</v>
      </c>
      <c r="S204" s="7">
        <v>-60</v>
      </c>
      <c r="T204">
        <v>0</v>
      </c>
      <c r="U204">
        <f t="shared" si="3"/>
        <v>1.018</v>
      </c>
      <c r="V204" t="s">
        <v>41</v>
      </c>
      <c r="X204">
        <v>152.60936468551077</v>
      </c>
      <c r="Y204" s="7">
        <v>-60</v>
      </c>
    </row>
    <row r="205" spans="1:25" x14ac:dyDescent="0.3">
      <c r="A205">
        <v>203</v>
      </c>
      <c r="B205">
        <v>1</v>
      </c>
      <c r="C205">
        <v>108.1</v>
      </c>
      <c r="D205">
        <v>-91</v>
      </c>
      <c r="E205" t="s">
        <v>41</v>
      </c>
      <c r="H205">
        <v>-91</v>
      </c>
      <c r="I205">
        <v>93.4</v>
      </c>
      <c r="J205">
        <v>1</v>
      </c>
      <c r="K205">
        <v>93.4</v>
      </c>
      <c r="L205">
        <v>-91</v>
      </c>
      <c r="M205" t="s">
        <v>41</v>
      </c>
      <c r="O205">
        <v>174.47267148210736</v>
      </c>
      <c r="P205" s="7">
        <v>-60</v>
      </c>
      <c r="Q205">
        <v>1</v>
      </c>
      <c r="R205">
        <v>152.60936468551077</v>
      </c>
      <c r="S205" s="7">
        <v>-60</v>
      </c>
      <c r="T205">
        <v>0</v>
      </c>
      <c r="U205">
        <f t="shared" si="3"/>
        <v>1.018</v>
      </c>
      <c r="V205" t="s">
        <v>41</v>
      </c>
      <c r="X205">
        <v>174.47267148210736</v>
      </c>
      <c r="Y205" s="7">
        <v>-60</v>
      </c>
    </row>
    <row r="206" spans="1:25" x14ac:dyDescent="0.3">
      <c r="A206">
        <v>204</v>
      </c>
      <c r="B206">
        <v>1</v>
      </c>
      <c r="C206">
        <v>93.4</v>
      </c>
      <c r="D206">
        <v>-91</v>
      </c>
      <c r="E206" t="s">
        <v>41</v>
      </c>
      <c r="H206">
        <v>-91</v>
      </c>
      <c r="I206">
        <v>62</v>
      </c>
      <c r="J206">
        <v>1</v>
      </c>
      <c r="K206">
        <v>62</v>
      </c>
      <c r="L206">
        <v>-91</v>
      </c>
      <c r="M206" t="s">
        <v>41</v>
      </c>
      <c r="O206">
        <v>100.7260558643566</v>
      </c>
      <c r="P206" s="7">
        <v>-60</v>
      </c>
      <c r="Q206">
        <v>0</v>
      </c>
      <c r="R206">
        <v>173.04314757617604</v>
      </c>
      <c r="S206" s="7">
        <v>-60</v>
      </c>
      <c r="T206">
        <v>0</v>
      </c>
      <c r="U206">
        <f t="shared" si="3"/>
        <v>1.018</v>
      </c>
      <c r="V206" t="s">
        <v>41</v>
      </c>
      <c r="X206">
        <v>100.7260558643566</v>
      </c>
      <c r="Y206" s="7">
        <v>-60</v>
      </c>
    </row>
    <row r="207" spans="1:25" x14ac:dyDescent="0.3">
      <c r="A207">
        <v>205</v>
      </c>
      <c r="B207">
        <v>1</v>
      </c>
      <c r="C207">
        <v>62</v>
      </c>
      <c r="D207">
        <v>-91</v>
      </c>
      <c r="E207" t="s">
        <v>41</v>
      </c>
      <c r="H207">
        <v>-91</v>
      </c>
      <c r="I207">
        <v>107.1</v>
      </c>
      <c r="J207">
        <v>1</v>
      </c>
      <c r="K207">
        <v>107.1</v>
      </c>
      <c r="L207">
        <v>-91</v>
      </c>
      <c r="M207" t="s">
        <v>41</v>
      </c>
      <c r="O207">
        <v>189.77698623972498</v>
      </c>
      <c r="P207" s="7">
        <v>-60</v>
      </c>
      <c r="Q207">
        <v>1</v>
      </c>
      <c r="R207">
        <v>100.7260558643566</v>
      </c>
      <c r="S207" s="7">
        <v>-60</v>
      </c>
      <c r="T207">
        <v>0</v>
      </c>
      <c r="U207">
        <f t="shared" si="3"/>
        <v>1.018</v>
      </c>
      <c r="V207" t="s">
        <v>41</v>
      </c>
      <c r="X207">
        <v>189.77698623972498</v>
      </c>
      <c r="Y207" s="7">
        <v>-60</v>
      </c>
    </row>
    <row r="208" spans="1:25" x14ac:dyDescent="0.3">
      <c r="A208">
        <v>206</v>
      </c>
      <c r="B208">
        <v>1</v>
      </c>
      <c r="C208">
        <v>107.1</v>
      </c>
      <c r="D208">
        <v>-91</v>
      </c>
      <c r="E208" t="s">
        <v>41</v>
      </c>
      <c r="H208">
        <v>-91</v>
      </c>
      <c r="I208">
        <v>145.30000000000001</v>
      </c>
      <c r="J208">
        <v>1</v>
      </c>
      <c r="K208">
        <v>145.30000000000001</v>
      </c>
      <c r="L208">
        <v>-91</v>
      </c>
      <c r="M208" t="s">
        <v>41</v>
      </c>
      <c r="O208">
        <v>144.11631089144825</v>
      </c>
      <c r="P208" s="7">
        <v>-60</v>
      </c>
      <c r="Q208">
        <v>1</v>
      </c>
      <c r="R208">
        <v>189.77698623972498</v>
      </c>
      <c r="S208" s="7">
        <v>-60</v>
      </c>
      <c r="T208">
        <v>0.11</v>
      </c>
      <c r="U208">
        <f t="shared" si="3"/>
        <v>1.070074</v>
      </c>
      <c r="V208" t="s">
        <v>41</v>
      </c>
      <c r="X208">
        <v>144.11631089144825</v>
      </c>
      <c r="Y208" s="7">
        <v>-60</v>
      </c>
    </row>
    <row r="209" spans="1:25" x14ac:dyDescent="0.3">
      <c r="A209">
        <v>207</v>
      </c>
      <c r="B209">
        <v>1</v>
      </c>
      <c r="C209">
        <v>145.30000000000001</v>
      </c>
      <c r="D209">
        <v>-91</v>
      </c>
      <c r="E209" t="s">
        <v>41</v>
      </c>
      <c r="H209">
        <v>-91</v>
      </c>
      <c r="I209">
        <v>76.3</v>
      </c>
      <c r="J209">
        <v>1</v>
      </c>
      <c r="K209">
        <v>76.3</v>
      </c>
      <c r="L209">
        <v>-91</v>
      </c>
      <c r="M209" t="s">
        <v>41</v>
      </c>
      <c r="O209">
        <v>78.694569784709273</v>
      </c>
      <c r="P209" s="7">
        <v>-60</v>
      </c>
      <c r="Q209">
        <v>1</v>
      </c>
      <c r="R209">
        <v>144.11631089144825</v>
      </c>
      <c r="S209" s="7">
        <v>-60</v>
      </c>
      <c r="T209">
        <v>0</v>
      </c>
      <c r="U209">
        <f t="shared" si="3"/>
        <v>1.018</v>
      </c>
      <c r="V209" t="s">
        <v>41</v>
      </c>
      <c r="X209">
        <v>78.694569784709273</v>
      </c>
      <c r="Y209" s="7">
        <v>-60</v>
      </c>
    </row>
    <row r="210" spans="1:25" x14ac:dyDescent="0.3">
      <c r="A210">
        <v>208</v>
      </c>
      <c r="B210">
        <v>1</v>
      </c>
      <c r="C210">
        <v>76.3</v>
      </c>
      <c r="D210">
        <v>-91</v>
      </c>
      <c r="E210" t="s">
        <v>41</v>
      </c>
      <c r="H210">
        <v>-91</v>
      </c>
      <c r="I210">
        <v>126.5</v>
      </c>
      <c r="J210">
        <v>1</v>
      </c>
      <c r="K210">
        <v>126.5</v>
      </c>
      <c r="L210">
        <v>-91</v>
      </c>
      <c r="M210" t="s">
        <v>41</v>
      </c>
      <c r="O210">
        <v>134.6141813990813</v>
      </c>
      <c r="P210" s="7">
        <v>-60</v>
      </c>
      <c r="Q210">
        <v>1</v>
      </c>
      <c r="R210">
        <v>78.694569784709273</v>
      </c>
      <c r="S210" s="7">
        <v>-60</v>
      </c>
      <c r="T210">
        <v>0</v>
      </c>
      <c r="U210">
        <f t="shared" si="3"/>
        <v>1.018</v>
      </c>
      <c r="V210" t="s">
        <v>41</v>
      </c>
      <c r="X210">
        <v>134.6141813990813</v>
      </c>
      <c r="Y210" s="7">
        <v>-60</v>
      </c>
    </row>
    <row r="211" spans="1:25" x14ac:dyDescent="0.3">
      <c r="A211">
        <v>209</v>
      </c>
      <c r="B211">
        <v>1</v>
      </c>
      <c r="C211">
        <v>126.5</v>
      </c>
      <c r="D211">
        <v>-91</v>
      </c>
      <c r="E211" t="s">
        <v>41</v>
      </c>
      <c r="H211">
        <v>-91</v>
      </c>
      <c r="I211">
        <v>126.1</v>
      </c>
      <c r="J211">
        <v>1</v>
      </c>
      <c r="K211">
        <v>126.1</v>
      </c>
      <c r="L211">
        <v>-91</v>
      </c>
      <c r="M211" t="s">
        <v>41</v>
      </c>
      <c r="O211">
        <v>160.26152206431959</v>
      </c>
      <c r="P211" s="7">
        <v>-60</v>
      </c>
      <c r="Q211">
        <v>1</v>
      </c>
      <c r="R211">
        <v>134.6141813990813</v>
      </c>
      <c r="S211" s="7">
        <v>-60</v>
      </c>
      <c r="T211">
        <v>0</v>
      </c>
      <c r="U211">
        <f t="shared" si="3"/>
        <v>1.018</v>
      </c>
      <c r="V211" t="s">
        <v>41</v>
      </c>
      <c r="X211">
        <v>160.26152206431959</v>
      </c>
      <c r="Y211" s="7">
        <v>-60</v>
      </c>
    </row>
    <row r="212" spans="1:25" x14ac:dyDescent="0.3">
      <c r="A212">
        <v>210</v>
      </c>
      <c r="B212">
        <v>1</v>
      </c>
      <c r="C212">
        <v>126.1</v>
      </c>
      <c r="D212">
        <v>-91</v>
      </c>
      <c r="E212" t="s">
        <v>41</v>
      </c>
      <c r="H212">
        <v>-91</v>
      </c>
      <c r="I212">
        <v>128.5</v>
      </c>
      <c r="J212">
        <v>1</v>
      </c>
      <c r="K212">
        <v>128.5</v>
      </c>
      <c r="L212">
        <v>-91</v>
      </c>
      <c r="M212" t="s">
        <v>41</v>
      </c>
      <c r="O212">
        <v>182.71345635159375</v>
      </c>
      <c r="P212" s="7">
        <v>-60</v>
      </c>
      <c r="Q212">
        <v>1</v>
      </c>
      <c r="R212">
        <v>160.26152206431959</v>
      </c>
      <c r="S212" s="7">
        <v>-60</v>
      </c>
      <c r="T212">
        <v>0</v>
      </c>
      <c r="U212">
        <f t="shared" si="3"/>
        <v>1.018</v>
      </c>
      <c r="V212" t="s">
        <v>41</v>
      </c>
      <c r="X212">
        <v>182.71345635159375</v>
      </c>
      <c r="Y212" s="7">
        <v>-60</v>
      </c>
    </row>
    <row r="213" spans="1:25" x14ac:dyDescent="0.3">
      <c r="A213">
        <v>211</v>
      </c>
      <c r="B213">
        <v>1</v>
      </c>
      <c r="C213">
        <v>128.5</v>
      </c>
      <c r="D213">
        <v>-91</v>
      </c>
      <c r="E213" t="s">
        <v>41</v>
      </c>
      <c r="H213">
        <v>-91</v>
      </c>
      <c r="I213">
        <v>111.4</v>
      </c>
      <c r="J213">
        <v>1</v>
      </c>
      <c r="K213">
        <v>111.4</v>
      </c>
      <c r="L213">
        <v>-91</v>
      </c>
      <c r="M213" t="s">
        <v>41</v>
      </c>
      <c r="O213">
        <v>141.59362164568711</v>
      </c>
      <c r="P213" s="7">
        <v>-60</v>
      </c>
      <c r="Q213">
        <v>0</v>
      </c>
      <c r="R213">
        <v>174.0522232744805</v>
      </c>
      <c r="S213" s="7">
        <v>-60</v>
      </c>
      <c r="T213">
        <v>0</v>
      </c>
      <c r="U213">
        <f t="shared" si="3"/>
        <v>1.018</v>
      </c>
      <c r="V213" t="s">
        <v>41</v>
      </c>
      <c r="X213">
        <v>141.59362164568711</v>
      </c>
      <c r="Y213" s="7">
        <v>-60</v>
      </c>
    </row>
    <row r="214" spans="1:25" x14ac:dyDescent="0.3">
      <c r="A214">
        <v>212</v>
      </c>
      <c r="B214">
        <v>1</v>
      </c>
      <c r="C214">
        <v>111.4</v>
      </c>
      <c r="D214">
        <v>-91</v>
      </c>
      <c r="E214" t="s">
        <v>41</v>
      </c>
      <c r="H214">
        <v>-91</v>
      </c>
      <c r="I214">
        <v>130.4</v>
      </c>
      <c r="J214">
        <v>1</v>
      </c>
      <c r="K214">
        <v>130.4</v>
      </c>
      <c r="L214">
        <v>-91</v>
      </c>
      <c r="M214" t="s">
        <v>41</v>
      </c>
      <c r="O214">
        <v>238.71715760749117</v>
      </c>
      <c r="P214" s="7">
        <v>-60</v>
      </c>
      <c r="Q214">
        <v>1</v>
      </c>
      <c r="R214">
        <v>141.59362164568711</v>
      </c>
      <c r="S214" s="7">
        <v>-60</v>
      </c>
      <c r="T214">
        <v>0</v>
      </c>
      <c r="U214">
        <f t="shared" si="3"/>
        <v>1.018</v>
      </c>
      <c r="V214" t="s">
        <v>41</v>
      </c>
      <c r="X214">
        <v>238.71715760749117</v>
      </c>
      <c r="Y214" s="7">
        <v>-60</v>
      </c>
    </row>
    <row r="215" spans="1:25" x14ac:dyDescent="0.3">
      <c r="A215">
        <v>213</v>
      </c>
      <c r="B215">
        <v>1</v>
      </c>
      <c r="C215">
        <v>130.4</v>
      </c>
      <c r="D215">
        <v>-91</v>
      </c>
      <c r="E215" t="s">
        <v>41</v>
      </c>
      <c r="H215">
        <v>-91</v>
      </c>
      <c r="I215">
        <v>134.80000000000001</v>
      </c>
      <c r="J215">
        <v>1</v>
      </c>
      <c r="K215">
        <v>134.80000000000001</v>
      </c>
      <c r="L215">
        <v>-91</v>
      </c>
      <c r="M215" t="s">
        <v>41</v>
      </c>
      <c r="O215">
        <v>159.50471529059124</v>
      </c>
      <c r="P215" s="7">
        <v>-60</v>
      </c>
      <c r="Q215">
        <v>1</v>
      </c>
      <c r="R215">
        <v>238.71715760749117</v>
      </c>
      <c r="S215" s="7">
        <v>-60</v>
      </c>
      <c r="T215">
        <v>0.28000000000000003</v>
      </c>
      <c r="U215">
        <f t="shared" si="3"/>
        <v>1.150552</v>
      </c>
      <c r="V215" t="s">
        <v>41</v>
      </c>
      <c r="X215">
        <v>159.50471529059124</v>
      </c>
      <c r="Y215" s="7">
        <v>-60</v>
      </c>
    </row>
    <row r="216" spans="1:25" x14ac:dyDescent="0.3">
      <c r="A216">
        <v>214</v>
      </c>
      <c r="B216">
        <v>1</v>
      </c>
      <c r="C216">
        <v>134.80000000000001</v>
      </c>
      <c r="D216">
        <v>-91</v>
      </c>
      <c r="E216" t="s">
        <v>41</v>
      </c>
      <c r="H216">
        <v>-91</v>
      </c>
      <c r="I216">
        <v>157.30000000000001</v>
      </c>
      <c r="J216">
        <v>1</v>
      </c>
      <c r="K216">
        <v>157.30000000000001</v>
      </c>
      <c r="L216">
        <v>-91</v>
      </c>
      <c r="M216" t="s">
        <v>41</v>
      </c>
      <c r="O216">
        <v>110.56454392282505</v>
      </c>
      <c r="P216" s="7">
        <v>-60</v>
      </c>
      <c r="Q216">
        <v>1</v>
      </c>
      <c r="R216">
        <v>159.50471529059124</v>
      </c>
      <c r="S216" s="7">
        <v>-60</v>
      </c>
      <c r="T216">
        <v>0</v>
      </c>
      <c r="U216">
        <f t="shared" si="3"/>
        <v>1.018</v>
      </c>
      <c r="V216" t="s">
        <v>41</v>
      </c>
      <c r="X216">
        <v>110.56454392282505</v>
      </c>
      <c r="Y216" s="7">
        <v>-60</v>
      </c>
    </row>
    <row r="217" spans="1:25" x14ac:dyDescent="0.3">
      <c r="A217">
        <v>215</v>
      </c>
      <c r="B217">
        <v>1</v>
      </c>
      <c r="C217">
        <v>157.30000000000001</v>
      </c>
      <c r="D217">
        <v>-91</v>
      </c>
      <c r="E217" t="s">
        <v>41</v>
      </c>
      <c r="H217">
        <v>-91</v>
      </c>
      <c r="I217">
        <v>105.2</v>
      </c>
      <c r="J217">
        <v>1</v>
      </c>
      <c r="K217">
        <v>105.2</v>
      </c>
      <c r="L217">
        <v>-91</v>
      </c>
      <c r="M217" t="s">
        <v>41</v>
      </c>
      <c r="O217">
        <v>175.56583682193718</v>
      </c>
      <c r="P217" s="7">
        <v>-60</v>
      </c>
      <c r="Q217">
        <v>1</v>
      </c>
      <c r="R217">
        <v>110.56454392282505</v>
      </c>
      <c r="S217" s="7">
        <v>-60</v>
      </c>
      <c r="T217">
        <v>0</v>
      </c>
      <c r="U217">
        <f t="shared" si="3"/>
        <v>1.018</v>
      </c>
      <c r="V217" t="s">
        <v>41</v>
      </c>
      <c r="X217">
        <v>175.56583682193718</v>
      </c>
      <c r="Y217" s="7">
        <v>-60</v>
      </c>
    </row>
    <row r="218" spans="1:25" x14ac:dyDescent="0.3">
      <c r="A218">
        <v>216</v>
      </c>
      <c r="B218">
        <v>1</v>
      </c>
      <c r="C218">
        <v>105.2</v>
      </c>
      <c r="D218">
        <v>-91</v>
      </c>
      <c r="E218" t="s">
        <v>41</v>
      </c>
      <c r="H218">
        <v>-91</v>
      </c>
      <c r="I218">
        <v>109.8</v>
      </c>
      <c r="J218">
        <v>1</v>
      </c>
      <c r="K218">
        <v>109.8</v>
      </c>
      <c r="L218">
        <v>-91</v>
      </c>
      <c r="M218" t="s">
        <v>41</v>
      </c>
      <c r="O218">
        <v>100.3896972982551</v>
      </c>
      <c r="P218" s="7">
        <v>-60</v>
      </c>
      <c r="Q218">
        <v>0</v>
      </c>
      <c r="R218">
        <v>172.37043044397305</v>
      </c>
      <c r="S218" s="7">
        <v>-60</v>
      </c>
      <c r="T218">
        <v>0</v>
      </c>
      <c r="U218">
        <f t="shared" si="3"/>
        <v>1.018</v>
      </c>
      <c r="V218" t="s">
        <v>41</v>
      </c>
      <c r="X218">
        <v>100.3896972982551</v>
      </c>
      <c r="Y218" s="7">
        <v>-60</v>
      </c>
    </row>
    <row r="219" spans="1:25" x14ac:dyDescent="0.3">
      <c r="A219">
        <v>217</v>
      </c>
      <c r="B219">
        <v>1</v>
      </c>
      <c r="C219">
        <v>109.8</v>
      </c>
      <c r="D219">
        <v>-91</v>
      </c>
      <c r="E219" t="s">
        <v>41</v>
      </c>
      <c r="H219">
        <v>-91</v>
      </c>
      <c r="I219">
        <v>84.9</v>
      </c>
      <c r="J219">
        <v>1</v>
      </c>
      <c r="K219">
        <v>84.9</v>
      </c>
      <c r="L219">
        <v>-91</v>
      </c>
      <c r="M219" t="s">
        <v>41</v>
      </c>
      <c r="O219">
        <v>93.578436334700015</v>
      </c>
      <c r="P219" s="7">
        <v>-60</v>
      </c>
      <c r="Q219">
        <v>1</v>
      </c>
      <c r="R219">
        <v>100.3896972982551</v>
      </c>
      <c r="S219" s="7">
        <v>-60</v>
      </c>
      <c r="T219">
        <v>0</v>
      </c>
      <c r="U219">
        <f t="shared" si="3"/>
        <v>1.018</v>
      </c>
      <c r="V219" t="s">
        <v>41</v>
      </c>
      <c r="X219">
        <v>93.578436334700015</v>
      </c>
      <c r="Y219" s="7">
        <v>-60</v>
      </c>
    </row>
    <row r="220" spans="1:25" x14ac:dyDescent="0.3">
      <c r="A220">
        <v>218</v>
      </c>
      <c r="B220">
        <v>1</v>
      </c>
      <c r="C220">
        <v>84.9</v>
      </c>
      <c r="D220">
        <v>-91</v>
      </c>
      <c r="E220" t="s">
        <v>41</v>
      </c>
      <c r="H220">
        <v>-91</v>
      </c>
      <c r="I220">
        <v>62.8</v>
      </c>
      <c r="J220">
        <v>1</v>
      </c>
      <c r="K220">
        <v>62.8</v>
      </c>
      <c r="L220">
        <v>-91</v>
      </c>
      <c r="M220" t="s">
        <v>41</v>
      </c>
      <c r="O220">
        <v>141.59362164568711</v>
      </c>
      <c r="P220" s="7">
        <v>-60</v>
      </c>
      <c r="Q220">
        <v>1</v>
      </c>
      <c r="R220">
        <v>93.578436334700015</v>
      </c>
      <c r="S220" s="7">
        <v>-60</v>
      </c>
      <c r="T220">
        <v>0</v>
      </c>
      <c r="U220">
        <f t="shared" si="3"/>
        <v>1.018</v>
      </c>
      <c r="V220" t="s">
        <v>41</v>
      </c>
      <c r="X220">
        <v>141.59362164568711</v>
      </c>
      <c r="Y220" s="7">
        <v>-60</v>
      </c>
    </row>
    <row r="221" spans="1:25" x14ac:dyDescent="0.3">
      <c r="A221">
        <v>219</v>
      </c>
      <c r="B221">
        <v>1</v>
      </c>
      <c r="C221">
        <v>62.8</v>
      </c>
      <c r="D221">
        <v>-91</v>
      </c>
      <c r="E221" t="s">
        <v>41</v>
      </c>
      <c r="H221">
        <v>-91</v>
      </c>
      <c r="I221">
        <v>97.5</v>
      </c>
      <c r="J221">
        <v>1</v>
      </c>
      <c r="K221">
        <v>97.5</v>
      </c>
      <c r="L221">
        <v>-91</v>
      </c>
      <c r="M221" t="s">
        <v>41</v>
      </c>
      <c r="O221">
        <v>147.81625511856458</v>
      </c>
      <c r="P221" s="7">
        <v>-60</v>
      </c>
      <c r="Q221">
        <v>1</v>
      </c>
      <c r="R221">
        <v>141.59362164568711</v>
      </c>
      <c r="S221" s="7">
        <v>-60</v>
      </c>
      <c r="T221">
        <v>0</v>
      </c>
      <c r="U221">
        <f t="shared" si="3"/>
        <v>1.018</v>
      </c>
      <c r="V221" t="s">
        <v>41</v>
      </c>
      <c r="X221">
        <v>147.81625511856458</v>
      </c>
      <c r="Y221" s="7">
        <v>-60</v>
      </c>
    </row>
    <row r="222" spans="1:25" x14ac:dyDescent="0.3">
      <c r="A222">
        <v>220</v>
      </c>
      <c r="B222">
        <v>1</v>
      </c>
      <c r="C222">
        <v>97.5</v>
      </c>
      <c r="D222">
        <v>-91</v>
      </c>
      <c r="E222" t="s">
        <v>41</v>
      </c>
      <c r="H222">
        <v>-91</v>
      </c>
      <c r="I222">
        <v>80.2</v>
      </c>
      <c r="J222">
        <v>1</v>
      </c>
      <c r="K222">
        <v>80.2</v>
      </c>
      <c r="L222">
        <v>-91</v>
      </c>
      <c r="M222" t="s">
        <v>41</v>
      </c>
      <c r="O222">
        <v>94.419332749953739</v>
      </c>
      <c r="P222" s="7">
        <v>-60</v>
      </c>
      <c r="Q222">
        <v>1</v>
      </c>
      <c r="R222">
        <v>147.81625511856458</v>
      </c>
      <c r="S222" s="7">
        <v>-60</v>
      </c>
      <c r="T222">
        <v>0</v>
      </c>
      <c r="U222">
        <f t="shared" si="3"/>
        <v>1.018</v>
      </c>
      <c r="V222" t="s">
        <v>41</v>
      </c>
      <c r="X222">
        <v>94.419332749953739</v>
      </c>
      <c r="Y222" s="7">
        <v>-60</v>
      </c>
    </row>
    <row r="223" spans="1:25" x14ac:dyDescent="0.3">
      <c r="A223">
        <v>221</v>
      </c>
      <c r="B223">
        <v>1</v>
      </c>
      <c r="C223">
        <v>80.2</v>
      </c>
      <c r="D223">
        <v>-91</v>
      </c>
      <c r="E223" t="s">
        <v>41</v>
      </c>
      <c r="H223">
        <v>-91</v>
      </c>
      <c r="I223">
        <v>134.4</v>
      </c>
      <c r="J223">
        <v>1</v>
      </c>
      <c r="K223">
        <v>134.4</v>
      </c>
      <c r="L223">
        <v>-91</v>
      </c>
      <c r="M223" t="s">
        <v>41</v>
      </c>
      <c r="O223">
        <v>103.24874511011774</v>
      </c>
      <c r="P223" s="7">
        <v>-60</v>
      </c>
      <c r="Q223">
        <v>1</v>
      </c>
      <c r="R223">
        <v>94.419332749953739</v>
      </c>
      <c r="S223" s="7">
        <v>-60</v>
      </c>
      <c r="T223">
        <v>0</v>
      </c>
      <c r="U223">
        <f t="shared" si="3"/>
        <v>1.018</v>
      </c>
      <c r="V223" t="s">
        <v>41</v>
      </c>
      <c r="X223">
        <v>103.24874511011774</v>
      </c>
      <c r="Y223" s="7">
        <v>-60</v>
      </c>
    </row>
    <row r="224" spans="1:25" x14ac:dyDescent="0.3">
      <c r="A224">
        <v>222</v>
      </c>
      <c r="B224">
        <v>1</v>
      </c>
      <c r="C224">
        <v>134.4</v>
      </c>
      <c r="D224">
        <v>-91</v>
      </c>
      <c r="E224" t="s">
        <v>41</v>
      </c>
      <c r="H224">
        <v>-91</v>
      </c>
      <c r="I224">
        <v>65.099999999999994</v>
      </c>
      <c r="J224">
        <v>1</v>
      </c>
      <c r="K224">
        <v>65.099999999999994</v>
      </c>
      <c r="L224">
        <v>-91</v>
      </c>
      <c r="M224" t="s">
        <v>41</v>
      </c>
      <c r="O224">
        <v>132.25967143637087</v>
      </c>
      <c r="P224" s="7">
        <v>-60</v>
      </c>
      <c r="Q224">
        <v>1</v>
      </c>
      <c r="R224">
        <v>103.24874511011774</v>
      </c>
      <c r="S224" s="7">
        <v>-60</v>
      </c>
      <c r="T224">
        <v>0</v>
      </c>
      <c r="U224">
        <f t="shared" si="3"/>
        <v>1.018</v>
      </c>
      <c r="V224" t="s">
        <v>41</v>
      </c>
      <c r="X224">
        <v>132.25967143637087</v>
      </c>
      <c r="Y224" s="7">
        <v>-60</v>
      </c>
    </row>
    <row r="225" spans="1:25" x14ac:dyDescent="0.3">
      <c r="A225">
        <v>223</v>
      </c>
      <c r="B225">
        <v>1</v>
      </c>
      <c r="C225">
        <v>65.099999999999994</v>
      </c>
      <c r="D225">
        <v>-91</v>
      </c>
      <c r="E225" t="s">
        <v>41</v>
      </c>
      <c r="H225">
        <v>-91</v>
      </c>
      <c r="I225">
        <v>118.6</v>
      </c>
      <c r="J225">
        <v>1</v>
      </c>
      <c r="K225">
        <v>118.6</v>
      </c>
      <c r="L225">
        <v>-91</v>
      </c>
      <c r="M225" t="s">
        <v>41</v>
      </c>
      <c r="O225">
        <v>136.80051207874095</v>
      </c>
      <c r="P225" s="7">
        <v>-60</v>
      </c>
      <c r="Q225">
        <v>1</v>
      </c>
      <c r="R225">
        <v>132.25967143637087</v>
      </c>
      <c r="S225" s="7">
        <v>-60</v>
      </c>
      <c r="T225">
        <v>0</v>
      </c>
      <c r="U225">
        <f t="shared" si="3"/>
        <v>1.018</v>
      </c>
      <c r="V225" t="s">
        <v>41</v>
      </c>
      <c r="X225">
        <v>136.80051207874095</v>
      </c>
      <c r="Y225" s="7">
        <v>-60</v>
      </c>
    </row>
    <row r="226" spans="1:25" x14ac:dyDescent="0.3">
      <c r="A226">
        <v>224</v>
      </c>
      <c r="B226">
        <v>1</v>
      </c>
      <c r="C226">
        <v>118.6</v>
      </c>
      <c r="D226">
        <v>-91</v>
      </c>
      <c r="E226" t="s">
        <v>41</v>
      </c>
      <c r="H226">
        <v>-91</v>
      </c>
      <c r="I226">
        <v>76.249496539628694</v>
      </c>
      <c r="J226">
        <v>1</v>
      </c>
      <c r="K226">
        <v>76.249496539628694</v>
      </c>
      <c r="L226">
        <v>-91</v>
      </c>
      <c r="M226" t="s">
        <v>41</v>
      </c>
      <c r="O226">
        <v>118.80532879231146</v>
      </c>
      <c r="P226" s="7">
        <v>-60</v>
      </c>
      <c r="Q226">
        <v>1</v>
      </c>
      <c r="R226">
        <v>136.80051207874095</v>
      </c>
      <c r="S226" s="7">
        <v>-60</v>
      </c>
      <c r="T226">
        <v>0</v>
      </c>
      <c r="U226">
        <f t="shared" si="3"/>
        <v>1.018</v>
      </c>
      <c r="V226" t="s">
        <v>41</v>
      </c>
      <c r="X226">
        <v>118.80532879231146</v>
      </c>
      <c r="Y226" s="7">
        <v>-60</v>
      </c>
    </row>
    <row r="227" spans="1:25" x14ac:dyDescent="0.3">
      <c r="A227">
        <v>225</v>
      </c>
      <c r="B227">
        <v>1</v>
      </c>
      <c r="C227">
        <v>76.249496539628694</v>
      </c>
      <c r="D227">
        <v>-91</v>
      </c>
      <c r="E227" t="s">
        <v>41</v>
      </c>
      <c r="H227">
        <v>-91</v>
      </c>
      <c r="I227">
        <v>189.93769673388883</v>
      </c>
      <c r="J227">
        <v>1</v>
      </c>
      <c r="K227">
        <v>189.93769673388883</v>
      </c>
      <c r="L227">
        <v>-91</v>
      </c>
      <c r="M227" t="s">
        <v>41</v>
      </c>
      <c r="O227">
        <v>103.66919331774459</v>
      </c>
      <c r="P227" s="7">
        <v>-60</v>
      </c>
      <c r="Q227">
        <v>1</v>
      </c>
      <c r="R227">
        <v>118.80532879231146</v>
      </c>
      <c r="S227" s="7">
        <v>-60</v>
      </c>
      <c r="T227">
        <v>0</v>
      </c>
      <c r="U227">
        <f t="shared" si="3"/>
        <v>1.018</v>
      </c>
      <c r="V227" t="s">
        <v>41</v>
      </c>
      <c r="X227">
        <v>103.66919331774459</v>
      </c>
      <c r="Y227" s="7">
        <v>-60</v>
      </c>
    </row>
    <row r="228" spans="1:25" x14ac:dyDescent="0.3">
      <c r="A228">
        <v>226</v>
      </c>
      <c r="B228">
        <v>1</v>
      </c>
      <c r="C228">
        <v>189.93769673388883</v>
      </c>
      <c r="D228">
        <v>-91</v>
      </c>
      <c r="E228" t="s">
        <v>41</v>
      </c>
      <c r="H228">
        <v>-91</v>
      </c>
      <c r="I228">
        <v>115.13656920021768</v>
      </c>
      <c r="J228">
        <v>1</v>
      </c>
      <c r="K228">
        <v>115.13656920021768</v>
      </c>
      <c r="L228">
        <v>-91</v>
      </c>
      <c r="M228" t="s">
        <v>41</v>
      </c>
      <c r="O228">
        <v>113.08723316858618</v>
      </c>
      <c r="P228" s="7">
        <v>-60</v>
      </c>
      <c r="Q228">
        <v>1</v>
      </c>
      <c r="R228">
        <v>103.66919331774459</v>
      </c>
      <c r="S228" s="7">
        <v>-60</v>
      </c>
      <c r="T228">
        <v>0</v>
      </c>
      <c r="U228">
        <f t="shared" si="3"/>
        <v>1.018</v>
      </c>
      <c r="V228" t="s">
        <v>41</v>
      </c>
      <c r="X228">
        <v>113.08723316858618</v>
      </c>
      <c r="Y228" s="7">
        <v>-60</v>
      </c>
    </row>
    <row r="229" spans="1:25" x14ac:dyDescent="0.3">
      <c r="A229">
        <v>227</v>
      </c>
      <c r="B229">
        <v>1</v>
      </c>
      <c r="C229">
        <v>115.13656920021768</v>
      </c>
      <c r="D229">
        <v>-91</v>
      </c>
      <c r="E229" t="s">
        <v>41</v>
      </c>
      <c r="H229">
        <v>-91</v>
      </c>
      <c r="I229">
        <v>104.67154658819373</v>
      </c>
      <c r="J229">
        <v>1</v>
      </c>
      <c r="K229">
        <v>104.67154658819373</v>
      </c>
      <c r="L229">
        <v>-91</v>
      </c>
      <c r="M229" t="s">
        <v>41</v>
      </c>
      <c r="O229">
        <v>148.32079296771684</v>
      </c>
      <c r="P229" s="7">
        <v>-60</v>
      </c>
      <c r="Q229">
        <v>1</v>
      </c>
      <c r="R229">
        <v>113.08723316858618</v>
      </c>
      <c r="S229" s="7">
        <v>-60</v>
      </c>
      <c r="T229">
        <v>0</v>
      </c>
      <c r="U229">
        <f t="shared" si="3"/>
        <v>1.018</v>
      </c>
      <c r="V229" t="s">
        <v>41</v>
      </c>
      <c r="X229">
        <v>148.32079296771684</v>
      </c>
      <c r="Y229" s="7">
        <v>-60</v>
      </c>
    </row>
    <row r="230" spans="1:25" x14ac:dyDescent="0.3">
      <c r="A230">
        <v>228</v>
      </c>
      <c r="B230">
        <v>1</v>
      </c>
      <c r="C230">
        <v>104.67154658819373</v>
      </c>
      <c r="D230">
        <v>-91</v>
      </c>
      <c r="E230" t="s">
        <v>41</v>
      </c>
      <c r="H230">
        <v>-91</v>
      </c>
      <c r="I230">
        <v>122.50965331323455</v>
      </c>
      <c r="J230">
        <v>1</v>
      </c>
      <c r="K230">
        <v>122.50965331323455</v>
      </c>
      <c r="L230">
        <v>-91</v>
      </c>
      <c r="M230" t="s">
        <v>41</v>
      </c>
      <c r="O230">
        <v>74.237818783864583</v>
      </c>
      <c r="P230" s="7">
        <v>-60</v>
      </c>
      <c r="Q230">
        <v>1</v>
      </c>
      <c r="R230">
        <v>148.32079296771684</v>
      </c>
      <c r="S230" s="7">
        <v>-60</v>
      </c>
      <c r="T230">
        <v>0</v>
      </c>
      <c r="U230">
        <f t="shared" si="3"/>
        <v>1.018</v>
      </c>
      <c r="V230" t="s">
        <v>41</v>
      </c>
      <c r="X230">
        <v>74.237818783864583</v>
      </c>
      <c r="Y230" s="7">
        <v>-60</v>
      </c>
    </row>
    <row r="231" spans="1:25" x14ac:dyDescent="0.3">
      <c r="A231">
        <v>229</v>
      </c>
      <c r="B231">
        <v>1</v>
      </c>
      <c r="C231">
        <v>122.50965331323455</v>
      </c>
      <c r="D231">
        <v>-91</v>
      </c>
      <c r="E231" t="s">
        <v>41</v>
      </c>
      <c r="H231">
        <v>-91</v>
      </c>
      <c r="I231">
        <v>95.157889668171975</v>
      </c>
      <c r="J231">
        <v>1</v>
      </c>
      <c r="K231">
        <v>95.157889668171975</v>
      </c>
      <c r="L231">
        <v>-91</v>
      </c>
      <c r="M231" t="s">
        <v>41</v>
      </c>
      <c r="O231">
        <v>208.86533486598427</v>
      </c>
      <c r="P231" s="7">
        <v>-60</v>
      </c>
      <c r="Q231">
        <v>1</v>
      </c>
      <c r="R231">
        <v>74.237818783864583</v>
      </c>
      <c r="S231" s="7">
        <v>-60</v>
      </c>
      <c r="T231">
        <v>0</v>
      </c>
      <c r="U231">
        <f t="shared" si="3"/>
        <v>1.018</v>
      </c>
      <c r="V231" t="s">
        <v>41</v>
      </c>
      <c r="X231">
        <v>208.86533486598427</v>
      </c>
      <c r="Y231" s="7">
        <v>-60</v>
      </c>
    </row>
    <row r="232" spans="1:25" x14ac:dyDescent="0.3">
      <c r="A232">
        <v>230</v>
      </c>
      <c r="B232">
        <v>1</v>
      </c>
      <c r="C232">
        <v>95.157889668171975</v>
      </c>
      <c r="D232">
        <v>-91</v>
      </c>
      <c r="E232" t="s">
        <v>41</v>
      </c>
      <c r="H232">
        <v>-91</v>
      </c>
      <c r="I232">
        <v>105.38507085719537</v>
      </c>
      <c r="J232">
        <v>1</v>
      </c>
      <c r="K232">
        <v>105.38507085719537</v>
      </c>
      <c r="L232">
        <v>-91</v>
      </c>
      <c r="M232" t="s">
        <v>41</v>
      </c>
      <c r="O232">
        <v>104.42600009147294</v>
      </c>
      <c r="P232" s="7">
        <v>-60</v>
      </c>
      <c r="Q232">
        <v>0</v>
      </c>
      <c r="R232">
        <v>182.62936671006838</v>
      </c>
      <c r="S232" s="7">
        <v>-60</v>
      </c>
      <c r="T232">
        <v>0</v>
      </c>
      <c r="U232">
        <f t="shared" si="3"/>
        <v>1.018</v>
      </c>
      <c r="V232" t="s">
        <v>41</v>
      </c>
      <c r="X232">
        <v>104.42600009147294</v>
      </c>
      <c r="Y232" s="7">
        <v>-60</v>
      </c>
    </row>
    <row r="233" spans="1:25" x14ac:dyDescent="0.3">
      <c r="A233">
        <v>231</v>
      </c>
      <c r="B233">
        <v>1</v>
      </c>
      <c r="C233">
        <v>105.38507085719537</v>
      </c>
      <c r="D233">
        <v>-91</v>
      </c>
      <c r="E233" t="s">
        <v>41</v>
      </c>
      <c r="H233">
        <v>-91</v>
      </c>
      <c r="I233">
        <v>108.83377149070327</v>
      </c>
      <c r="J233">
        <v>1</v>
      </c>
      <c r="K233">
        <v>108.83377149070327</v>
      </c>
      <c r="L233">
        <v>-91</v>
      </c>
      <c r="M233" t="s">
        <v>41</v>
      </c>
      <c r="O233">
        <v>91.055747088938872</v>
      </c>
      <c r="P233" s="7">
        <v>-60</v>
      </c>
      <c r="Q233">
        <v>1</v>
      </c>
      <c r="R233">
        <v>104.42600009147294</v>
      </c>
      <c r="S233" s="7">
        <v>-60</v>
      </c>
      <c r="T233">
        <v>0</v>
      </c>
      <c r="U233">
        <f t="shared" si="3"/>
        <v>1.018</v>
      </c>
      <c r="V233" t="s">
        <v>41</v>
      </c>
      <c r="X233">
        <v>91.055747088938872</v>
      </c>
      <c r="Y233" s="7">
        <v>-60</v>
      </c>
    </row>
    <row r="234" spans="1:25" x14ac:dyDescent="0.3">
      <c r="A234">
        <v>232</v>
      </c>
      <c r="B234">
        <v>1</v>
      </c>
      <c r="C234">
        <v>108.83377149070327</v>
      </c>
      <c r="D234">
        <v>-91</v>
      </c>
      <c r="E234" t="s">
        <v>41</v>
      </c>
      <c r="H234">
        <v>-91</v>
      </c>
      <c r="I234">
        <v>106.69319868369837</v>
      </c>
      <c r="J234">
        <v>1</v>
      </c>
      <c r="K234">
        <v>106.69319868369837</v>
      </c>
      <c r="L234">
        <v>-91</v>
      </c>
      <c r="M234" t="s">
        <v>41</v>
      </c>
      <c r="O234">
        <v>140.75272523043338</v>
      </c>
      <c r="P234" s="7">
        <v>-60</v>
      </c>
      <c r="Q234">
        <v>1</v>
      </c>
      <c r="R234">
        <v>91.055747088938872</v>
      </c>
      <c r="S234" s="7">
        <v>-60</v>
      </c>
      <c r="T234">
        <v>0</v>
      </c>
      <c r="U234">
        <f t="shared" si="3"/>
        <v>1.018</v>
      </c>
      <c r="V234" t="s">
        <v>41</v>
      </c>
      <c r="X234">
        <v>140.75272523043338</v>
      </c>
      <c r="Y234" s="7">
        <v>-60</v>
      </c>
    </row>
    <row r="235" spans="1:25" x14ac:dyDescent="0.3">
      <c r="A235">
        <v>233</v>
      </c>
      <c r="B235">
        <v>1</v>
      </c>
      <c r="C235">
        <v>106.69319868369837</v>
      </c>
      <c r="D235">
        <v>-91</v>
      </c>
      <c r="E235" t="s">
        <v>41</v>
      </c>
      <c r="H235">
        <v>-91</v>
      </c>
      <c r="I235">
        <v>79.34143503863578</v>
      </c>
      <c r="J235">
        <v>1</v>
      </c>
      <c r="K235">
        <v>79.34143503863578</v>
      </c>
      <c r="L235">
        <v>-91</v>
      </c>
      <c r="M235" t="s">
        <v>41</v>
      </c>
      <c r="O235">
        <v>172.53860972702381</v>
      </c>
      <c r="P235" s="7">
        <v>-60</v>
      </c>
      <c r="Q235">
        <v>1</v>
      </c>
      <c r="R235">
        <v>140.75272523043338</v>
      </c>
      <c r="S235" s="7">
        <v>-60</v>
      </c>
      <c r="T235">
        <v>0</v>
      </c>
      <c r="U235">
        <f t="shared" si="3"/>
        <v>1.018</v>
      </c>
      <c r="V235" t="s">
        <v>41</v>
      </c>
      <c r="X235">
        <v>172.53860972702381</v>
      </c>
      <c r="Y235" s="7">
        <v>-60</v>
      </c>
    </row>
    <row r="236" spans="1:25" x14ac:dyDescent="0.3">
      <c r="A236">
        <v>234</v>
      </c>
      <c r="B236">
        <v>1</v>
      </c>
      <c r="C236">
        <v>79.34143503863578</v>
      </c>
      <c r="D236">
        <v>-91</v>
      </c>
      <c r="E236" t="s">
        <v>41</v>
      </c>
      <c r="H236">
        <v>-91</v>
      </c>
      <c r="I236">
        <v>106.9310401066989</v>
      </c>
      <c r="J236">
        <v>1</v>
      </c>
      <c r="K236">
        <v>106.9310401066989</v>
      </c>
      <c r="L236">
        <v>-91</v>
      </c>
      <c r="M236" t="s">
        <v>41</v>
      </c>
      <c r="O236">
        <v>119.05759771688757</v>
      </c>
      <c r="P236" s="7">
        <v>-60</v>
      </c>
      <c r="Q236">
        <v>1</v>
      </c>
      <c r="R236">
        <v>172.53860972702381</v>
      </c>
      <c r="S236" s="7">
        <v>-60</v>
      </c>
      <c r="T236">
        <v>0</v>
      </c>
      <c r="U236">
        <f t="shared" si="3"/>
        <v>1.018</v>
      </c>
      <c r="V236" t="s">
        <v>41</v>
      </c>
      <c r="X236">
        <v>119.05759771688757</v>
      </c>
      <c r="Y236" s="7">
        <v>-60</v>
      </c>
    </row>
    <row r="237" spans="1:25" x14ac:dyDescent="0.3">
      <c r="A237">
        <v>235</v>
      </c>
      <c r="B237">
        <v>1</v>
      </c>
      <c r="C237">
        <v>106.9310401066989</v>
      </c>
      <c r="D237">
        <v>-91</v>
      </c>
      <c r="E237" t="s">
        <v>41</v>
      </c>
      <c r="H237">
        <v>-91</v>
      </c>
      <c r="I237">
        <v>112.63923425871198</v>
      </c>
      <c r="J237">
        <v>1</v>
      </c>
      <c r="K237">
        <v>112.63923425871198</v>
      </c>
      <c r="L237">
        <v>-91</v>
      </c>
      <c r="M237" t="s">
        <v>41</v>
      </c>
      <c r="O237">
        <v>148.65715153381831</v>
      </c>
      <c r="P237" s="7">
        <v>-60</v>
      </c>
      <c r="Q237">
        <v>1</v>
      </c>
      <c r="R237">
        <v>119.05759771688757</v>
      </c>
      <c r="S237" s="7">
        <v>-60</v>
      </c>
      <c r="T237">
        <v>0</v>
      </c>
      <c r="U237">
        <f t="shared" si="3"/>
        <v>1.018</v>
      </c>
      <c r="V237" t="s">
        <v>41</v>
      </c>
      <c r="X237">
        <v>148.65715153381831</v>
      </c>
      <c r="Y237" s="7">
        <v>-60</v>
      </c>
    </row>
    <row r="238" spans="1:25" x14ac:dyDescent="0.3">
      <c r="A238">
        <v>236</v>
      </c>
      <c r="B238">
        <v>1</v>
      </c>
      <c r="C238">
        <v>112.63923425871198</v>
      </c>
      <c r="D238">
        <v>-91</v>
      </c>
      <c r="E238" t="s">
        <v>41</v>
      </c>
      <c r="H238">
        <v>-91</v>
      </c>
      <c r="I238">
        <v>83.860422075646113</v>
      </c>
      <c r="J238">
        <v>1</v>
      </c>
      <c r="K238">
        <v>83.860422075646113</v>
      </c>
      <c r="L238">
        <v>-91</v>
      </c>
      <c r="M238" t="s">
        <v>41</v>
      </c>
      <c r="O238">
        <v>86.598996088094196</v>
      </c>
      <c r="P238" s="7">
        <v>-60</v>
      </c>
      <c r="Q238">
        <v>1</v>
      </c>
      <c r="R238">
        <v>148.65715153381831</v>
      </c>
      <c r="S238" s="7">
        <v>-60</v>
      </c>
      <c r="T238">
        <v>0</v>
      </c>
      <c r="U238">
        <f t="shared" si="3"/>
        <v>1.018</v>
      </c>
      <c r="V238" t="s">
        <v>41</v>
      </c>
      <c r="X238">
        <v>86.598996088094196</v>
      </c>
      <c r="Y238" s="7">
        <v>-60</v>
      </c>
    </row>
    <row r="239" spans="1:25" x14ac:dyDescent="0.3">
      <c r="A239">
        <v>237</v>
      </c>
      <c r="B239">
        <v>1</v>
      </c>
      <c r="C239">
        <v>83.860422075646113</v>
      </c>
      <c r="D239">
        <v>-91</v>
      </c>
      <c r="E239" t="s">
        <v>41</v>
      </c>
      <c r="H239">
        <v>-91</v>
      </c>
      <c r="I239">
        <v>93.730841130168699</v>
      </c>
      <c r="J239">
        <v>1</v>
      </c>
      <c r="K239">
        <v>93.730841130168699</v>
      </c>
      <c r="L239">
        <v>-91</v>
      </c>
      <c r="M239" t="s">
        <v>41</v>
      </c>
      <c r="O239">
        <v>148.9935100999198</v>
      </c>
      <c r="P239" s="7">
        <v>-60</v>
      </c>
      <c r="Q239">
        <v>1</v>
      </c>
      <c r="R239">
        <v>86.598996088094196</v>
      </c>
      <c r="S239" s="7">
        <v>-60</v>
      </c>
      <c r="T239">
        <v>0</v>
      </c>
      <c r="U239">
        <f t="shared" si="3"/>
        <v>1.018</v>
      </c>
      <c r="V239" t="s">
        <v>41</v>
      </c>
      <c r="X239">
        <v>148.9935100999198</v>
      </c>
      <c r="Y239" s="7">
        <v>-60</v>
      </c>
    </row>
    <row r="240" spans="1:25" x14ac:dyDescent="0.3">
      <c r="A240">
        <v>238</v>
      </c>
      <c r="B240">
        <v>1</v>
      </c>
      <c r="C240">
        <v>93.730841130168699</v>
      </c>
      <c r="D240">
        <v>-91</v>
      </c>
      <c r="E240" t="s">
        <v>41</v>
      </c>
      <c r="H240">
        <v>-91</v>
      </c>
      <c r="I240">
        <v>86.952360574653184</v>
      </c>
      <c r="J240">
        <v>1</v>
      </c>
      <c r="K240">
        <v>86.952360574653184</v>
      </c>
      <c r="L240">
        <v>-91</v>
      </c>
      <c r="M240" t="s">
        <v>41</v>
      </c>
      <c r="O240">
        <v>113.75995030078917</v>
      </c>
      <c r="P240" s="7">
        <v>-60</v>
      </c>
      <c r="Q240">
        <v>1</v>
      </c>
      <c r="R240">
        <v>148.9935100999198</v>
      </c>
      <c r="S240" s="7">
        <v>-60</v>
      </c>
      <c r="T240">
        <v>0</v>
      </c>
      <c r="U240">
        <f t="shared" si="3"/>
        <v>1.018</v>
      </c>
      <c r="V240" t="s">
        <v>41</v>
      </c>
      <c r="X240">
        <v>113.75995030078917</v>
      </c>
      <c r="Y240" s="7">
        <v>-60</v>
      </c>
    </row>
    <row r="241" spans="1:25" x14ac:dyDescent="0.3">
      <c r="A241">
        <v>239</v>
      </c>
      <c r="B241">
        <v>1</v>
      </c>
      <c r="C241">
        <v>86.952360574653184</v>
      </c>
      <c r="D241">
        <v>-91</v>
      </c>
      <c r="E241" t="s">
        <v>41</v>
      </c>
      <c r="H241">
        <v>-91</v>
      </c>
      <c r="I241">
        <v>106.9310401066989</v>
      </c>
      <c r="J241">
        <v>1</v>
      </c>
      <c r="K241">
        <v>106.9310401066989</v>
      </c>
      <c r="L241">
        <v>-91</v>
      </c>
      <c r="M241" t="s">
        <v>41</v>
      </c>
      <c r="O241">
        <v>146.97535870331089</v>
      </c>
      <c r="P241" s="7">
        <v>-40</v>
      </c>
      <c r="Q241">
        <v>1</v>
      </c>
      <c r="R241">
        <v>113.75995030078917</v>
      </c>
      <c r="S241" s="7">
        <v>-60</v>
      </c>
      <c r="T241">
        <v>0</v>
      </c>
      <c r="U241">
        <f t="shared" si="3"/>
        <v>1.018</v>
      </c>
      <c r="V241" t="s">
        <v>41</v>
      </c>
      <c r="X241">
        <v>146.97535870331089</v>
      </c>
      <c r="Y241" s="7">
        <v>-40</v>
      </c>
    </row>
    <row r="242" spans="1:25" x14ac:dyDescent="0.3">
      <c r="A242">
        <v>240</v>
      </c>
      <c r="B242">
        <v>1</v>
      </c>
      <c r="C242">
        <v>106.9310401066989</v>
      </c>
      <c r="D242">
        <v>-91</v>
      </c>
      <c r="E242" t="s">
        <v>41</v>
      </c>
      <c r="H242">
        <v>-91</v>
      </c>
      <c r="I242">
        <v>95.752493225673334</v>
      </c>
      <c r="J242">
        <v>1</v>
      </c>
      <c r="K242">
        <v>95.752493225673334</v>
      </c>
      <c r="L242">
        <v>-91</v>
      </c>
      <c r="M242" t="s">
        <v>41</v>
      </c>
      <c r="O242">
        <v>408.48446558388923</v>
      </c>
      <c r="P242" s="7">
        <v>-40</v>
      </c>
      <c r="Q242">
        <v>1</v>
      </c>
      <c r="R242">
        <v>146.97535870331089</v>
      </c>
      <c r="S242" s="7">
        <v>-40</v>
      </c>
      <c r="T242">
        <v>0.08</v>
      </c>
      <c r="U242">
        <f t="shared" si="3"/>
        <v>1.0558719999999999</v>
      </c>
      <c r="V242" t="s">
        <v>41</v>
      </c>
      <c r="X242">
        <v>408.48446558388923</v>
      </c>
      <c r="Y242" s="7">
        <v>-40</v>
      </c>
    </row>
    <row r="243" spans="1:25" x14ac:dyDescent="0.3">
      <c r="A243">
        <v>241</v>
      </c>
      <c r="B243">
        <v>1</v>
      </c>
      <c r="C243">
        <v>95.752493225673334</v>
      </c>
      <c r="D243">
        <v>-91</v>
      </c>
      <c r="E243" t="s">
        <v>41</v>
      </c>
      <c r="H243">
        <v>-91</v>
      </c>
      <c r="I243">
        <v>93.849761841668965</v>
      </c>
      <c r="J243">
        <v>1</v>
      </c>
      <c r="K243">
        <v>93.849761841668965</v>
      </c>
      <c r="L243">
        <v>-91</v>
      </c>
      <c r="M243" t="s">
        <v>41</v>
      </c>
      <c r="O243">
        <v>145.62992443890494</v>
      </c>
      <c r="P243" s="7">
        <v>-40</v>
      </c>
      <c r="Q243">
        <v>1</v>
      </c>
      <c r="R243">
        <v>206.2</v>
      </c>
      <c r="S243" s="7">
        <v>-40</v>
      </c>
      <c r="T243" s="1">
        <v>2.0499999999999998</v>
      </c>
      <c r="U243">
        <f t="shared" si="3"/>
        <v>1.98847</v>
      </c>
      <c r="V243" t="s">
        <v>41</v>
      </c>
      <c r="X243">
        <v>145.62992443890494</v>
      </c>
      <c r="Y243" s="7">
        <v>-40</v>
      </c>
    </row>
    <row r="244" spans="1:25" x14ac:dyDescent="0.3">
      <c r="A244">
        <v>242</v>
      </c>
      <c r="B244">
        <v>1</v>
      </c>
      <c r="C244">
        <v>93.849761841668965</v>
      </c>
      <c r="D244">
        <v>-91</v>
      </c>
      <c r="E244" t="s">
        <v>41</v>
      </c>
      <c r="H244">
        <v>-91</v>
      </c>
      <c r="I244">
        <v>99.439035282181763</v>
      </c>
      <c r="J244">
        <v>1</v>
      </c>
      <c r="K244">
        <v>99.439035282181763</v>
      </c>
      <c r="L244">
        <v>-91</v>
      </c>
      <c r="M244" t="s">
        <v>41</v>
      </c>
      <c r="O244">
        <v>393.84735521332772</v>
      </c>
      <c r="P244" s="7">
        <v>-40</v>
      </c>
      <c r="Q244">
        <v>1</v>
      </c>
      <c r="R244">
        <v>145.62992443890494</v>
      </c>
      <c r="S244" s="7">
        <v>-40</v>
      </c>
      <c r="T244">
        <v>0.13</v>
      </c>
      <c r="U244">
        <f t="shared" si="3"/>
        <v>1.079542</v>
      </c>
      <c r="V244" t="s">
        <v>41</v>
      </c>
      <c r="X244">
        <v>393.84735521332772</v>
      </c>
      <c r="Y244" s="7">
        <v>-40</v>
      </c>
    </row>
    <row r="245" spans="1:25" x14ac:dyDescent="0.3">
      <c r="A245">
        <v>243</v>
      </c>
      <c r="B245">
        <v>1</v>
      </c>
      <c r="C245">
        <v>99.439035282181763</v>
      </c>
      <c r="D245">
        <v>-91</v>
      </c>
      <c r="E245" t="s">
        <v>41</v>
      </c>
      <c r="H245">
        <v>-91</v>
      </c>
      <c r="I245">
        <v>99.320114570681497</v>
      </c>
      <c r="J245">
        <v>1</v>
      </c>
      <c r="K245">
        <v>99.320114570681497</v>
      </c>
      <c r="L245">
        <v>-91</v>
      </c>
      <c r="M245" t="s">
        <v>41</v>
      </c>
      <c r="O245">
        <v>380.55374772702061</v>
      </c>
      <c r="P245" s="7">
        <v>-40</v>
      </c>
      <c r="Q245">
        <v>1</v>
      </c>
      <c r="R245">
        <v>393.84735521332772</v>
      </c>
      <c r="S245" s="7">
        <v>-40</v>
      </c>
      <c r="T245" s="1">
        <v>1.93</v>
      </c>
      <c r="U245">
        <f t="shared" si="3"/>
        <v>1.931662</v>
      </c>
      <c r="V245" t="s">
        <v>41</v>
      </c>
      <c r="X245">
        <v>380.55374772702061</v>
      </c>
      <c r="Y245" s="7">
        <v>-40</v>
      </c>
    </row>
    <row r="246" spans="1:25" x14ac:dyDescent="0.3">
      <c r="A246">
        <v>244</v>
      </c>
      <c r="B246">
        <v>1</v>
      </c>
      <c r="C246">
        <v>99.320114570681497</v>
      </c>
      <c r="D246">
        <v>-91</v>
      </c>
      <c r="E246" t="s">
        <v>41</v>
      </c>
      <c r="H246">
        <v>-91</v>
      </c>
      <c r="I246">
        <v>105.97967441469673</v>
      </c>
      <c r="J246">
        <v>1</v>
      </c>
      <c r="K246">
        <v>105.97967441469673</v>
      </c>
      <c r="L246">
        <v>-91</v>
      </c>
      <c r="M246" t="s">
        <v>41</v>
      </c>
      <c r="O246">
        <v>231.07137418418446</v>
      </c>
      <c r="P246" s="7">
        <v>-40</v>
      </c>
      <c r="Q246">
        <v>1</v>
      </c>
      <c r="R246">
        <v>380.55374772702061</v>
      </c>
      <c r="S246" s="7">
        <v>-40</v>
      </c>
      <c r="T246" s="1">
        <v>1.67</v>
      </c>
      <c r="U246">
        <f t="shared" si="3"/>
        <v>1.8085779999999998</v>
      </c>
      <c r="V246" t="s">
        <v>41</v>
      </c>
      <c r="X246">
        <v>231.07137418418446</v>
      </c>
      <c r="Y246" s="7">
        <v>-40</v>
      </c>
    </row>
    <row r="247" spans="1:25" x14ac:dyDescent="0.3">
      <c r="A247">
        <v>245</v>
      </c>
      <c r="B247">
        <v>1</v>
      </c>
      <c r="C247">
        <v>105.97967441469673</v>
      </c>
      <c r="D247">
        <v>-91</v>
      </c>
      <c r="E247" t="s">
        <v>41</v>
      </c>
      <c r="H247">
        <v>-91</v>
      </c>
      <c r="I247">
        <v>95.038968956671695</v>
      </c>
      <c r="J247">
        <v>1</v>
      </c>
      <c r="K247">
        <v>95.038968956671695</v>
      </c>
      <c r="L247">
        <v>-91</v>
      </c>
      <c r="M247" t="s">
        <v>41</v>
      </c>
      <c r="O247">
        <v>412.30284220229657</v>
      </c>
      <c r="P247" s="7">
        <v>-40</v>
      </c>
      <c r="Q247">
        <v>1</v>
      </c>
      <c r="R247">
        <v>231.07137418418446</v>
      </c>
      <c r="S247" s="7">
        <v>-40</v>
      </c>
      <c r="T247">
        <v>0.36</v>
      </c>
      <c r="U247">
        <f t="shared" si="3"/>
        <v>1.1884239999999999</v>
      </c>
      <c r="V247" t="s">
        <v>41</v>
      </c>
      <c r="X247">
        <v>412.30284220229657</v>
      </c>
      <c r="Y247" s="7">
        <v>-40</v>
      </c>
    </row>
    <row r="248" spans="1:25" x14ac:dyDescent="0.3">
      <c r="A248">
        <v>246</v>
      </c>
      <c r="B248">
        <v>1</v>
      </c>
      <c r="C248">
        <v>95.038968956671695</v>
      </c>
      <c r="D248">
        <v>-91</v>
      </c>
      <c r="E248" t="s">
        <v>41</v>
      </c>
      <c r="H248">
        <v>-91</v>
      </c>
      <c r="I248">
        <v>101.93637022368749</v>
      </c>
      <c r="J248">
        <v>1</v>
      </c>
      <c r="K248">
        <v>101.93637022368749</v>
      </c>
      <c r="L248">
        <v>-91</v>
      </c>
      <c r="M248" t="s">
        <v>41</v>
      </c>
      <c r="O248">
        <v>306.57749831846593</v>
      </c>
      <c r="P248" s="7">
        <v>-40</v>
      </c>
      <c r="Q248">
        <v>1</v>
      </c>
      <c r="R248">
        <v>412.30284220229657</v>
      </c>
      <c r="S248" s="7">
        <v>-40</v>
      </c>
      <c r="T248" s="1">
        <v>2.0699999999999998</v>
      </c>
      <c r="U248">
        <f t="shared" si="3"/>
        <v>1.997938</v>
      </c>
      <c r="V248" t="s">
        <v>41</v>
      </c>
      <c r="X248">
        <v>306.57749831846593</v>
      </c>
      <c r="Y248" s="7">
        <v>-40</v>
      </c>
    </row>
    <row r="249" spans="1:25" x14ac:dyDescent="0.3">
      <c r="A249">
        <v>247</v>
      </c>
      <c r="B249">
        <v>1</v>
      </c>
      <c r="C249">
        <v>101.93637022368749</v>
      </c>
      <c r="D249">
        <v>-91</v>
      </c>
      <c r="E249" t="s">
        <v>41</v>
      </c>
      <c r="H249">
        <v>-91</v>
      </c>
      <c r="I249">
        <v>72.681875194620545</v>
      </c>
      <c r="J249">
        <v>1</v>
      </c>
      <c r="K249">
        <v>72.681875194620545</v>
      </c>
      <c r="L249">
        <v>-91</v>
      </c>
      <c r="M249" t="s">
        <v>41</v>
      </c>
      <c r="O249">
        <v>292.28225925915274</v>
      </c>
      <c r="P249" s="7">
        <v>-40</v>
      </c>
      <c r="Q249">
        <v>1</v>
      </c>
      <c r="R249">
        <v>306.57749831846593</v>
      </c>
      <c r="S249" s="7">
        <v>-40</v>
      </c>
      <c r="T249">
        <v>0.69</v>
      </c>
      <c r="U249">
        <f t="shared" si="3"/>
        <v>1.344646</v>
      </c>
      <c r="V249" t="s">
        <v>41</v>
      </c>
      <c r="X249">
        <v>292.28225925915274</v>
      </c>
      <c r="Y249" s="7">
        <v>-40</v>
      </c>
    </row>
    <row r="250" spans="1:25" x14ac:dyDescent="0.3">
      <c r="A250">
        <v>248</v>
      </c>
      <c r="B250">
        <v>1</v>
      </c>
      <c r="C250">
        <v>72.681875194620545</v>
      </c>
      <c r="D250">
        <v>-91</v>
      </c>
      <c r="E250" t="s">
        <v>41</v>
      </c>
      <c r="H250">
        <v>-91</v>
      </c>
      <c r="I250">
        <v>117.03930058422203</v>
      </c>
      <c r="J250">
        <v>1</v>
      </c>
      <c r="K250">
        <v>117.03930058422203</v>
      </c>
      <c r="L250">
        <v>-91</v>
      </c>
      <c r="M250" t="s">
        <v>41</v>
      </c>
      <c r="O250">
        <v>172.59364338005696</v>
      </c>
      <c r="P250" s="7">
        <v>-40</v>
      </c>
      <c r="Q250">
        <v>1</v>
      </c>
      <c r="R250">
        <v>292.28225925915274</v>
      </c>
      <c r="S250" s="7">
        <v>-40</v>
      </c>
      <c r="T250">
        <v>0.6</v>
      </c>
      <c r="U250">
        <f t="shared" si="3"/>
        <v>1.3020399999999999</v>
      </c>
      <c r="V250" t="s">
        <v>41</v>
      </c>
      <c r="X250">
        <v>172.59364338005696</v>
      </c>
      <c r="Y250" s="7">
        <v>-40</v>
      </c>
    </row>
    <row r="251" spans="1:25" x14ac:dyDescent="0.3">
      <c r="A251">
        <v>249</v>
      </c>
      <c r="B251">
        <v>1</v>
      </c>
      <c r="C251">
        <v>117.03930058422203</v>
      </c>
      <c r="D251">
        <v>-91</v>
      </c>
      <c r="E251" t="s">
        <v>41</v>
      </c>
      <c r="H251">
        <v>-91</v>
      </c>
      <c r="I251">
        <v>108.2391679332019</v>
      </c>
      <c r="J251">
        <v>1</v>
      </c>
      <c r="K251">
        <v>108.2391679332019</v>
      </c>
      <c r="L251">
        <v>-91</v>
      </c>
      <c r="M251" t="s">
        <v>41</v>
      </c>
      <c r="O251">
        <v>380.55374772702061</v>
      </c>
      <c r="P251" s="7">
        <v>-40</v>
      </c>
      <c r="Q251">
        <v>1</v>
      </c>
      <c r="R251">
        <v>172.59364338005696</v>
      </c>
      <c r="S251" s="7">
        <v>-40</v>
      </c>
      <c r="T251" s="1">
        <v>0.26</v>
      </c>
      <c r="U251">
        <f t="shared" si="3"/>
        <v>1.141084</v>
      </c>
      <c r="V251" t="s">
        <v>41</v>
      </c>
      <c r="X251">
        <v>380.55374772702061</v>
      </c>
      <c r="Y251" s="7">
        <v>-40</v>
      </c>
    </row>
    <row r="252" spans="1:25" x14ac:dyDescent="0.3">
      <c r="A252">
        <v>250</v>
      </c>
      <c r="B252">
        <v>1</v>
      </c>
      <c r="C252">
        <v>108.2391679332019</v>
      </c>
      <c r="D252">
        <v>-91</v>
      </c>
      <c r="E252" t="s">
        <v>41</v>
      </c>
      <c r="H252">
        <v>-91</v>
      </c>
      <c r="I252">
        <v>89.806457650659723</v>
      </c>
      <c r="J252">
        <v>1</v>
      </c>
      <c r="K252">
        <v>89.806457650659723</v>
      </c>
      <c r="L252">
        <v>-91</v>
      </c>
      <c r="M252" t="s">
        <v>41</v>
      </c>
      <c r="O252">
        <v>356.93638123538994</v>
      </c>
      <c r="P252" s="7">
        <v>-40</v>
      </c>
      <c r="Q252">
        <v>1</v>
      </c>
      <c r="R252">
        <v>380.55374772702061</v>
      </c>
      <c r="S252" s="7">
        <v>-40</v>
      </c>
      <c r="T252" s="1">
        <v>1.79</v>
      </c>
      <c r="U252">
        <f t="shared" si="3"/>
        <v>1.865386</v>
      </c>
      <c r="V252" t="s">
        <v>41</v>
      </c>
      <c r="X252">
        <v>356.93638123538994</v>
      </c>
      <c r="Y252" s="7">
        <v>-40</v>
      </c>
    </row>
    <row r="253" spans="1:25" x14ac:dyDescent="0.3">
      <c r="A253">
        <v>251</v>
      </c>
      <c r="B253">
        <v>1</v>
      </c>
      <c r="C253">
        <v>89.806457650659723</v>
      </c>
      <c r="D253">
        <v>-91</v>
      </c>
      <c r="E253" t="s">
        <v>41</v>
      </c>
      <c r="H253">
        <v>-91</v>
      </c>
      <c r="I253">
        <v>83.027977095144223</v>
      </c>
      <c r="J253">
        <v>1</v>
      </c>
      <c r="K253">
        <v>83.027977095144223</v>
      </c>
      <c r="L253">
        <v>-91</v>
      </c>
      <c r="M253" t="s">
        <v>41</v>
      </c>
      <c r="O253">
        <v>430.12193308819758</v>
      </c>
      <c r="P253" s="7">
        <v>-40</v>
      </c>
      <c r="Q253">
        <v>1</v>
      </c>
      <c r="R253">
        <v>356.93638123538994</v>
      </c>
      <c r="S253" s="7">
        <v>-40</v>
      </c>
      <c r="T253" s="1">
        <v>1.44</v>
      </c>
      <c r="U253">
        <f t="shared" si="3"/>
        <v>1.6996959999999999</v>
      </c>
      <c r="V253" t="s">
        <v>41</v>
      </c>
      <c r="X253">
        <v>430.12193308819758</v>
      </c>
      <c r="Y253" s="7">
        <v>-40</v>
      </c>
    </row>
    <row r="254" spans="1:25" x14ac:dyDescent="0.3">
      <c r="A254">
        <v>252</v>
      </c>
      <c r="B254">
        <v>1</v>
      </c>
      <c r="C254">
        <v>83.027977095144223</v>
      </c>
      <c r="D254">
        <v>-91</v>
      </c>
      <c r="E254" t="s">
        <v>41</v>
      </c>
      <c r="H254">
        <v>-91</v>
      </c>
      <c r="I254">
        <v>72.562954483120279</v>
      </c>
      <c r="J254">
        <v>1</v>
      </c>
      <c r="K254">
        <v>72.562954483120279</v>
      </c>
      <c r="L254">
        <v>-91</v>
      </c>
      <c r="M254" t="s">
        <v>41</v>
      </c>
      <c r="O254">
        <v>98.791994109273048</v>
      </c>
      <c r="P254" s="7">
        <v>-40</v>
      </c>
      <c r="Q254">
        <v>1</v>
      </c>
      <c r="R254">
        <v>430.12193308819758</v>
      </c>
      <c r="S254" s="7">
        <v>-40</v>
      </c>
      <c r="T254" s="1">
        <v>2.08</v>
      </c>
      <c r="U254">
        <f t="shared" si="3"/>
        <v>2.002672</v>
      </c>
      <c r="V254" t="s">
        <v>41</v>
      </c>
      <c r="X254">
        <v>98.791994109273048</v>
      </c>
      <c r="Y254" s="7">
        <v>-40</v>
      </c>
    </row>
    <row r="255" spans="1:25" x14ac:dyDescent="0.3">
      <c r="A255">
        <v>253</v>
      </c>
      <c r="B255">
        <v>1</v>
      </c>
      <c r="C255">
        <v>72.562954483120279</v>
      </c>
      <c r="D255">
        <v>-91</v>
      </c>
      <c r="E255" t="s">
        <v>41</v>
      </c>
      <c r="H255">
        <v>-91</v>
      </c>
      <c r="I255">
        <v>113.8284413737147</v>
      </c>
      <c r="J255">
        <v>1</v>
      </c>
      <c r="K255">
        <v>113.8284413737147</v>
      </c>
      <c r="L255">
        <v>-91</v>
      </c>
      <c r="M255" t="s">
        <v>41</v>
      </c>
      <c r="O255">
        <v>168.20958133670038</v>
      </c>
      <c r="P255" s="7">
        <v>-40</v>
      </c>
      <c r="Q255">
        <v>1</v>
      </c>
      <c r="R255">
        <v>98.791994109273048</v>
      </c>
      <c r="S255" s="7">
        <v>-40</v>
      </c>
      <c r="T255">
        <v>7.0000000000000007E-2</v>
      </c>
      <c r="U255">
        <f t="shared" si="3"/>
        <v>1.0511379999999999</v>
      </c>
      <c r="V255" t="s">
        <v>41</v>
      </c>
      <c r="X255">
        <v>168.20958133670038</v>
      </c>
      <c r="Y255" s="7">
        <v>-40</v>
      </c>
    </row>
    <row r="256" spans="1:25" x14ac:dyDescent="0.3">
      <c r="A256">
        <v>254</v>
      </c>
      <c r="B256">
        <v>1</v>
      </c>
      <c r="C256">
        <v>113.8284413737147</v>
      </c>
      <c r="D256">
        <v>-91</v>
      </c>
      <c r="E256" t="s">
        <v>41</v>
      </c>
      <c r="H256">
        <v>-91</v>
      </c>
      <c r="I256">
        <v>137.6625683894415</v>
      </c>
      <c r="J256">
        <v>1</v>
      </c>
      <c r="K256">
        <v>137.6625683894415</v>
      </c>
      <c r="L256">
        <v>-91</v>
      </c>
      <c r="M256" t="s">
        <v>41</v>
      </c>
      <c r="O256">
        <v>132.84829892704846</v>
      </c>
      <c r="P256" s="7">
        <v>-40</v>
      </c>
      <c r="Q256">
        <v>1</v>
      </c>
      <c r="R256">
        <v>168.20958133670038</v>
      </c>
      <c r="S256" s="7">
        <v>-40</v>
      </c>
      <c r="T256" s="1">
        <v>0.21</v>
      </c>
      <c r="U256">
        <f t="shared" si="3"/>
        <v>1.1174139999999999</v>
      </c>
      <c r="V256" t="s">
        <v>41</v>
      </c>
      <c r="X256">
        <v>132.84829892704846</v>
      </c>
      <c r="Y256" s="7">
        <v>-40</v>
      </c>
    </row>
    <row r="257" spans="1:25" x14ac:dyDescent="0.3">
      <c r="A257">
        <v>255</v>
      </c>
      <c r="B257">
        <v>1</v>
      </c>
      <c r="C257">
        <v>137.6625683894415</v>
      </c>
      <c r="D257">
        <v>-91</v>
      </c>
      <c r="E257" t="s">
        <v>41</v>
      </c>
      <c r="H257">
        <v>-91</v>
      </c>
      <c r="I257">
        <v>111.07535341682733</v>
      </c>
      <c r="J257">
        <v>1</v>
      </c>
      <c r="K257">
        <v>111.07535341682733</v>
      </c>
      <c r="L257">
        <v>-91</v>
      </c>
      <c r="M257" t="s">
        <v>41</v>
      </c>
      <c r="O257">
        <v>162.34059505285202</v>
      </c>
      <c r="P257" s="7">
        <v>-40</v>
      </c>
      <c r="Q257">
        <v>1</v>
      </c>
      <c r="R257">
        <v>132.84829892704846</v>
      </c>
      <c r="S257" s="7">
        <v>-40</v>
      </c>
      <c r="T257">
        <v>0.09</v>
      </c>
      <c r="U257">
        <f t="shared" si="3"/>
        <v>1.0606059999999999</v>
      </c>
      <c r="V257" t="s">
        <v>41</v>
      </c>
      <c r="X257">
        <v>162.34059505285202</v>
      </c>
      <c r="Y257" s="7">
        <v>-40</v>
      </c>
    </row>
    <row r="258" spans="1:25" x14ac:dyDescent="0.3">
      <c r="A258">
        <v>256</v>
      </c>
      <c r="B258">
        <v>1</v>
      </c>
      <c r="C258">
        <v>111.07535341682733</v>
      </c>
      <c r="D258">
        <v>-91</v>
      </c>
      <c r="E258" t="s">
        <v>41</v>
      </c>
      <c r="H258">
        <v>-91</v>
      </c>
      <c r="I258">
        <v>128.89444430272829</v>
      </c>
      <c r="J258">
        <v>1</v>
      </c>
      <c r="K258">
        <v>128.89444430272829</v>
      </c>
      <c r="L258">
        <v>-91</v>
      </c>
      <c r="M258" t="s">
        <v>41</v>
      </c>
      <c r="O258">
        <v>350.00673477976176</v>
      </c>
      <c r="P258" s="7">
        <v>-40</v>
      </c>
      <c r="Q258">
        <v>1</v>
      </c>
      <c r="R258">
        <v>162.34059505285202</v>
      </c>
      <c r="S258" s="7">
        <v>-40</v>
      </c>
      <c r="T258" s="1">
        <v>0.24</v>
      </c>
      <c r="U258">
        <f t="shared" si="3"/>
        <v>1.131616</v>
      </c>
      <c r="V258" t="s">
        <v>41</v>
      </c>
      <c r="X258">
        <v>350.00673477976176</v>
      </c>
      <c r="Y258" s="7">
        <v>-40</v>
      </c>
    </row>
    <row r="259" spans="1:25" x14ac:dyDescent="0.3">
      <c r="A259">
        <v>257</v>
      </c>
      <c r="B259">
        <v>1</v>
      </c>
      <c r="C259">
        <v>128.89444430272829</v>
      </c>
      <c r="D259">
        <v>-91</v>
      </c>
      <c r="E259" t="s">
        <v>41</v>
      </c>
      <c r="H259">
        <v>-91</v>
      </c>
      <c r="I259">
        <v>122.813325984524</v>
      </c>
      <c r="J259">
        <v>1</v>
      </c>
      <c r="K259">
        <v>122.813325984524</v>
      </c>
      <c r="L259">
        <v>-91</v>
      </c>
      <c r="M259" t="s">
        <v>41</v>
      </c>
      <c r="O259">
        <v>178.25049762954936</v>
      </c>
      <c r="P259" s="7">
        <v>-40</v>
      </c>
      <c r="Q259">
        <v>1</v>
      </c>
      <c r="R259">
        <v>350.00673477976176</v>
      </c>
      <c r="S259" s="7">
        <v>-40</v>
      </c>
      <c r="T259" s="1">
        <v>1.37</v>
      </c>
      <c r="U259">
        <f t="shared" si="3"/>
        <v>1.6665580000000002</v>
      </c>
      <c r="V259" t="s">
        <v>41</v>
      </c>
      <c r="X259">
        <v>178.25049762954936</v>
      </c>
      <c r="Y259" s="7">
        <v>-40</v>
      </c>
    </row>
    <row r="260" spans="1:25" x14ac:dyDescent="0.3">
      <c r="A260">
        <v>258</v>
      </c>
      <c r="B260">
        <v>1</v>
      </c>
      <c r="C260">
        <v>122.813325984524</v>
      </c>
      <c r="D260">
        <v>-91</v>
      </c>
      <c r="E260" t="s">
        <v>41</v>
      </c>
      <c r="H260">
        <v>-91</v>
      </c>
      <c r="I260">
        <v>128.61160159025368</v>
      </c>
      <c r="J260">
        <v>1</v>
      </c>
      <c r="K260">
        <v>128.61160159025368</v>
      </c>
      <c r="L260">
        <v>-91</v>
      </c>
      <c r="M260" t="s">
        <v>41</v>
      </c>
      <c r="O260">
        <v>173.4635957838029</v>
      </c>
      <c r="P260" s="7">
        <v>-40</v>
      </c>
      <c r="Q260">
        <v>1</v>
      </c>
      <c r="R260">
        <v>178.25049762954936</v>
      </c>
      <c r="S260" s="7">
        <v>-40</v>
      </c>
      <c r="T260" s="1">
        <v>0.25</v>
      </c>
      <c r="U260">
        <f t="shared" ref="U260:U323" si="4">1.018+0.4734*T260</f>
        <v>1.13635</v>
      </c>
      <c r="V260" t="s">
        <v>41</v>
      </c>
      <c r="X260">
        <v>173.4635957838029</v>
      </c>
      <c r="Y260" s="7">
        <v>-40</v>
      </c>
    </row>
    <row r="261" spans="1:25" x14ac:dyDescent="0.3">
      <c r="A261">
        <v>259</v>
      </c>
      <c r="B261">
        <v>1</v>
      </c>
      <c r="C261">
        <v>128.61160159025368</v>
      </c>
      <c r="D261">
        <v>-91</v>
      </c>
      <c r="E261" t="s">
        <v>41</v>
      </c>
      <c r="H261">
        <v>-91</v>
      </c>
      <c r="I261">
        <v>95.801846943197873</v>
      </c>
      <c r="J261">
        <v>1</v>
      </c>
      <c r="K261">
        <v>95.801846943197873</v>
      </c>
      <c r="L261">
        <v>-91</v>
      </c>
      <c r="M261" t="s">
        <v>41</v>
      </c>
      <c r="O261">
        <v>155.04796428974655</v>
      </c>
      <c r="P261" s="7">
        <v>-40</v>
      </c>
      <c r="Q261">
        <v>1</v>
      </c>
      <c r="R261">
        <v>173.4635957838029</v>
      </c>
      <c r="S261" s="7">
        <v>-40</v>
      </c>
      <c r="T261">
        <v>0.17</v>
      </c>
      <c r="U261">
        <f t="shared" si="4"/>
        <v>1.0984780000000001</v>
      </c>
      <c r="V261" t="s">
        <v>41</v>
      </c>
      <c r="X261">
        <v>155.04796428974655</v>
      </c>
      <c r="Y261" s="7">
        <v>-40</v>
      </c>
    </row>
    <row r="262" spans="1:25" x14ac:dyDescent="0.3">
      <c r="A262">
        <v>260</v>
      </c>
      <c r="B262">
        <v>1</v>
      </c>
      <c r="C262">
        <v>95.801846943197873</v>
      </c>
      <c r="D262">
        <v>-91</v>
      </c>
      <c r="E262" t="s">
        <v>41</v>
      </c>
      <c r="H262">
        <v>-91</v>
      </c>
      <c r="I262">
        <v>94.953318805774032</v>
      </c>
      <c r="J262">
        <v>1</v>
      </c>
      <c r="K262">
        <v>94.953318805774032</v>
      </c>
      <c r="L262">
        <v>-91</v>
      </c>
      <c r="M262" t="s">
        <v>41</v>
      </c>
      <c r="O262">
        <v>176.9953607278685</v>
      </c>
      <c r="P262" s="7">
        <v>-40</v>
      </c>
      <c r="Q262">
        <v>1</v>
      </c>
      <c r="R262">
        <v>155.04796428974655</v>
      </c>
      <c r="S262" s="7">
        <v>-40</v>
      </c>
      <c r="T262">
        <v>0</v>
      </c>
      <c r="U262">
        <f t="shared" si="4"/>
        <v>1.018</v>
      </c>
      <c r="V262" t="s">
        <v>41</v>
      </c>
      <c r="X262">
        <v>176.9953607278685</v>
      </c>
      <c r="Y262" s="7">
        <v>-40</v>
      </c>
    </row>
    <row r="263" spans="1:25" x14ac:dyDescent="0.3">
      <c r="A263">
        <v>261</v>
      </c>
      <c r="B263">
        <v>1</v>
      </c>
      <c r="C263">
        <v>94.953318805774032</v>
      </c>
      <c r="D263">
        <v>-91</v>
      </c>
      <c r="E263" t="s">
        <v>41</v>
      </c>
      <c r="H263">
        <v>-91</v>
      </c>
      <c r="I263">
        <v>95.377582874485952</v>
      </c>
      <c r="J263">
        <v>1</v>
      </c>
      <c r="K263">
        <v>95.377582874485952</v>
      </c>
      <c r="L263">
        <v>-91</v>
      </c>
      <c r="M263" t="s">
        <v>41</v>
      </c>
      <c r="O263">
        <v>205.5858388464948</v>
      </c>
      <c r="P263" s="7">
        <v>-40</v>
      </c>
      <c r="Q263">
        <v>0</v>
      </c>
      <c r="R263">
        <v>174.30449219905663</v>
      </c>
      <c r="S263" s="7">
        <v>-40</v>
      </c>
      <c r="T263">
        <v>0</v>
      </c>
      <c r="U263">
        <f t="shared" si="4"/>
        <v>1.018</v>
      </c>
      <c r="V263" t="s">
        <v>41</v>
      </c>
      <c r="X263">
        <v>205.5858388464948</v>
      </c>
      <c r="Y263" s="7">
        <v>-40</v>
      </c>
    </row>
    <row r="264" spans="1:25" x14ac:dyDescent="0.3">
      <c r="A264">
        <v>262</v>
      </c>
      <c r="B264">
        <v>1</v>
      </c>
      <c r="C264">
        <v>95.377582874485952</v>
      </c>
      <c r="D264">
        <v>-91</v>
      </c>
      <c r="E264" t="s">
        <v>41</v>
      </c>
      <c r="H264">
        <v>-91</v>
      </c>
      <c r="I264">
        <v>67.800418408210604</v>
      </c>
      <c r="J264">
        <v>1</v>
      </c>
      <c r="K264">
        <v>67.800418408210604</v>
      </c>
      <c r="L264">
        <v>-91</v>
      </c>
      <c r="M264" t="s">
        <v>41</v>
      </c>
      <c r="O264">
        <v>230.89682094563162</v>
      </c>
      <c r="P264" s="7">
        <v>-40</v>
      </c>
      <c r="Q264">
        <v>0</v>
      </c>
      <c r="R264">
        <v>169.84774119821191</v>
      </c>
      <c r="S264" s="7">
        <v>-40</v>
      </c>
      <c r="T264">
        <v>0</v>
      </c>
      <c r="U264">
        <f t="shared" si="4"/>
        <v>1.018</v>
      </c>
      <c r="V264" t="s">
        <v>41</v>
      </c>
      <c r="X264">
        <v>230.89682094563162</v>
      </c>
      <c r="Y264" s="7">
        <v>-40</v>
      </c>
    </row>
    <row r="265" spans="1:25" x14ac:dyDescent="0.3">
      <c r="A265">
        <v>263</v>
      </c>
      <c r="B265">
        <v>1</v>
      </c>
      <c r="C265">
        <v>67.800418408210604</v>
      </c>
      <c r="D265">
        <v>-91</v>
      </c>
      <c r="E265" t="s">
        <v>41</v>
      </c>
      <c r="H265">
        <v>-91</v>
      </c>
      <c r="I265">
        <v>90.003571337468202</v>
      </c>
      <c r="J265">
        <v>1</v>
      </c>
      <c r="K265">
        <v>90.003571337468202</v>
      </c>
      <c r="L265">
        <v>-91</v>
      </c>
      <c r="M265" t="s">
        <v>41</v>
      </c>
      <c r="O265">
        <v>159.9251634982181</v>
      </c>
      <c r="P265" s="7">
        <v>-40</v>
      </c>
      <c r="Q265">
        <v>0</v>
      </c>
      <c r="R265">
        <v>171.02499617956713</v>
      </c>
      <c r="S265" s="7">
        <v>-40</v>
      </c>
      <c r="T265">
        <v>0</v>
      </c>
      <c r="U265">
        <f t="shared" si="4"/>
        <v>1.018</v>
      </c>
      <c r="V265" t="s">
        <v>41</v>
      </c>
      <c r="X265">
        <v>159.9251634982181</v>
      </c>
      <c r="Y265" s="7">
        <v>-40</v>
      </c>
    </row>
    <row r="266" spans="1:25" x14ac:dyDescent="0.3">
      <c r="A266">
        <v>264</v>
      </c>
      <c r="B266">
        <v>1</v>
      </c>
      <c r="C266">
        <v>90.003571337468202</v>
      </c>
      <c r="D266">
        <v>-91</v>
      </c>
      <c r="E266" t="s">
        <v>41</v>
      </c>
      <c r="H266">
        <v>-91</v>
      </c>
      <c r="I266">
        <v>84.346717087975819</v>
      </c>
      <c r="J266">
        <v>1</v>
      </c>
      <c r="K266">
        <v>84.346717087975819</v>
      </c>
      <c r="L266">
        <v>-91</v>
      </c>
      <c r="M266" t="s">
        <v>41</v>
      </c>
      <c r="O266">
        <v>218.28337471682588</v>
      </c>
      <c r="P266" s="7">
        <v>-40</v>
      </c>
      <c r="Q266">
        <v>1</v>
      </c>
      <c r="R266">
        <v>159.9251634982181</v>
      </c>
      <c r="S266" s="7">
        <v>-40</v>
      </c>
      <c r="T266">
        <v>0</v>
      </c>
      <c r="U266">
        <f t="shared" si="4"/>
        <v>1.018</v>
      </c>
      <c r="V266" t="s">
        <v>41</v>
      </c>
      <c r="X266">
        <v>218.28337471682588</v>
      </c>
      <c r="Y266" s="7">
        <v>-40</v>
      </c>
    </row>
    <row r="267" spans="1:25" x14ac:dyDescent="0.3">
      <c r="A267">
        <v>265</v>
      </c>
      <c r="B267">
        <v>1</v>
      </c>
      <c r="C267">
        <v>84.346717087975819</v>
      </c>
      <c r="D267">
        <v>-91</v>
      </c>
      <c r="E267" t="s">
        <v>41</v>
      </c>
      <c r="H267">
        <v>-91</v>
      </c>
      <c r="I267">
        <v>104.28712831743645</v>
      </c>
      <c r="J267">
        <v>1</v>
      </c>
      <c r="K267">
        <v>104.28712831743645</v>
      </c>
      <c r="L267">
        <v>-91</v>
      </c>
      <c r="M267" t="s">
        <v>41</v>
      </c>
      <c r="O267">
        <v>197.5973229015845</v>
      </c>
      <c r="P267" s="7">
        <v>-40</v>
      </c>
      <c r="Q267">
        <v>0</v>
      </c>
      <c r="R267">
        <v>170.85681689651639</v>
      </c>
      <c r="S267" s="7">
        <v>-40</v>
      </c>
      <c r="T267">
        <v>0.18</v>
      </c>
      <c r="U267">
        <f t="shared" si="4"/>
        <v>1.1032120000000001</v>
      </c>
      <c r="V267" t="s">
        <v>41</v>
      </c>
      <c r="X267">
        <v>197.5973229015845</v>
      </c>
      <c r="Y267" s="7">
        <v>-40</v>
      </c>
    </row>
    <row r="268" spans="1:25" x14ac:dyDescent="0.3">
      <c r="A268">
        <v>266</v>
      </c>
      <c r="B268">
        <v>1</v>
      </c>
      <c r="C268">
        <v>104.28712831743645</v>
      </c>
      <c r="D268">
        <v>-91</v>
      </c>
      <c r="E268" t="s">
        <v>41</v>
      </c>
      <c r="H268">
        <v>-91</v>
      </c>
      <c r="I268">
        <v>90.427835406180122</v>
      </c>
      <c r="J268">
        <v>1</v>
      </c>
      <c r="K268">
        <v>90.427835406180122</v>
      </c>
      <c r="L268">
        <v>-91</v>
      </c>
      <c r="M268" t="s">
        <v>41</v>
      </c>
      <c r="O268">
        <v>245.84990591098327</v>
      </c>
      <c r="P268" s="7">
        <v>-40</v>
      </c>
      <c r="Q268">
        <v>1</v>
      </c>
      <c r="R268">
        <v>197.5973229015845</v>
      </c>
      <c r="S268" s="7">
        <v>-40</v>
      </c>
      <c r="T268">
        <v>0.12</v>
      </c>
      <c r="U268">
        <f t="shared" si="4"/>
        <v>1.074808</v>
      </c>
      <c r="V268" t="s">
        <v>41</v>
      </c>
      <c r="X268">
        <v>245.84990591098327</v>
      </c>
      <c r="Y268" s="7">
        <v>-40</v>
      </c>
    </row>
    <row r="269" spans="1:25" x14ac:dyDescent="0.3">
      <c r="A269">
        <v>267</v>
      </c>
      <c r="B269">
        <v>1</v>
      </c>
      <c r="C269">
        <v>90.427835406180122</v>
      </c>
      <c r="D269">
        <v>-91</v>
      </c>
      <c r="E269" t="s">
        <v>41</v>
      </c>
      <c r="H269">
        <v>-91</v>
      </c>
      <c r="I269">
        <v>119.41921343482856</v>
      </c>
      <c r="J269">
        <v>1</v>
      </c>
      <c r="K269">
        <v>119.41921343482856</v>
      </c>
      <c r="L269">
        <v>-91</v>
      </c>
      <c r="M269" t="s">
        <v>41</v>
      </c>
      <c r="O269">
        <v>290.89260787256637</v>
      </c>
      <c r="P269" s="7">
        <v>-40</v>
      </c>
      <c r="Q269">
        <v>1</v>
      </c>
      <c r="R269">
        <v>202.4</v>
      </c>
      <c r="S269" s="7">
        <v>-40</v>
      </c>
      <c r="T269" s="1">
        <v>0.44</v>
      </c>
      <c r="U269">
        <f t="shared" si="4"/>
        <v>1.2262960000000001</v>
      </c>
      <c r="V269" t="s">
        <v>41</v>
      </c>
      <c r="X269">
        <v>290.89260787256637</v>
      </c>
      <c r="Y269" s="7">
        <v>-40</v>
      </c>
    </row>
    <row r="270" spans="1:25" x14ac:dyDescent="0.3">
      <c r="A270">
        <v>268</v>
      </c>
      <c r="B270">
        <v>1</v>
      </c>
      <c r="C270">
        <v>119.41921343482856</v>
      </c>
      <c r="D270">
        <v>-91</v>
      </c>
      <c r="E270" t="s">
        <v>41</v>
      </c>
      <c r="H270">
        <v>-91</v>
      </c>
      <c r="I270">
        <v>116.16652224137046</v>
      </c>
      <c r="J270">
        <v>1</v>
      </c>
      <c r="K270">
        <v>116.16652224137046</v>
      </c>
      <c r="L270">
        <v>-91</v>
      </c>
      <c r="M270" t="s">
        <v>41</v>
      </c>
      <c r="O270">
        <v>288.1348914259388</v>
      </c>
      <c r="P270" s="7">
        <v>-40</v>
      </c>
      <c r="Q270">
        <v>1</v>
      </c>
      <c r="R270">
        <v>203.2</v>
      </c>
      <c r="S270" s="7">
        <v>-40</v>
      </c>
      <c r="T270" s="1">
        <v>0.83</v>
      </c>
      <c r="U270">
        <f t="shared" si="4"/>
        <v>1.410922</v>
      </c>
      <c r="V270" t="s">
        <v>41</v>
      </c>
      <c r="X270">
        <v>288.1348914259388</v>
      </c>
      <c r="Y270" s="7">
        <v>-40</v>
      </c>
    </row>
    <row r="271" spans="1:25" x14ac:dyDescent="0.3">
      <c r="A271">
        <v>269</v>
      </c>
      <c r="B271">
        <v>1</v>
      </c>
      <c r="C271">
        <v>116.16652224137046</v>
      </c>
      <c r="D271">
        <v>-91</v>
      </c>
      <c r="E271" t="s">
        <v>41</v>
      </c>
      <c r="H271">
        <v>-60</v>
      </c>
      <c r="I271">
        <v>200.03592250582028</v>
      </c>
      <c r="J271">
        <v>1</v>
      </c>
      <c r="K271">
        <v>200.03592250582028</v>
      </c>
      <c r="L271">
        <v>-60</v>
      </c>
      <c r="M271" t="s">
        <v>41</v>
      </c>
      <c r="O271">
        <v>111.40544033807876</v>
      </c>
      <c r="P271" s="7">
        <v>-20</v>
      </c>
      <c r="Q271">
        <v>1</v>
      </c>
      <c r="R271">
        <v>200.9</v>
      </c>
      <c r="S271" s="7">
        <v>-40</v>
      </c>
      <c r="T271" s="1">
        <v>0.83</v>
      </c>
      <c r="U271">
        <f t="shared" si="4"/>
        <v>1.410922</v>
      </c>
      <c r="V271" t="s">
        <v>41</v>
      </c>
      <c r="X271">
        <v>111.40544033807876</v>
      </c>
      <c r="Y271" s="7">
        <v>-20</v>
      </c>
    </row>
    <row r="272" spans="1:25" x14ac:dyDescent="0.3">
      <c r="A272">
        <v>270</v>
      </c>
      <c r="B272">
        <v>1</v>
      </c>
      <c r="C272">
        <v>200.03592250582028</v>
      </c>
      <c r="D272">
        <v>-60</v>
      </c>
      <c r="E272" t="s">
        <v>41</v>
      </c>
      <c r="H272">
        <v>-60</v>
      </c>
      <c r="I272">
        <v>99.380621599950658</v>
      </c>
      <c r="J272">
        <v>1</v>
      </c>
      <c r="K272">
        <v>99.380621599950658</v>
      </c>
      <c r="L272">
        <v>-60</v>
      </c>
      <c r="M272" t="s">
        <v>41</v>
      </c>
      <c r="O272">
        <v>126.70975509569638</v>
      </c>
      <c r="P272" s="7">
        <v>-20</v>
      </c>
      <c r="Q272">
        <v>1</v>
      </c>
      <c r="R272">
        <v>111.40544033807876</v>
      </c>
      <c r="S272" s="7">
        <v>-20</v>
      </c>
      <c r="T272">
        <v>0</v>
      </c>
      <c r="U272">
        <f t="shared" si="4"/>
        <v>1.018</v>
      </c>
      <c r="V272" t="s">
        <v>41</v>
      </c>
      <c r="X272">
        <v>126.70975509569638</v>
      </c>
      <c r="Y272" s="7">
        <v>-20</v>
      </c>
    </row>
    <row r="273" spans="1:25" x14ac:dyDescent="0.3">
      <c r="A273">
        <v>271</v>
      </c>
      <c r="B273">
        <v>1</v>
      </c>
      <c r="C273">
        <v>99.380621599950658</v>
      </c>
      <c r="D273">
        <v>-60</v>
      </c>
      <c r="E273" t="s">
        <v>41</v>
      </c>
      <c r="H273">
        <v>-60</v>
      </c>
      <c r="I273">
        <v>113.08723316858618</v>
      </c>
      <c r="J273">
        <v>1</v>
      </c>
      <c r="K273">
        <v>113.08723316858618</v>
      </c>
      <c r="L273">
        <v>-60</v>
      </c>
      <c r="M273" t="s">
        <v>41</v>
      </c>
      <c r="O273">
        <v>290.68047583821044</v>
      </c>
      <c r="P273" s="7">
        <v>-20</v>
      </c>
      <c r="Q273">
        <v>1</v>
      </c>
      <c r="R273">
        <v>126.70975509569638</v>
      </c>
      <c r="S273" s="7">
        <v>-20</v>
      </c>
      <c r="T273">
        <v>0</v>
      </c>
      <c r="U273">
        <f t="shared" si="4"/>
        <v>1.018</v>
      </c>
      <c r="V273" t="s">
        <v>41</v>
      </c>
      <c r="X273">
        <v>290.68047583821044</v>
      </c>
      <c r="Y273" s="7">
        <v>-20</v>
      </c>
    </row>
    <row r="274" spans="1:25" x14ac:dyDescent="0.3">
      <c r="A274">
        <v>272</v>
      </c>
      <c r="B274">
        <v>1</v>
      </c>
      <c r="C274">
        <v>113.08723316858618</v>
      </c>
      <c r="D274">
        <v>-60</v>
      </c>
      <c r="E274" t="s">
        <v>41</v>
      </c>
      <c r="H274">
        <v>-60</v>
      </c>
      <c r="I274">
        <v>92.905719202497053</v>
      </c>
      <c r="J274">
        <v>1</v>
      </c>
      <c r="K274">
        <v>92.905719202497053</v>
      </c>
      <c r="L274">
        <v>-60</v>
      </c>
      <c r="M274" t="s">
        <v>41</v>
      </c>
      <c r="O274">
        <v>295.34738059404162</v>
      </c>
      <c r="P274" s="7">
        <v>-20</v>
      </c>
      <c r="Q274">
        <v>1</v>
      </c>
      <c r="R274">
        <v>290.68047583821044</v>
      </c>
      <c r="S274" s="7">
        <v>-20</v>
      </c>
      <c r="T274" s="4">
        <v>0.74</v>
      </c>
      <c r="U274">
        <f t="shared" si="4"/>
        <v>1.3683160000000001</v>
      </c>
      <c r="V274" t="s">
        <v>41</v>
      </c>
      <c r="X274">
        <v>295.34738059404162</v>
      </c>
      <c r="Y274" s="7">
        <v>-20</v>
      </c>
    </row>
    <row r="275" spans="1:25" x14ac:dyDescent="0.3">
      <c r="A275">
        <v>273</v>
      </c>
      <c r="B275">
        <v>1</v>
      </c>
      <c r="C275">
        <v>92.905719202497053</v>
      </c>
      <c r="D275">
        <v>-60</v>
      </c>
      <c r="E275" t="s">
        <v>41</v>
      </c>
      <c r="H275">
        <v>-60</v>
      </c>
      <c r="I275">
        <v>138.56639455077374</v>
      </c>
      <c r="J275">
        <v>1</v>
      </c>
      <c r="K275">
        <v>138.56639455077374</v>
      </c>
      <c r="L275">
        <v>-60</v>
      </c>
      <c r="M275" t="s">
        <v>41</v>
      </c>
      <c r="O275">
        <v>380.97801179573253</v>
      </c>
      <c r="P275" s="7">
        <v>-20</v>
      </c>
      <c r="Q275">
        <v>1</v>
      </c>
      <c r="R275">
        <v>295.34738059404162</v>
      </c>
      <c r="S275" s="7">
        <v>-20</v>
      </c>
      <c r="T275" s="4">
        <v>1.05</v>
      </c>
      <c r="U275">
        <f t="shared" si="4"/>
        <v>1.5150700000000001</v>
      </c>
      <c r="V275" t="s">
        <v>41</v>
      </c>
      <c r="X275">
        <v>380.97801179573253</v>
      </c>
      <c r="Y275" s="7">
        <v>-20</v>
      </c>
    </row>
    <row r="276" spans="1:25" x14ac:dyDescent="0.3">
      <c r="A276">
        <v>274</v>
      </c>
      <c r="B276">
        <v>1</v>
      </c>
      <c r="C276">
        <v>138.56639455077374</v>
      </c>
      <c r="D276">
        <v>-60</v>
      </c>
      <c r="E276" t="s">
        <v>41</v>
      </c>
      <c r="H276">
        <v>-60</v>
      </c>
      <c r="I276">
        <v>171.94998223634619</v>
      </c>
      <c r="J276">
        <v>1</v>
      </c>
      <c r="K276">
        <v>171.94998223634619</v>
      </c>
      <c r="L276">
        <v>-60</v>
      </c>
      <c r="M276" t="s">
        <v>41</v>
      </c>
      <c r="O276">
        <v>382.1800933237497</v>
      </c>
      <c r="P276" s="7">
        <v>-20</v>
      </c>
      <c r="Q276">
        <v>1</v>
      </c>
      <c r="R276">
        <v>380.97801179573253</v>
      </c>
      <c r="S276" s="7">
        <v>-20</v>
      </c>
      <c r="T276" s="4">
        <v>2.38</v>
      </c>
      <c r="U276">
        <f t="shared" si="4"/>
        <v>2.144692</v>
      </c>
      <c r="V276" t="s">
        <v>41</v>
      </c>
      <c r="X276">
        <v>382.1800933237497</v>
      </c>
      <c r="Y276" s="7">
        <v>-20</v>
      </c>
    </row>
    <row r="277" spans="1:25" x14ac:dyDescent="0.3">
      <c r="A277">
        <v>275</v>
      </c>
      <c r="B277">
        <v>1</v>
      </c>
      <c r="C277">
        <v>171.94998223634619</v>
      </c>
      <c r="D277">
        <v>-60</v>
      </c>
      <c r="E277" t="s">
        <v>41</v>
      </c>
      <c r="H277">
        <v>-60</v>
      </c>
      <c r="I277">
        <v>108.46230288469077</v>
      </c>
      <c r="J277">
        <v>1</v>
      </c>
      <c r="K277">
        <v>108.46230288469077</v>
      </c>
      <c r="L277">
        <v>-60</v>
      </c>
      <c r="M277" t="s">
        <v>41</v>
      </c>
      <c r="O277">
        <v>383.87714959859738</v>
      </c>
      <c r="P277" s="7">
        <v>-20</v>
      </c>
      <c r="Q277">
        <v>1</v>
      </c>
      <c r="R277">
        <v>382.1800933237497</v>
      </c>
      <c r="S277" s="7">
        <v>-20</v>
      </c>
      <c r="T277" s="4">
        <v>2.64</v>
      </c>
      <c r="U277">
        <f t="shared" si="4"/>
        <v>2.267776</v>
      </c>
      <c r="V277" t="s">
        <v>41</v>
      </c>
      <c r="X277">
        <v>383.87714959859738</v>
      </c>
      <c r="Y277" s="7">
        <v>-20</v>
      </c>
    </row>
    <row r="278" spans="1:25" x14ac:dyDescent="0.3">
      <c r="A278">
        <v>276</v>
      </c>
      <c r="B278">
        <v>1</v>
      </c>
      <c r="C278">
        <v>108.46230288469077</v>
      </c>
      <c r="D278">
        <v>-60</v>
      </c>
      <c r="E278" t="s">
        <v>41</v>
      </c>
      <c r="H278">
        <v>-60</v>
      </c>
      <c r="I278">
        <v>125.19614154823968</v>
      </c>
      <c r="J278">
        <v>1</v>
      </c>
      <c r="K278">
        <v>125.19614154823968</v>
      </c>
      <c r="L278">
        <v>-60</v>
      </c>
      <c r="M278" t="s">
        <v>41</v>
      </c>
      <c r="O278">
        <v>384.93780977037721</v>
      </c>
      <c r="P278" s="7">
        <v>-20</v>
      </c>
      <c r="Q278">
        <v>1</v>
      </c>
      <c r="R278">
        <v>383.87714959859738</v>
      </c>
      <c r="S278" s="7">
        <v>-20</v>
      </c>
      <c r="T278" s="4">
        <v>2.46</v>
      </c>
      <c r="U278">
        <f t="shared" si="4"/>
        <v>2.1825640000000002</v>
      </c>
      <c r="V278" t="s">
        <v>41</v>
      </c>
      <c r="X278">
        <v>384.93780977037721</v>
      </c>
      <c r="Y278" s="7">
        <v>-20</v>
      </c>
    </row>
    <row r="279" spans="1:25" x14ac:dyDescent="0.3">
      <c r="A279">
        <v>277</v>
      </c>
      <c r="B279">
        <v>1</v>
      </c>
      <c r="C279">
        <v>125.19614154823968</v>
      </c>
      <c r="D279">
        <v>-60</v>
      </c>
      <c r="E279" t="s">
        <v>41</v>
      </c>
      <c r="H279">
        <v>-60</v>
      </c>
      <c r="I279">
        <v>80.460452256742087</v>
      </c>
      <c r="J279">
        <v>1</v>
      </c>
      <c r="K279">
        <v>80.460452256742087</v>
      </c>
      <c r="L279">
        <v>-60</v>
      </c>
      <c r="M279" t="s">
        <v>41</v>
      </c>
      <c r="O279">
        <v>384.93780977037721</v>
      </c>
      <c r="P279" s="7">
        <v>-20</v>
      </c>
      <c r="Q279">
        <v>1</v>
      </c>
      <c r="R279">
        <v>384.93780977037721</v>
      </c>
      <c r="S279" s="7">
        <v>-20</v>
      </c>
      <c r="T279" s="4">
        <v>2.58</v>
      </c>
      <c r="U279">
        <f t="shared" si="4"/>
        <v>2.2393719999999999</v>
      </c>
      <c r="V279" t="s">
        <v>41</v>
      </c>
      <c r="X279">
        <v>384.93780977037721</v>
      </c>
      <c r="Y279" s="7">
        <v>-20</v>
      </c>
    </row>
    <row r="280" spans="1:25" x14ac:dyDescent="0.3">
      <c r="A280">
        <v>278</v>
      </c>
      <c r="B280">
        <v>1</v>
      </c>
      <c r="C280">
        <v>80.460452256742087</v>
      </c>
      <c r="D280">
        <v>-60</v>
      </c>
      <c r="E280" t="s">
        <v>41</v>
      </c>
      <c r="H280">
        <v>-60</v>
      </c>
      <c r="I280">
        <v>110.90090248892653</v>
      </c>
      <c r="J280">
        <v>1</v>
      </c>
      <c r="K280">
        <v>110.90090248892653</v>
      </c>
      <c r="L280">
        <v>-60</v>
      </c>
      <c r="M280" t="s">
        <v>41</v>
      </c>
      <c r="O280">
        <v>385.29136316097049</v>
      </c>
      <c r="P280" s="7">
        <v>-20</v>
      </c>
      <c r="Q280">
        <v>1</v>
      </c>
      <c r="R280">
        <v>384.93780977037721</v>
      </c>
      <c r="S280" s="7">
        <v>-20</v>
      </c>
      <c r="T280" s="4">
        <v>2.17</v>
      </c>
      <c r="U280">
        <f t="shared" si="4"/>
        <v>2.0452779999999997</v>
      </c>
      <c r="V280" t="s">
        <v>41</v>
      </c>
      <c r="X280">
        <v>385.29136316097049</v>
      </c>
      <c r="Y280" s="7">
        <v>-20</v>
      </c>
    </row>
    <row r="281" spans="1:25" x14ac:dyDescent="0.3">
      <c r="A281">
        <v>279</v>
      </c>
      <c r="B281">
        <v>1</v>
      </c>
      <c r="C281">
        <v>110.90090248892653</v>
      </c>
      <c r="D281">
        <v>-60</v>
      </c>
      <c r="E281" t="s">
        <v>41</v>
      </c>
      <c r="H281">
        <v>-60</v>
      </c>
      <c r="I281">
        <v>141.42544236263637</v>
      </c>
      <c r="J281">
        <v>1</v>
      </c>
      <c r="K281">
        <v>141.42544236263637</v>
      </c>
      <c r="L281">
        <v>-60</v>
      </c>
      <c r="M281" t="s">
        <v>41</v>
      </c>
      <c r="O281">
        <v>386.7055767233436</v>
      </c>
      <c r="P281" s="7">
        <v>-20</v>
      </c>
      <c r="Q281">
        <v>1</v>
      </c>
      <c r="R281">
        <v>385.29136316097049</v>
      </c>
      <c r="S281" s="7">
        <v>-20</v>
      </c>
      <c r="T281" s="4">
        <v>2.78</v>
      </c>
      <c r="U281">
        <f t="shared" si="4"/>
        <v>2.3340519999999998</v>
      </c>
      <c r="V281" t="s">
        <v>41</v>
      </c>
      <c r="X281">
        <v>386.7055767233436</v>
      </c>
      <c r="Y281" s="7">
        <v>-20</v>
      </c>
    </row>
    <row r="282" spans="1:25" x14ac:dyDescent="0.3">
      <c r="A282">
        <v>280</v>
      </c>
      <c r="B282">
        <v>1</v>
      </c>
      <c r="C282">
        <v>141.42544236263637</v>
      </c>
      <c r="D282">
        <v>-60</v>
      </c>
      <c r="E282" t="s">
        <v>41</v>
      </c>
      <c r="H282">
        <v>-60</v>
      </c>
      <c r="I282">
        <v>164.80236270668962</v>
      </c>
      <c r="J282">
        <v>1</v>
      </c>
      <c r="K282">
        <v>164.80236270668962</v>
      </c>
      <c r="L282">
        <v>-60</v>
      </c>
      <c r="M282" t="s">
        <v>41</v>
      </c>
      <c r="O282">
        <v>388.049079607598</v>
      </c>
      <c r="P282" s="7">
        <v>-20</v>
      </c>
      <c r="Q282">
        <v>1</v>
      </c>
      <c r="R282">
        <v>386.7055767233436</v>
      </c>
      <c r="S282" s="7">
        <v>-20</v>
      </c>
      <c r="T282" s="4">
        <v>2.62</v>
      </c>
      <c r="U282">
        <f t="shared" si="4"/>
        <v>2.258308</v>
      </c>
      <c r="V282" t="s">
        <v>41</v>
      </c>
      <c r="X282">
        <v>388.049079607598</v>
      </c>
      <c r="Y282" s="7">
        <v>-20</v>
      </c>
    </row>
    <row r="283" spans="1:25" x14ac:dyDescent="0.3">
      <c r="A283">
        <v>281</v>
      </c>
      <c r="B283">
        <v>1</v>
      </c>
      <c r="C283">
        <v>164.80236270668962</v>
      </c>
      <c r="D283">
        <v>-60</v>
      </c>
      <c r="E283" t="s">
        <v>41</v>
      </c>
      <c r="H283">
        <v>-60</v>
      </c>
      <c r="I283">
        <v>143.02314555161843</v>
      </c>
      <c r="J283">
        <v>1</v>
      </c>
      <c r="K283">
        <v>143.02314555161843</v>
      </c>
      <c r="L283">
        <v>-60</v>
      </c>
      <c r="M283" t="s">
        <v>41</v>
      </c>
      <c r="O283">
        <v>390.38253198551359</v>
      </c>
      <c r="P283" s="7">
        <v>-20</v>
      </c>
      <c r="Q283">
        <v>1</v>
      </c>
      <c r="R283">
        <v>388.049079607598</v>
      </c>
      <c r="S283" s="7">
        <v>-20</v>
      </c>
      <c r="T283" s="4">
        <v>2.4</v>
      </c>
      <c r="U283">
        <f t="shared" si="4"/>
        <v>2.1541600000000001</v>
      </c>
      <c r="V283" t="s">
        <v>41</v>
      </c>
      <c r="X283">
        <v>390.38253198551359</v>
      </c>
      <c r="Y283" s="7">
        <v>-20</v>
      </c>
    </row>
    <row r="284" spans="1:25" x14ac:dyDescent="0.3">
      <c r="A284">
        <v>282</v>
      </c>
      <c r="B284">
        <v>1</v>
      </c>
      <c r="C284">
        <v>143.02314555161843</v>
      </c>
      <c r="D284">
        <v>-60</v>
      </c>
      <c r="E284" t="s">
        <v>41</v>
      </c>
      <c r="H284">
        <v>-60</v>
      </c>
      <c r="I284">
        <v>152.60936468551077</v>
      </c>
      <c r="J284">
        <v>1</v>
      </c>
      <c r="K284">
        <v>152.60936468551077</v>
      </c>
      <c r="L284">
        <v>-60</v>
      </c>
      <c r="M284" t="s">
        <v>41</v>
      </c>
      <c r="O284">
        <v>394.20090860392099</v>
      </c>
      <c r="P284" s="7">
        <v>-20</v>
      </c>
      <c r="Q284">
        <v>1</v>
      </c>
      <c r="R284">
        <v>390.38253198551359</v>
      </c>
      <c r="S284" s="7">
        <v>-20</v>
      </c>
      <c r="T284" s="4">
        <v>2.77</v>
      </c>
      <c r="U284">
        <f t="shared" si="4"/>
        <v>2.3293179999999998</v>
      </c>
      <c r="V284" t="s">
        <v>41</v>
      </c>
      <c r="X284">
        <v>394.20090860392099</v>
      </c>
      <c r="Y284" s="7">
        <v>-20</v>
      </c>
    </row>
    <row r="285" spans="1:25" x14ac:dyDescent="0.3">
      <c r="A285">
        <v>283</v>
      </c>
      <c r="B285">
        <v>1</v>
      </c>
      <c r="C285">
        <v>152.60936468551077</v>
      </c>
      <c r="D285">
        <v>-60</v>
      </c>
      <c r="E285" t="s">
        <v>41</v>
      </c>
      <c r="H285">
        <v>-60</v>
      </c>
      <c r="I285">
        <v>174.47267148210736</v>
      </c>
      <c r="J285">
        <v>1</v>
      </c>
      <c r="K285">
        <v>174.47267148210736</v>
      </c>
      <c r="L285">
        <v>-60</v>
      </c>
      <c r="M285" t="s">
        <v>41</v>
      </c>
      <c r="O285">
        <v>397.38288911926048</v>
      </c>
      <c r="P285" s="7">
        <v>-20</v>
      </c>
      <c r="Q285">
        <v>1</v>
      </c>
      <c r="R285">
        <v>394.20090860392099</v>
      </c>
      <c r="S285" s="7">
        <v>-20</v>
      </c>
      <c r="T285" s="4">
        <v>2.58</v>
      </c>
      <c r="U285">
        <f t="shared" si="4"/>
        <v>2.2393719999999999</v>
      </c>
      <c r="V285" t="s">
        <v>41</v>
      </c>
      <c r="X285">
        <v>397.38288911926048</v>
      </c>
      <c r="Y285" s="7">
        <v>-20</v>
      </c>
    </row>
    <row r="286" spans="1:25" x14ac:dyDescent="0.3">
      <c r="A286">
        <v>284</v>
      </c>
      <c r="B286">
        <v>1</v>
      </c>
      <c r="C286">
        <v>174.47267148210736</v>
      </c>
      <c r="D286">
        <v>-60</v>
      </c>
      <c r="E286" t="s">
        <v>41</v>
      </c>
      <c r="H286">
        <v>-60</v>
      </c>
      <c r="I286">
        <v>100.7260558643566</v>
      </c>
      <c r="J286">
        <v>1</v>
      </c>
      <c r="K286">
        <v>100.7260558643566</v>
      </c>
      <c r="L286">
        <v>-60</v>
      </c>
      <c r="M286" t="s">
        <v>41</v>
      </c>
      <c r="O286">
        <v>399.07994539410817</v>
      </c>
      <c r="P286" s="7">
        <v>-20</v>
      </c>
      <c r="Q286">
        <v>1</v>
      </c>
      <c r="R286">
        <v>397.38288911926048</v>
      </c>
      <c r="S286" s="7">
        <v>-20</v>
      </c>
      <c r="T286" s="4">
        <v>2.48</v>
      </c>
      <c r="U286">
        <f t="shared" si="4"/>
        <v>2.1920320000000002</v>
      </c>
      <c r="V286" t="s">
        <v>41</v>
      </c>
      <c r="X286">
        <v>399.07994539410817</v>
      </c>
      <c r="Y286" s="7">
        <v>-20</v>
      </c>
    </row>
    <row r="287" spans="1:25" x14ac:dyDescent="0.3">
      <c r="A287">
        <v>285</v>
      </c>
      <c r="B287">
        <v>1</v>
      </c>
      <c r="C287">
        <v>100.7260558643566</v>
      </c>
      <c r="D287">
        <v>-60</v>
      </c>
      <c r="E287" t="s">
        <v>41</v>
      </c>
      <c r="H287">
        <v>-60</v>
      </c>
      <c r="I287">
        <v>189.77698623972498</v>
      </c>
      <c r="J287">
        <v>1</v>
      </c>
      <c r="K287">
        <v>189.77698623972498</v>
      </c>
      <c r="L287">
        <v>-60</v>
      </c>
      <c r="M287" t="s">
        <v>41</v>
      </c>
      <c r="O287">
        <v>399.22136675034545</v>
      </c>
      <c r="P287" s="7">
        <v>-20</v>
      </c>
      <c r="Q287">
        <v>1</v>
      </c>
      <c r="R287">
        <v>399.07994539410817</v>
      </c>
      <c r="S287" s="7">
        <v>-20</v>
      </c>
      <c r="T287" s="4">
        <v>2.4700000000000002</v>
      </c>
      <c r="U287">
        <f t="shared" si="4"/>
        <v>2.1872980000000002</v>
      </c>
      <c r="V287" t="s">
        <v>41</v>
      </c>
      <c r="X287">
        <v>399.22136675034545</v>
      </c>
      <c r="Y287" s="7">
        <v>-20</v>
      </c>
    </row>
    <row r="288" spans="1:25" x14ac:dyDescent="0.3">
      <c r="A288">
        <v>286</v>
      </c>
      <c r="B288">
        <v>1</v>
      </c>
      <c r="C288">
        <v>189.77698623972498</v>
      </c>
      <c r="D288">
        <v>-60</v>
      </c>
      <c r="E288" t="s">
        <v>41</v>
      </c>
      <c r="H288">
        <v>-60</v>
      </c>
      <c r="I288">
        <v>144.11631089144825</v>
      </c>
      <c r="J288">
        <v>1</v>
      </c>
      <c r="K288">
        <v>144.11631089144825</v>
      </c>
      <c r="L288">
        <v>-60</v>
      </c>
      <c r="M288" t="s">
        <v>41</v>
      </c>
      <c r="O288">
        <v>402.26192590944765</v>
      </c>
      <c r="P288" s="7">
        <v>-20</v>
      </c>
      <c r="Q288">
        <v>1</v>
      </c>
      <c r="R288">
        <v>399.22136675034545</v>
      </c>
      <c r="S288" s="7">
        <v>-20</v>
      </c>
      <c r="T288" s="4">
        <v>2.5099999999999998</v>
      </c>
      <c r="U288">
        <f t="shared" si="4"/>
        <v>2.2062339999999998</v>
      </c>
      <c r="V288" t="s">
        <v>41</v>
      </c>
      <c r="X288">
        <v>402.26192590944765</v>
      </c>
      <c r="Y288" s="7">
        <v>-20</v>
      </c>
    </row>
    <row r="289" spans="1:25" x14ac:dyDescent="0.3">
      <c r="A289">
        <v>287</v>
      </c>
      <c r="B289">
        <v>1</v>
      </c>
      <c r="C289">
        <v>144.11631089144825</v>
      </c>
      <c r="D289">
        <v>-60</v>
      </c>
      <c r="E289" t="s">
        <v>41</v>
      </c>
      <c r="H289">
        <v>-60</v>
      </c>
      <c r="I289">
        <v>78.694569784709273</v>
      </c>
      <c r="J289">
        <v>1</v>
      </c>
      <c r="K289">
        <v>78.694569784709273</v>
      </c>
      <c r="L289">
        <v>-60</v>
      </c>
      <c r="M289" t="s">
        <v>41</v>
      </c>
      <c r="O289">
        <v>405.93888117161765</v>
      </c>
      <c r="P289" s="7">
        <v>-20</v>
      </c>
      <c r="Q289">
        <v>1</v>
      </c>
      <c r="R289">
        <v>402.26192590944765</v>
      </c>
      <c r="S289" s="7">
        <v>-20</v>
      </c>
      <c r="T289" s="4">
        <v>2.5099999999999998</v>
      </c>
      <c r="U289">
        <f t="shared" si="4"/>
        <v>2.2062339999999998</v>
      </c>
      <c r="V289" t="s">
        <v>41</v>
      </c>
      <c r="X289">
        <v>405.93888117161765</v>
      </c>
      <c r="Y289" s="7">
        <v>-20</v>
      </c>
    </row>
    <row r="290" spans="1:25" x14ac:dyDescent="0.3">
      <c r="A290">
        <v>288</v>
      </c>
      <c r="B290">
        <v>1</v>
      </c>
      <c r="C290">
        <v>78.694569784709273</v>
      </c>
      <c r="D290">
        <v>-60</v>
      </c>
      <c r="E290" t="s">
        <v>41</v>
      </c>
      <c r="H290">
        <v>-60</v>
      </c>
      <c r="I290">
        <v>134.6141813990813</v>
      </c>
      <c r="J290">
        <v>1</v>
      </c>
      <c r="K290">
        <v>134.6141813990813</v>
      </c>
      <c r="L290">
        <v>-60</v>
      </c>
      <c r="M290" t="s">
        <v>41</v>
      </c>
      <c r="O290">
        <v>408.97944033071985</v>
      </c>
      <c r="P290" s="7">
        <v>-20</v>
      </c>
      <c r="Q290">
        <v>1</v>
      </c>
      <c r="R290">
        <v>405.93888117161765</v>
      </c>
      <c r="S290" s="7">
        <v>-20</v>
      </c>
      <c r="T290" s="4">
        <v>2.83</v>
      </c>
      <c r="U290">
        <f t="shared" si="4"/>
        <v>2.3577219999999999</v>
      </c>
      <c r="V290" t="s">
        <v>41</v>
      </c>
      <c r="X290">
        <v>408.97944033071985</v>
      </c>
      <c r="Y290" s="7">
        <v>-20</v>
      </c>
    </row>
    <row r="291" spans="1:25" x14ac:dyDescent="0.3">
      <c r="A291">
        <v>289</v>
      </c>
      <c r="B291">
        <v>1</v>
      </c>
      <c r="C291">
        <v>134.6141813990813</v>
      </c>
      <c r="D291">
        <v>-60</v>
      </c>
      <c r="E291" t="s">
        <v>41</v>
      </c>
      <c r="H291">
        <v>-60</v>
      </c>
      <c r="I291">
        <v>160.26152206431959</v>
      </c>
      <c r="J291">
        <v>1</v>
      </c>
      <c r="K291">
        <v>160.26152206431959</v>
      </c>
      <c r="L291">
        <v>-60</v>
      </c>
      <c r="M291" t="s">
        <v>41</v>
      </c>
      <c r="O291">
        <v>409.68654711190641</v>
      </c>
      <c r="P291" s="7">
        <v>-20</v>
      </c>
      <c r="Q291">
        <v>1</v>
      </c>
      <c r="R291">
        <v>408.97944033071985</v>
      </c>
      <c r="S291" s="7">
        <v>-20</v>
      </c>
      <c r="T291" s="4">
        <v>2.4300000000000002</v>
      </c>
      <c r="U291">
        <f t="shared" si="4"/>
        <v>2.1683620000000001</v>
      </c>
      <c r="V291" t="s">
        <v>41</v>
      </c>
      <c r="X291">
        <v>409.68654711190641</v>
      </c>
      <c r="Y291" s="7">
        <v>-20</v>
      </c>
    </row>
    <row r="292" spans="1:25" x14ac:dyDescent="0.3">
      <c r="A292">
        <v>290</v>
      </c>
      <c r="B292">
        <v>1</v>
      </c>
      <c r="C292">
        <v>160.26152206431959</v>
      </c>
      <c r="D292">
        <v>-60</v>
      </c>
      <c r="E292" t="s">
        <v>41</v>
      </c>
      <c r="H292">
        <v>-60</v>
      </c>
      <c r="I292">
        <v>182.71345635159375</v>
      </c>
      <c r="J292">
        <v>1</v>
      </c>
      <c r="K292">
        <v>182.71345635159375</v>
      </c>
      <c r="L292">
        <v>-60</v>
      </c>
      <c r="M292" t="s">
        <v>41</v>
      </c>
      <c r="O292">
        <v>199.19502609056656</v>
      </c>
      <c r="P292" s="7">
        <v>-20</v>
      </c>
      <c r="Q292">
        <v>1</v>
      </c>
      <c r="R292">
        <v>409.68654711190641</v>
      </c>
      <c r="S292" s="7">
        <v>-20</v>
      </c>
      <c r="T292" s="4">
        <v>2.63</v>
      </c>
      <c r="U292">
        <f t="shared" si="4"/>
        <v>2.263042</v>
      </c>
      <c r="V292" t="s">
        <v>41</v>
      </c>
      <c r="X292">
        <v>199.19502609056656</v>
      </c>
      <c r="Y292" s="7">
        <v>-20</v>
      </c>
    </row>
    <row r="293" spans="1:25" x14ac:dyDescent="0.3">
      <c r="A293">
        <v>291</v>
      </c>
      <c r="B293">
        <v>1</v>
      </c>
      <c r="C293">
        <v>182.71345635159375</v>
      </c>
      <c r="D293">
        <v>-60</v>
      </c>
      <c r="E293" t="s">
        <v>41</v>
      </c>
      <c r="H293">
        <v>-60</v>
      </c>
      <c r="I293">
        <v>141.59362164568711</v>
      </c>
      <c r="J293">
        <v>1</v>
      </c>
      <c r="K293">
        <v>141.59362164568711</v>
      </c>
      <c r="L293">
        <v>-60</v>
      </c>
      <c r="M293" t="s">
        <v>41</v>
      </c>
      <c r="O293">
        <v>281.48808768278531</v>
      </c>
      <c r="P293" s="7">
        <v>-20</v>
      </c>
      <c r="Q293">
        <v>0</v>
      </c>
      <c r="R293">
        <v>171.86589259482082</v>
      </c>
      <c r="S293" s="7">
        <v>-20</v>
      </c>
      <c r="T293" s="6">
        <v>0</v>
      </c>
      <c r="U293">
        <f t="shared" si="4"/>
        <v>1.018</v>
      </c>
      <c r="V293" t="s">
        <v>41</v>
      </c>
      <c r="X293">
        <v>281.48808768278531</v>
      </c>
      <c r="Y293" s="7">
        <v>-20</v>
      </c>
    </row>
    <row r="294" spans="1:25" x14ac:dyDescent="0.3">
      <c r="A294">
        <v>292</v>
      </c>
      <c r="B294">
        <v>1</v>
      </c>
      <c r="C294">
        <v>141.59362164568711</v>
      </c>
      <c r="D294">
        <v>-60</v>
      </c>
      <c r="E294" t="s">
        <v>41</v>
      </c>
      <c r="H294">
        <v>-60</v>
      </c>
      <c r="I294">
        <v>238.71715760749117</v>
      </c>
      <c r="J294">
        <v>1</v>
      </c>
      <c r="K294">
        <v>238.71715760749117</v>
      </c>
      <c r="L294">
        <v>-60</v>
      </c>
      <c r="M294" t="s">
        <v>41</v>
      </c>
      <c r="O294">
        <v>350.8552629171856</v>
      </c>
      <c r="P294" s="7">
        <v>-20</v>
      </c>
      <c r="Q294">
        <v>1</v>
      </c>
      <c r="R294">
        <v>171.86589259482082</v>
      </c>
      <c r="S294" s="7">
        <v>-20</v>
      </c>
      <c r="T294" s="4">
        <v>0.74</v>
      </c>
      <c r="U294">
        <f t="shared" si="4"/>
        <v>1.3683160000000001</v>
      </c>
      <c r="V294" t="s">
        <v>41</v>
      </c>
      <c r="X294">
        <v>350.8552629171856</v>
      </c>
      <c r="Y294" s="7">
        <v>-20</v>
      </c>
    </row>
    <row r="295" spans="1:25" x14ac:dyDescent="0.3">
      <c r="A295">
        <v>293</v>
      </c>
      <c r="B295">
        <v>1</v>
      </c>
      <c r="C295">
        <v>238.71715760749117</v>
      </c>
      <c r="D295">
        <v>-60</v>
      </c>
      <c r="E295" t="s">
        <v>41</v>
      </c>
      <c r="H295">
        <v>-60</v>
      </c>
      <c r="I295">
        <v>159.50471529059124</v>
      </c>
      <c r="J295">
        <v>1</v>
      </c>
      <c r="K295">
        <v>159.50471529059124</v>
      </c>
      <c r="L295">
        <v>-60</v>
      </c>
      <c r="M295" t="s">
        <v>41</v>
      </c>
      <c r="O295">
        <v>315.78276657033285</v>
      </c>
      <c r="P295" s="7">
        <v>-20</v>
      </c>
      <c r="Q295">
        <v>1</v>
      </c>
      <c r="R295">
        <v>171.19317546261789</v>
      </c>
      <c r="S295" s="7">
        <v>-20</v>
      </c>
      <c r="T295" s="4">
        <v>1.31</v>
      </c>
      <c r="U295">
        <f t="shared" si="4"/>
        <v>1.6381540000000001</v>
      </c>
      <c r="V295" t="s">
        <v>41</v>
      </c>
      <c r="X295">
        <v>315.78276657033285</v>
      </c>
      <c r="Y295" s="7">
        <v>-20</v>
      </c>
    </row>
    <row r="296" spans="1:25" x14ac:dyDescent="0.3">
      <c r="A296">
        <v>294</v>
      </c>
      <c r="B296">
        <v>1</v>
      </c>
      <c r="C296">
        <v>159.50471529059124</v>
      </c>
      <c r="D296">
        <v>-60</v>
      </c>
      <c r="E296" t="s">
        <v>41</v>
      </c>
      <c r="H296">
        <v>-60</v>
      </c>
      <c r="I296">
        <v>110.56454392282505</v>
      </c>
      <c r="J296">
        <v>1</v>
      </c>
      <c r="K296">
        <v>110.56454392282505</v>
      </c>
      <c r="L296">
        <v>-60</v>
      </c>
      <c r="M296" t="s">
        <v>41</v>
      </c>
      <c r="O296">
        <v>409.89867914626234</v>
      </c>
      <c r="P296" s="7">
        <v>-20</v>
      </c>
      <c r="Q296">
        <v>1</v>
      </c>
      <c r="R296">
        <v>169.84774119821191</v>
      </c>
      <c r="S296" s="7">
        <v>-20</v>
      </c>
      <c r="T296" s="4">
        <v>1.07</v>
      </c>
      <c r="U296">
        <f t="shared" si="4"/>
        <v>1.5245380000000002</v>
      </c>
      <c r="V296" t="s">
        <v>41</v>
      </c>
      <c r="X296">
        <v>409.89867914626234</v>
      </c>
      <c r="Y296" s="7">
        <v>-20</v>
      </c>
    </row>
    <row r="297" spans="1:25" x14ac:dyDescent="0.3">
      <c r="A297">
        <v>295</v>
      </c>
      <c r="B297">
        <v>1</v>
      </c>
      <c r="C297">
        <v>110.56454392282505</v>
      </c>
      <c r="D297">
        <v>-60</v>
      </c>
      <c r="E297" t="s">
        <v>41</v>
      </c>
      <c r="H297">
        <v>-60</v>
      </c>
      <c r="I297">
        <v>175.56583682193718</v>
      </c>
      <c r="J297">
        <v>1</v>
      </c>
      <c r="K297">
        <v>175.56583682193718</v>
      </c>
      <c r="L297">
        <v>-60</v>
      </c>
      <c r="M297" t="s">
        <v>41</v>
      </c>
      <c r="O297">
        <v>402.3326365875663</v>
      </c>
      <c r="P297" s="7">
        <v>-20</v>
      </c>
      <c r="Q297">
        <v>1</v>
      </c>
      <c r="R297">
        <v>170.77272725499103</v>
      </c>
      <c r="S297" s="7">
        <v>-20</v>
      </c>
      <c r="T297" s="4">
        <v>2.76</v>
      </c>
      <c r="U297">
        <f t="shared" si="4"/>
        <v>2.3245839999999998</v>
      </c>
      <c r="V297" t="s">
        <v>41</v>
      </c>
      <c r="X297">
        <v>402.3326365875663</v>
      </c>
      <c r="Y297" s="7">
        <v>-20</v>
      </c>
    </row>
    <row r="298" spans="1:25" x14ac:dyDescent="0.3">
      <c r="A298">
        <v>296</v>
      </c>
      <c r="B298">
        <v>1</v>
      </c>
      <c r="C298">
        <v>175.56583682193718</v>
      </c>
      <c r="D298">
        <v>-60</v>
      </c>
      <c r="E298" t="s">
        <v>41</v>
      </c>
      <c r="H298">
        <v>-60</v>
      </c>
      <c r="I298">
        <v>100.3896972982551</v>
      </c>
      <c r="J298">
        <v>1</v>
      </c>
      <c r="K298">
        <v>100.3896972982551</v>
      </c>
      <c r="L298">
        <v>-60</v>
      </c>
      <c r="M298" t="s">
        <v>41</v>
      </c>
      <c r="O298">
        <v>402.61547930004093</v>
      </c>
      <c r="P298" s="7">
        <v>-20</v>
      </c>
      <c r="Q298">
        <v>1</v>
      </c>
      <c r="R298">
        <v>168.50230693380598</v>
      </c>
      <c r="S298" s="7">
        <v>-20</v>
      </c>
      <c r="T298" s="4">
        <v>2.41</v>
      </c>
      <c r="U298">
        <f t="shared" si="4"/>
        <v>2.1588940000000001</v>
      </c>
      <c r="V298" t="s">
        <v>41</v>
      </c>
      <c r="X298">
        <v>402.61547930004093</v>
      </c>
      <c r="Y298" s="7">
        <v>-20</v>
      </c>
    </row>
    <row r="299" spans="1:25" x14ac:dyDescent="0.3">
      <c r="A299">
        <v>297</v>
      </c>
      <c r="B299">
        <v>1</v>
      </c>
      <c r="C299">
        <v>100.3896972982551</v>
      </c>
      <c r="D299">
        <v>-60</v>
      </c>
      <c r="E299" t="s">
        <v>41</v>
      </c>
      <c r="H299">
        <v>-60</v>
      </c>
      <c r="I299">
        <v>93.578436334700015</v>
      </c>
      <c r="J299">
        <v>1</v>
      </c>
      <c r="K299">
        <v>93.578436334700015</v>
      </c>
      <c r="L299">
        <v>-60</v>
      </c>
      <c r="M299" t="s">
        <v>41</v>
      </c>
      <c r="O299">
        <v>412.51497423665256</v>
      </c>
      <c r="P299" s="7">
        <v>-20</v>
      </c>
      <c r="Q299">
        <v>1</v>
      </c>
      <c r="R299">
        <v>170.1840997643134</v>
      </c>
      <c r="S299" s="7">
        <v>-20</v>
      </c>
      <c r="T299" s="4">
        <v>2.71</v>
      </c>
      <c r="U299">
        <f t="shared" si="4"/>
        <v>2.3009139999999997</v>
      </c>
      <c r="V299" t="s">
        <v>41</v>
      </c>
      <c r="X299">
        <v>412.51497423665256</v>
      </c>
      <c r="Y299" s="7">
        <v>-20</v>
      </c>
    </row>
    <row r="300" spans="1:25" x14ac:dyDescent="0.3">
      <c r="A300">
        <v>298</v>
      </c>
      <c r="B300">
        <v>1</v>
      </c>
      <c r="C300">
        <v>93.578436334700015</v>
      </c>
      <c r="D300">
        <v>-60</v>
      </c>
      <c r="E300" t="s">
        <v>41</v>
      </c>
      <c r="H300">
        <v>-60</v>
      </c>
      <c r="I300">
        <v>141.59362164568711</v>
      </c>
      <c r="J300">
        <v>1</v>
      </c>
      <c r="K300">
        <v>141.59362164568711</v>
      </c>
      <c r="L300">
        <v>-60</v>
      </c>
      <c r="M300" t="s">
        <v>41</v>
      </c>
      <c r="O300">
        <v>400.06989488776929</v>
      </c>
      <c r="P300" s="7">
        <v>-20</v>
      </c>
      <c r="Q300">
        <v>1</v>
      </c>
      <c r="R300">
        <v>171.94998223634619</v>
      </c>
      <c r="S300" s="7">
        <v>-20</v>
      </c>
      <c r="T300" s="4">
        <v>2.83</v>
      </c>
      <c r="U300">
        <f t="shared" si="4"/>
        <v>2.3577219999999999</v>
      </c>
      <c r="V300" t="s">
        <v>41</v>
      </c>
      <c r="X300">
        <v>400.06989488776929</v>
      </c>
      <c r="Y300" s="7">
        <v>-20</v>
      </c>
    </row>
    <row r="301" spans="1:25" x14ac:dyDescent="0.3">
      <c r="A301">
        <v>299</v>
      </c>
      <c r="B301">
        <v>1</v>
      </c>
      <c r="C301">
        <v>141.59362164568711</v>
      </c>
      <c r="D301">
        <v>-60</v>
      </c>
      <c r="E301" t="s">
        <v>41</v>
      </c>
      <c r="H301">
        <v>-60</v>
      </c>
      <c r="I301">
        <v>147.81625511856458</v>
      </c>
      <c r="J301">
        <v>1</v>
      </c>
      <c r="K301">
        <v>147.81625511856458</v>
      </c>
      <c r="L301">
        <v>-60</v>
      </c>
      <c r="M301" t="s">
        <v>41</v>
      </c>
      <c r="O301">
        <v>410.67649660556754</v>
      </c>
      <c r="P301" s="7">
        <v>-20</v>
      </c>
      <c r="Q301">
        <v>1</v>
      </c>
      <c r="R301">
        <v>167.15687266940003</v>
      </c>
      <c r="S301" s="7">
        <v>-20</v>
      </c>
      <c r="T301" s="4">
        <v>2.64</v>
      </c>
      <c r="U301">
        <f t="shared" si="4"/>
        <v>2.267776</v>
      </c>
      <c r="V301" t="s">
        <v>41</v>
      </c>
      <c r="X301">
        <v>410.67649660556754</v>
      </c>
      <c r="Y301" s="7">
        <v>-20</v>
      </c>
    </row>
    <row r="302" spans="1:25" x14ac:dyDescent="0.3">
      <c r="A302">
        <v>300</v>
      </c>
      <c r="B302">
        <v>1</v>
      </c>
      <c r="C302">
        <v>147.81625511856458</v>
      </c>
      <c r="D302">
        <v>-60</v>
      </c>
      <c r="E302" t="s">
        <v>41</v>
      </c>
      <c r="H302">
        <v>-60</v>
      </c>
      <c r="I302">
        <v>94.419332749953739</v>
      </c>
      <c r="J302">
        <v>1</v>
      </c>
      <c r="K302">
        <v>94.419332749953739</v>
      </c>
      <c r="L302">
        <v>-60</v>
      </c>
      <c r="M302" t="s">
        <v>41</v>
      </c>
      <c r="O302">
        <v>389.03902910125919</v>
      </c>
      <c r="P302" s="1">
        <v>0</v>
      </c>
      <c r="Q302">
        <v>1</v>
      </c>
      <c r="R302">
        <v>170.1840997643134</v>
      </c>
      <c r="S302" s="7">
        <v>-20</v>
      </c>
      <c r="T302" s="4">
        <v>2.65</v>
      </c>
      <c r="U302">
        <f t="shared" si="4"/>
        <v>2.27251</v>
      </c>
      <c r="V302" t="s">
        <v>41</v>
      </c>
      <c r="X302">
        <v>389.03902910125919</v>
      </c>
      <c r="Y302" s="1">
        <v>0</v>
      </c>
    </row>
    <row r="303" spans="1:25" x14ac:dyDescent="0.3">
      <c r="A303">
        <v>301</v>
      </c>
      <c r="B303">
        <v>1</v>
      </c>
      <c r="C303">
        <v>94.419332749953739</v>
      </c>
      <c r="D303">
        <v>-60</v>
      </c>
      <c r="E303" t="s">
        <v>41</v>
      </c>
      <c r="H303">
        <v>-60</v>
      </c>
      <c r="I303">
        <v>103.24874511011774</v>
      </c>
      <c r="J303">
        <v>1</v>
      </c>
      <c r="K303">
        <v>103.24874511011774</v>
      </c>
      <c r="L303">
        <v>-60</v>
      </c>
      <c r="M303" t="s">
        <v>41</v>
      </c>
      <c r="O303">
        <v>392.6452736853106</v>
      </c>
      <c r="P303" s="1">
        <v>0</v>
      </c>
      <c r="Q303">
        <v>1</v>
      </c>
      <c r="R303">
        <v>168.67048621685674</v>
      </c>
      <c r="S303" s="1">
        <v>0</v>
      </c>
      <c r="T303" s="4">
        <v>2.5099999999999998</v>
      </c>
      <c r="U303">
        <f t="shared" si="4"/>
        <v>2.2062339999999998</v>
      </c>
      <c r="V303" t="s">
        <v>41</v>
      </c>
      <c r="X303">
        <v>392.6452736853106</v>
      </c>
      <c r="Y303" s="1">
        <v>0</v>
      </c>
    </row>
    <row r="304" spans="1:25" x14ac:dyDescent="0.3">
      <c r="A304">
        <v>302</v>
      </c>
      <c r="B304">
        <v>1</v>
      </c>
      <c r="C304">
        <v>103.24874511011774</v>
      </c>
      <c r="D304">
        <v>-60</v>
      </c>
      <c r="E304" t="s">
        <v>41</v>
      </c>
      <c r="H304">
        <v>-60</v>
      </c>
      <c r="I304">
        <v>132.25967143637087</v>
      </c>
      <c r="J304">
        <v>1</v>
      </c>
      <c r="K304">
        <v>132.25967143637087</v>
      </c>
      <c r="L304">
        <v>-60</v>
      </c>
      <c r="M304" t="s">
        <v>41</v>
      </c>
      <c r="O304">
        <v>386.77628740146224</v>
      </c>
      <c r="P304" s="1">
        <v>0</v>
      </c>
      <c r="Q304">
        <v>1</v>
      </c>
      <c r="R304">
        <v>166.06370732957021</v>
      </c>
      <c r="S304" s="1">
        <v>0</v>
      </c>
      <c r="T304" s="4">
        <v>2.4500000000000002</v>
      </c>
      <c r="U304">
        <f t="shared" si="4"/>
        <v>2.1778300000000002</v>
      </c>
      <c r="V304" t="s">
        <v>41</v>
      </c>
      <c r="X304">
        <v>386.77628740146224</v>
      </c>
      <c r="Y304" s="1">
        <v>0</v>
      </c>
    </row>
    <row r="305" spans="1:25" x14ac:dyDescent="0.3">
      <c r="A305">
        <v>303</v>
      </c>
      <c r="B305">
        <v>1</v>
      </c>
      <c r="C305">
        <v>132.25967143637087</v>
      </c>
      <c r="D305">
        <v>-60</v>
      </c>
      <c r="E305" t="s">
        <v>41</v>
      </c>
      <c r="H305">
        <v>-60</v>
      </c>
      <c r="I305">
        <v>136.80051207874095</v>
      </c>
      <c r="J305">
        <v>1</v>
      </c>
      <c r="K305">
        <v>136.80051207874095</v>
      </c>
      <c r="L305">
        <v>-60</v>
      </c>
      <c r="M305" t="s">
        <v>41</v>
      </c>
      <c r="O305">
        <v>387.69552621700473</v>
      </c>
      <c r="P305" s="1">
        <v>0</v>
      </c>
      <c r="Q305">
        <v>1</v>
      </c>
      <c r="R305">
        <v>165.39099019736724</v>
      </c>
      <c r="S305" s="1">
        <v>0</v>
      </c>
      <c r="T305" s="4">
        <v>2.44</v>
      </c>
      <c r="U305">
        <f t="shared" si="4"/>
        <v>2.1730960000000001</v>
      </c>
      <c r="V305" t="s">
        <v>41</v>
      </c>
      <c r="X305">
        <v>387.69552621700473</v>
      </c>
      <c r="Y305" s="1">
        <v>0</v>
      </c>
    </row>
    <row r="306" spans="1:25" x14ac:dyDescent="0.3">
      <c r="A306">
        <v>304</v>
      </c>
      <c r="B306">
        <v>1</v>
      </c>
      <c r="C306">
        <v>136.80051207874095</v>
      </c>
      <c r="D306">
        <v>-60</v>
      </c>
      <c r="E306" t="s">
        <v>41</v>
      </c>
      <c r="H306">
        <v>-60</v>
      </c>
      <c r="I306">
        <v>118.80532879231146</v>
      </c>
      <c r="J306">
        <v>1</v>
      </c>
      <c r="K306">
        <v>118.80532879231146</v>
      </c>
      <c r="L306">
        <v>-60</v>
      </c>
      <c r="M306" t="s">
        <v>41</v>
      </c>
      <c r="O306">
        <v>391.08963876670015</v>
      </c>
      <c r="P306" s="1">
        <v>0</v>
      </c>
      <c r="Q306">
        <v>1</v>
      </c>
      <c r="R306">
        <v>168.58639657533135</v>
      </c>
      <c r="S306" s="1">
        <v>0</v>
      </c>
      <c r="T306" s="4">
        <v>2.4700000000000002</v>
      </c>
      <c r="U306">
        <f t="shared" si="4"/>
        <v>2.1872980000000002</v>
      </c>
      <c r="V306" t="s">
        <v>41</v>
      </c>
      <c r="X306">
        <v>391.08963876670015</v>
      </c>
      <c r="Y306" s="1">
        <v>0</v>
      </c>
    </row>
    <row r="307" spans="1:25" x14ac:dyDescent="0.3">
      <c r="A307">
        <v>305</v>
      </c>
      <c r="B307">
        <v>1</v>
      </c>
      <c r="C307">
        <v>118.80532879231146</v>
      </c>
      <c r="D307">
        <v>-60</v>
      </c>
      <c r="E307" t="s">
        <v>41</v>
      </c>
      <c r="H307">
        <v>-60</v>
      </c>
      <c r="I307">
        <v>103.66919331774459</v>
      </c>
      <c r="J307">
        <v>1</v>
      </c>
      <c r="K307">
        <v>103.66919331774459</v>
      </c>
      <c r="L307">
        <v>-60</v>
      </c>
      <c r="M307" t="s">
        <v>41</v>
      </c>
      <c r="O307">
        <v>384.01857095483467</v>
      </c>
      <c r="P307" s="1">
        <v>0</v>
      </c>
      <c r="Q307">
        <v>1</v>
      </c>
      <c r="R307">
        <v>168.08185872617912</v>
      </c>
      <c r="S307" s="1">
        <v>0</v>
      </c>
      <c r="T307" s="4">
        <v>2.5499999999999998</v>
      </c>
      <c r="U307">
        <f t="shared" si="4"/>
        <v>2.2251699999999999</v>
      </c>
      <c r="V307" t="s">
        <v>41</v>
      </c>
      <c r="X307">
        <v>384.01857095483467</v>
      </c>
      <c r="Y307" s="1">
        <v>0</v>
      </c>
    </row>
    <row r="308" spans="1:25" x14ac:dyDescent="0.3">
      <c r="A308">
        <v>306</v>
      </c>
      <c r="B308">
        <v>1</v>
      </c>
      <c r="C308">
        <v>103.66919331774459</v>
      </c>
      <c r="D308">
        <v>-60</v>
      </c>
      <c r="E308" t="s">
        <v>41</v>
      </c>
      <c r="H308">
        <v>-60</v>
      </c>
      <c r="I308">
        <v>113.08723316858618</v>
      </c>
      <c r="J308">
        <v>1</v>
      </c>
      <c r="K308">
        <v>113.08723316858618</v>
      </c>
      <c r="L308">
        <v>-60</v>
      </c>
      <c r="M308" t="s">
        <v>41</v>
      </c>
      <c r="O308">
        <v>399.85776285341336</v>
      </c>
      <c r="P308" s="1">
        <v>0</v>
      </c>
      <c r="Q308">
        <v>1</v>
      </c>
      <c r="R308">
        <v>166.9046037448239</v>
      </c>
      <c r="S308" s="1">
        <v>0</v>
      </c>
      <c r="T308" s="4">
        <v>2.4900000000000002</v>
      </c>
      <c r="U308">
        <f t="shared" si="4"/>
        <v>2.1967660000000002</v>
      </c>
      <c r="V308" t="s">
        <v>41</v>
      </c>
      <c r="X308">
        <v>399.85776285341336</v>
      </c>
      <c r="Y308" s="1">
        <v>0</v>
      </c>
    </row>
    <row r="309" spans="1:25" x14ac:dyDescent="0.3">
      <c r="A309">
        <v>307</v>
      </c>
      <c r="B309">
        <v>1</v>
      </c>
      <c r="C309">
        <v>113.08723316858618</v>
      </c>
      <c r="D309">
        <v>-60</v>
      </c>
      <c r="E309" t="s">
        <v>41</v>
      </c>
      <c r="H309">
        <v>-60</v>
      </c>
      <c r="I309">
        <v>148.32079296771684</v>
      </c>
      <c r="J309">
        <v>1</v>
      </c>
      <c r="K309">
        <v>148.32079296771684</v>
      </c>
      <c r="L309">
        <v>-60</v>
      </c>
      <c r="M309" t="s">
        <v>41</v>
      </c>
      <c r="O309">
        <v>391.23106012293749</v>
      </c>
      <c r="P309" s="1">
        <v>0</v>
      </c>
      <c r="Q309">
        <v>1</v>
      </c>
      <c r="R309">
        <v>168.25003800922988</v>
      </c>
      <c r="S309" s="1">
        <v>0</v>
      </c>
      <c r="T309" s="4">
        <v>2.5299999999999998</v>
      </c>
      <c r="U309">
        <f t="shared" si="4"/>
        <v>2.2157019999999998</v>
      </c>
      <c r="V309" t="s">
        <v>41</v>
      </c>
      <c r="X309">
        <v>391.23106012293749</v>
      </c>
      <c r="Y309" s="1">
        <v>0</v>
      </c>
    </row>
    <row r="310" spans="1:25" x14ac:dyDescent="0.3">
      <c r="A310">
        <v>308</v>
      </c>
      <c r="B310">
        <v>1</v>
      </c>
      <c r="C310">
        <v>148.32079296771684</v>
      </c>
      <c r="D310">
        <v>-60</v>
      </c>
      <c r="E310" t="s">
        <v>41</v>
      </c>
      <c r="H310">
        <v>-60</v>
      </c>
      <c r="I310">
        <v>74.237818783864583</v>
      </c>
      <c r="J310">
        <v>1</v>
      </c>
      <c r="K310">
        <v>74.237818783864583</v>
      </c>
      <c r="L310">
        <v>-60</v>
      </c>
      <c r="M310" t="s">
        <v>41</v>
      </c>
      <c r="O310">
        <v>392.00887758224269</v>
      </c>
      <c r="P310" s="1">
        <v>0</v>
      </c>
      <c r="Q310">
        <v>1</v>
      </c>
      <c r="R310">
        <v>167.91367944312839</v>
      </c>
      <c r="S310" s="1">
        <v>0</v>
      </c>
      <c r="T310" s="4">
        <v>2.5099999999999998</v>
      </c>
      <c r="U310">
        <f t="shared" si="4"/>
        <v>2.2062339999999998</v>
      </c>
      <c r="V310" t="s">
        <v>41</v>
      </c>
      <c r="X310">
        <v>392.00887758224269</v>
      </c>
      <c r="Y310" s="1">
        <v>0</v>
      </c>
    </row>
    <row r="311" spans="1:25" x14ac:dyDescent="0.3">
      <c r="A311">
        <v>309</v>
      </c>
      <c r="B311">
        <v>1</v>
      </c>
      <c r="C311">
        <v>74.237818783864583</v>
      </c>
      <c r="D311">
        <v>-60</v>
      </c>
      <c r="E311" t="s">
        <v>41</v>
      </c>
      <c r="H311">
        <v>-60</v>
      </c>
      <c r="I311">
        <v>208.86533486598427</v>
      </c>
      <c r="J311">
        <v>1</v>
      </c>
      <c r="K311">
        <v>208.86533486598427</v>
      </c>
      <c r="L311">
        <v>-60</v>
      </c>
      <c r="M311" t="s">
        <v>41</v>
      </c>
      <c r="O311">
        <v>394.20090860392099</v>
      </c>
      <c r="P311" s="1">
        <v>0</v>
      </c>
      <c r="Q311">
        <v>1</v>
      </c>
      <c r="R311">
        <v>167.32505195245076</v>
      </c>
      <c r="S311" s="1">
        <v>0</v>
      </c>
      <c r="T311" s="4">
        <v>2.56</v>
      </c>
      <c r="U311">
        <f t="shared" si="4"/>
        <v>2.2299040000000003</v>
      </c>
      <c r="V311" t="s">
        <v>41</v>
      </c>
      <c r="X311">
        <v>394.20090860392099</v>
      </c>
      <c r="Y311" s="1">
        <v>0</v>
      </c>
    </row>
    <row r="312" spans="1:25" x14ac:dyDescent="0.3">
      <c r="A312">
        <v>310</v>
      </c>
      <c r="B312">
        <v>1</v>
      </c>
      <c r="C312">
        <v>208.86533486598427</v>
      </c>
      <c r="D312">
        <v>-60</v>
      </c>
      <c r="E312" t="s">
        <v>41</v>
      </c>
      <c r="H312">
        <v>-60</v>
      </c>
      <c r="I312">
        <v>104.42600009147294</v>
      </c>
      <c r="J312">
        <v>1</v>
      </c>
      <c r="K312">
        <v>104.42600009147294</v>
      </c>
      <c r="L312">
        <v>-60</v>
      </c>
      <c r="M312" t="s">
        <v>41</v>
      </c>
      <c r="O312">
        <v>405.44390642478709</v>
      </c>
      <c r="P312" s="1">
        <v>0</v>
      </c>
      <c r="Q312">
        <v>1</v>
      </c>
      <c r="R312">
        <v>165.72734876346874</v>
      </c>
      <c r="S312" s="1">
        <v>0</v>
      </c>
      <c r="T312" s="4">
        <v>2.5299999999999998</v>
      </c>
      <c r="U312">
        <f t="shared" si="4"/>
        <v>2.2157019999999998</v>
      </c>
      <c r="V312" t="s">
        <v>41</v>
      </c>
      <c r="X312">
        <v>405.44390642478709</v>
      </c>
      <c r="Y312" s="1">
        <v>0</v>
      </c>
    </row>
    <row r="313" spans="1:25" x14ac:dyDescent="0.3">
      <c r="A313">
        <v>311</v>
      </c>
      <c r="B313">
        <v>1</v>
      </c>
      <c r="C313">
        <v>104.42600009147294</v>
      </c>
      <c r="D313">
        <v>-60</v>
      </c>
      <c r="E313" t="s">
        <v>41</v>
      </c>
      <c r="H313">
        <v>-60</v>
      </c>
      <c r="I313">
        <v>91.055747088938872</v>
      </c>
      <c r="J313">
        <v>1</v>
      </c>
      <c r="K313">
        <v>91.055747088938872</v>
      </c>
      <c r="L313">
        <v>-60</v>
      </c>
      <c r="M313" t="s">
        <v>41</v>
      </c>
      <c r="O313">
        <v>410.04010050249968</v>
      </c>
      <c r="P313" s="1">
        <v>0</v>
      </c>
      <c r="Q313">
        <v>1</v>
      </c>
      <c r="R313">
        <v>170.01592048126267</v>
      </c>
      <c r="S313" s="1">
        <v>0</v>
      </c>
      <c r="T313" s="4">
        <v>1.8</v>
      </c>
      <c r="U313">
        <f t="shared" si="4"/>
        <v>1.87012</v>
      </c>
      <c r="V313" t="s">
        <v>41</v>
      </c>
      <c r="X313">
        <v>410.04010050249968</v>
      </c>
      <c r="Y313" s="1">
        <v>0</v>
      </c>
    </row>
    <row r="314" spans="1:25" x14ac:dyDescent="0.3">
      <c r="A314">
        <v>312</v>
      </c>
      <c r="B314">
        <v>1</v>
      </c>
      <c r="C314">
        <v>91.055747088938872</v>
      </c>
      <c r="D314">
        <v>-60</v>
      </c>
      <c r="E314" t="s">
        <v>41</v>
      </c>
      <c r="H314">
        <v>-60</v>
      </c>
      <c r="I314">
        <v>140.75272523043338</v>
      </c>
      <c r="J314">
        <v>1</v>
      </c>
      <c r="K314">
        <v>140.75272523043338</v>
      </c>
      <c r="L314">
        <v>-60</v>
      </c>
      <c r="M314" t="s">
        <v>41</v>
      </c>
      <c r="O314">
        <v>397.17075708490444</v>
      </c>
      <c r="P314" s="1">
        <v>0</v>
      </c>
      <c r="Q314">
        <v>1</v>
      </c>
      <c r="R314">
        <v>170.60454797194026</v>
      </c>
      <c r="S314" s="1">
        <v>0</v>
      </c>
      <c r="T314" s="4">
        <v>2.57</v>
      </c>
      <c r="U314">
        <f t="shared" si="4"/>
        <v>2.2346379999999999</v>
      </c>
      <c r="V314" t="s">
        <v>41</v>
      </c>
      <c r="X314">
        <v>397.17075708490444</v>
      </c>
      <c r="Y314" s="1">
        <v>0</v>
      </c>
    </row>
    <row r="315" spans="1:25" x14ac:dyDescent="0.3">
      <c r="A315">
        <v>313</v>
      </c>
      <c r="B315">
        <v>1</v>
      </c>
      <c r="C315">
        <v>140.75272523043338</v>
      </c>
      <c r="D315">
        <v>-60</v>
      </c>
      <c r="E315" t="s">
        <v>41</v>
      </c>
      <c r="H315">
        <v>-60</v>
      </c>
      <c r="I315">
        <v>172.53860972702381</v>
      </c>
      <c r="J315">
        <v>1</v>
      </c>
      <c r="K315">
        <v>172.53860972702381</v>
      </c>
      <c r="L315">
        <v>-60</v>
      </c>
      <c r="M315" t="s">
        <v>41</v>
      </c>
      <c r="O315">
        <v>213.18157262016479</v>
      </c>
      <c r="P315" s="1">
        <v>0</v>
      </c>
      <c r="Q315">
        <v>1</v>
      </c>
      <c r="R315">
        <v>169.84774119821191</v>
      </c>
      <c r="S315" s="1">
        <v>0</v>
      </c>
      <c r="T315" s="4">
        <v>2.65</v>
      </c>
      <c r="U315">
        <f t="shared" si="4"/>
        <v>2.27251</v>
      </c>
      <c r="V315" t="s">
        <v>41</v>
      </c>
      <c r="X315">
        <v>213.18157262016479</v>
      </c>
      <c r="Y315" s="1">
        <v>0</v>
      </c>
    </row>
    <row r="316" spans="1:25" x14ac:dyDescent="0.3">
      <c r="A316">
        <v>314</v>
      </c>
      <c r="B316">
        <v>1</v>
      </c>
      <c r="C316">
        <v>172.53860972702381</v>
      </c>
      <c r="D316">
        <v>-60</v>
      </c>
      <c r="E316" t="s">
        <v>41</v>
      </c>
      <c r="H316">
        <v>-60</v>
      </c>
      <c r="I316">
        <v>119.05759771688757</v>
      </c>
      <c r="J316">
        <v>1</v>
      </c>
      <c r="K316">
        <v>119.05759771688757</v>
      </c>
      <c r="L316">
        <v>-60</v>
      </c>
      <c r="M316" t="s">
        <v>41</v>
      </c>
      <c r="O316">
        <v>390.59466401986958</v>
      </c>
      <c r="P316" s="1">
        <v>0</v>
      </c>
      <c r="Q316">
        <v>0</v>
      </c>
      <c r="R316">
        <v>169.34320334905968</v>
      </c>
      <c r="S316" s="1">
        <v>0</v>
      </c>
      <c r="T316" s="1">
        <v>0.28000000000000003</v>
      </c>
      <c r="U316">
        <f t="shared" si="4"/>
        <v>1.150552</v>
      </c>
      <c r="V316" t="s">
        <v>41</v>
      </c>
      <c r="X316">
        <v>390.59466401986958</v>
      </c>
      <c r="Y316" s="1">
        <v>0</v>
      </c>
    </row>
    <row r="317" spans="1:25" x14ac:dyDescent="0.3">
      <c r="A317">
        <v>315</v>
      </c>
      <c r="B317">
        <v>1</v>
      </c>
      <c r="C317">
        <v>119.05759771688757</v>
      </c>
      <c r="D317">
        <v>-60</v>
      </c>
      <c r="E317" t="s">
        <v>41</v>
      </c>
      <c r="H317">
        <v>-60</v>
      </c>
      <c r="I317">
        <v>148.65715153381831</v>
      </c>
      <c r="J317">
        <v>1</v>
      </c>
      <c r="K317">
        <v>148.65715153381831</v>
      </c>
      <c r="L317">
        <v>-60</v>
      </c>
      <c r="M317" t="s">
        <v>41</v>
      </c>
      <c r="O317">
        <v>396.32222894748065</v>
      </c>
      <c r="P317" s="1">
        <v>0</v>
      </c>
      <c r="Q317">
        <v>1</v>
      </c>
      <c r="R317">
        <v>390.59466401986958</v>
      </c>
      <c r="S317" s="1">
        <v>0</v>
      </c>
      <c r="T317" s="4">
        <v>2.34</v>
      </c>
      <c r="U317">
        <f t="shared" si="4"/>
        <v>2.125756</v>
      </c>
      <c r="V317" t="s">
        <v>41</v>
      </c>
      <c r="X317">
        <v>396.32222894748065</v>
      </c>
      <c r="Y317" s="1">
        <v>0</v>
      </c>
    </row>
    <row r="318" spans="1:25" x14ac:dyDescent="0.3">
      <c r="A318">
        <v>316</v>
      </c>
      <c r="B318">
        <v>1</v>
      </c>
      <c r="C318">
        <v>148.65715153381831</v>
      </c>
      <c r="D318">
        <v>-60</v>
      </c>
      <c r="E318" t="s">
        <v>41</v>
      </c>
      <c r="H318">
        <v>-60</v>
      </c>
      <c r="I318">
        <v>86.598996088094196</v>
      </c>
      <c r="J318">
        <v>1</v>
      </c>
      <c r="K318">
        <v>86.598996088094196</v>
      </c>
      <c r="L318">
        <v>-60</v>
      </c>
      <c r="M318" t="s">
        <v>41</v>
      </c>
      <c r="O318">
        <v>400.42344827836257</v>
      </c>
      <c r="P318" s="1">
        <v>0</v>
      </c>
      <c r="Q318">
        <v>1</v>
      </c>
      <c r="R318">
        <v>396.32222894748065</v>
      </c>
      <c r="S318" s="1">
        <v>0</v>
      </c>
      <c r="T318" s="4">
        <v>2.4900000000000002</v>
      </c>
      <c r="U318">
        <f t="shared" si="4"/>
        <v>2.1967660000000002</v>
      </c>
      <c r="V318" t="s">
        <v>41</v>
      </c>
      <c r="X318">
        <v>400.42344827836257</v>
      </c>
      <c r="Y318" s="1">
        <v>0</v>
      </c>
    </row>
    <row r="319" spans="1:25" x14ac:dyDescent="0.3">
      <c r="A319">
        <v>317</v>
      </c>
      <c r="B319">
        <v>1</v>
      </c>
      <c r="C319">
        <v>86.598996088094196</v>
      </c>
      <c r="D319">
        <v>-60</v>
      </c>
      <c r="E319" t="s">
        <v>41</v>
      </c>
      <c r="H319">
        <v>-60</v>
      </c>
      <c r="I319">
        <v>148.9935100999198</v>
      </c>
      <c r="J319">
        <v>1</v>
      </c>
      <c r="K319">
        <v>148.9935100999198</v>
      </c>
      <c r="L319">
        <v>-60</v>
      </c>
      <c r="M319" t="s">
        <v>41</v>
      </c>
      <c r="O319">
        <v>397.24146776302314</v>
      </c>
      <c r="P319" s="1">
        <v>0</v>
      </c>
      <c r="Q319">
        <v>1</v>
      </c>
      <c r="R319">
        <v>400.42344827836257</v>
      </c>
      <c r="S319" s="1">
        <v>0</v>
      </c>
      <c r="T319" s="4">
        <v>2.1800000000000002</v>
      </c>
      <c r="U319">
        <f t="shared" si="4"/>
        <v>2.0500120000000002</v>
      </c>
      <c r="V319" t="s">
        <v>41</v>
      </c>
      <c r="X319">
        <v>397.24146776302314</v>
      </c>
      <c r="Y319" s="1">
        <v>0</v>
      </c>
    </row>
    <row r="320" spans="1:25" x14ac:dyDescent="0.3">
      <c r="A320">
        <v>318</v>
      </c>
      <c r="B320">
        <v>1</v>
      </c>
      <c r="C320">
        <v>148.9935100999198</v>
      </c>
      <c r="D320">
        <v>-60</v>
      </c>
      <c r="E320" t="s">
        <v>41</v>
      </c>
      <c r="H320">
        <v>-60</v>
      </c>
      <c r="I320">
        <v>113.75995030078917</v>
      </c>
      <c r="J320">
        <v>1</v>
      </c>
      <c r="K320">
        <v>113.75995030078917</v>
      </c>
      <c r="L320">
        <v>-60</v>
      </c>
      <c r="M320" t="s">
        <v>41</v>
      </c>
      <c r="O320">
        <v>400.14060556588799</v>
      </c>
      <c r="P320" s="1">
        <v>0</v>
      </c>
      <c r="Q320">
        <v>1</v>
      </c>
      <c r="R320">
        <v>397.24146776302314</v>
      </c>
      <c r="S320" s="1">
        <v>0</v>
      </c>
      <c r="T320" s="4">
        <v>2.5299999999999998</v>
      </c>
      <c r="U320">
        <f t="shared" si="4"/>
        <v>2.2157019999999998</v>
      </c>
      <c r="V320" t="s">
        <v>41</v>
      </c>
      <c r="X320">
        <v>400.14060556588799</v>
      </c>
      <c r="Y320" s="1">
        <v>0</v>
      </c>
    </row>
    <row r="321" spans="1:25" x14ac:dyDescent="0.3">
      <c r="A321">
        <v>319</v>
      </c>
      <c r="B321">
        <v>1</v>
      </c>
      <c r="C321">
        <v>113.75995030078917</v>
      </c>
      <c r="D321">
        <v>-60</v>
      </c>
      <c r="E321" t="s">
        <v>41</v>
      </c>
      <c r="H321">
        <v>-60</v>
      </c>
      <c r="I321">
        <v>186</v>
      </c>
      <c r="J321">
        <v>1</v>
      </c>
      <c r="K321">
        <v>186</v>
      </c>
      <c r="L321">
        <v>-60</v>
      </c>
      <c r="M321" t="s">
        <v>41</v>
      </c>
      <c r="O321">
        <v>396.46365030371788</v>
      </c>
      <c r="P321" s="1">
        <v>0</v>
      </c>
      <c r="Q321">
        <v>1</v>
      </c>
      <c r="R321">
        <v>400.14060556588799</v>
      </c>
      <c r="S321" s="1">
        <v>0</v>
      </c>
      <c r="T321" s="4">
        <v>2.56</v>
      </c>
      <c r="U321">
        <f t="shared" si="4"/>
        <v>2.2299040000000003</v>
      </c>
      <c r="V321" t="s">
        <v>41</v>
      </c>
      <c r="X321">
        <v>396.46365030371788</v>
      </c>
      <c r="Y321" s="1">
        <v>0</v>
      </c>
    </row>
    <row r="322" spans="1:25" x14ac:dyDescent="0.3">
      <c r="A322">
        <v>320</v>
      </c>
      <c r="B322">
        <v>1</v>
      </c>
      <c r="C322">
        <v>186</v>
      </c>
      <c r="D322">
        <v>-60</v>
      </c>
      <c r="E322" t="s">
        <v>41</v>
      </c>
      <c r="H322">
        <v>-60</v>
      </c>
      <c r="I322">
        <v>151.80000000000001</v>
      </c>
      <c r="J322">
        <v>1</v>
      </c>
      <c r="K322">
        <v>151.80000000000001</v>
      </c>
      <c r="L322">
        <v>-60</v>
      </c>
      <c r="M322" t="s">
        <v>41</v>
      </c>
      <c r="O322">
        <v>398.72639200351489</v>
      </c>
      <c r="P322" s="1">
        <v>0</v>
      </c>
      <c r="Q322">
        <v>1</v>
      </c>
      <c r="R322">
        <v>396.46365030371788</v>
      </c>
      <c r="S322" s="1">
        <v>0</v>
      </c>
      <c r="T322" s="4">
        <v>2.25</v>
      </c>
      <c r="U322">
        <f t="shared" si="4"/>
        <v>2.0831499999999998</v>
      </c>
      <c r="V322" t="s">
        <v>41</v>
      </c>
      <c r="X322">
        <v>398.72639200351489</v>
      </c>
      <c r="Y322" s="1">
        <v>0</v>
      </c>
    </row>
    <row r="323" spans="1:25" x14ac:dyDescent="0.3">
      <c r="A323">
        <v>321</v>
      </c>
      <c r="B323">
        <v>1</v>
      </c>
      <c r="C323">
        <v>151.80000000000001</v>
      </c>
      <c r="D323">
        <v>-60</v>
      </c>
      <c r="E323" t="s">
        <v>41</v>
      </c>
      <c r="H323">
        <v>-60</v>
      </c>
      <c r="I323">
        <v>111.7</v>
      </c>
      <c r="J323">
        <v>1</v>
      </c>
      <c r="K323">
        <v>111.7</v>
      </c>
      <c r="L323">
        <v>-60</v>
      </c>
      <c r="M323" t="s">
        <v>41</v>
      </c>
      <c r="O323">
        <v>400.56486963459992</v>
      </c>
      <c r="P323" s="1">
        <v>0</v>
      </c>
      <c r="Q323">
        <v>1</v>
      </c>
      <c r="R323">
        <v>398.72639200351489</v>
      </c>
      <c r="S323" s="1">
        <v>0</v>
      </c>
      <c r="T323" s="4">
        <v>2.34</v>
      </c>
      <c r="U323">
        <f t="shared" si="4"/>
        <v>2.125756</v>
      </c>
      <c r="V323" t="s">
        <v>41</v>
      </c>
      <c r="X323">
        <v>400.56486963459992</v>
      </c>
      <c r="Y323" s="1">
        <v>0</v>
      </c>
    </row>
    <row r="324" spans="1:25" x14ac:dyDescent="0.3">
      <c r="A324">
        <v>322</v>
      </c>
      <c r="B324">
        <v>1</v>
      </c>
      <c r="C324">
        <v>111.7</v>
      </c>
      <c r="D324">
        <v>-60</v>
      </c>
      <c r="E324" t="s">
        <v>41</v>
      </c>
      <c r="H324">
        <v>-60</v>
      </c>
      <c r="I324">
        <v>143.9</v>
      </c>
      <c r="J324">
        <v>1</v>
      </c>
      <c r="K324">
        <v>143.9</v>
      </c>
      <c r="L324">
        <v>-60</v>
      </c>
      <c r="M324" t="s">
        <v>41</v>
      </c>
      <c r="O324">
        <v>395.19085809758218</v>
      </c>
      <c r="P324" s="1">
        <v>0</v>
      </c>
      <c r="Q324">
        <v>1</v>
      </c>
      <c r="R324">
        <v>400.56486963459992</v>
      </c>
      <c r="S324" s="1">
        <v>0</v>
      </c>
      <c r="T324" s="4">
        <v>2.42</v>
      </c>
      <c r="U324">
        <f t="shared" ref="U324:U332" si="5">1.018+0.4734*T324</f>
        <v>2.1636280000000001</v>
      </c>
      <c r="V324" t="s">
        <v>41</v>
      </c>
      <c r="X324">
        <v>395.19085809758218</v>
      </c>
      <c r="Y324" s="1">
        <v>0</v>
      </c>
    </row>
    <row r="325" spans="1:25" x14ac:dyDescent="0.3">
      <c r="A325">
        <v>323</v>
      </c>
      <c r="B325">
        <v>1</v>
      </c>
      <c r="C325">
        <v>143.9</v>
      </c>
      <c r="D325">
        <v>-60</v>
      </c>
      <c r="E325" t="s">
        <v>41</v>
      </c>
      <c r="H325">
        <v>-60</v>
      </c>
      <c r="I325">
        <v>105.4</v>
      </c>
      <c r="J325">
        <v>1</v>
      </c>
      <c r="K325">
        <v>105.4</v>
      </c>
      <c r="L325">
        <v>-60</v>
      </c>
      <c r="M325" t="s">
        <v>41</v>
      </c>
      <c r="O325">
        <v>402.40334726568489</v>
      </c>
      <c r="P325" s="1">
        <v>0</v>
      </c>
      <c r="Q325">
        <v>1</v>
      </c>
      <c r="R325">
        <v>395.19085809758218</v>
      </c>
      <c r="S325" s="1">
        <v>0</v>
      </c>
      <c r="T325" s="4">
        <v>2.36</v>
      </c>
      <c r="U325">
        <f t="shared" si="5"/>
        <v>2.135224</v>
      </c>
      <c r="V325" t="s">
        <v>41</v>
      </c>
      <c r="X325">
        <v>402.40334726568489</v>
      </c>
      <c r="Y325" s="1">
        <v>0</v>
      </c>
    </row>
    <row r="326" spans="1:25" x14ac:dyDescent="0.3">
      <c r="A326">
        <v>324</v>
      </c>
      <c r="B326">
        <v>1</v>
      </c>
      <c r="C326">
        <v>105.4</v>
      </c>
      <c r="D326">
        <v>-60</v>
      </c>
      <c r="E326" t="s">
        <v>41</v>
      </c>
      <c r="H326">
        <v>-60</v>
      </c>
      <c r="I326">
        <v>154</v>
      </c>
      <c r="J326">
        <v>1</v>
      </c>
      <c r="K326">
        <v>154</v>
      </c>
      <c r="L326">
        <v>-60</v>
      </c>
      <c r="M326" t="s">
        <v>41</v>
      </c>
      <c r="O326">
        <v>408.62588694012658</v>
      </c>
      <c r="P326" s="1">
        <v>0</v>
      </c>
      <c r="Q326">
        <v>1</v>
      </c>
      <c r="R326">
        <v>402.40334726568489</v>
      </c>
      <c r="S326" s="1">
        <v>0</v>
      </c>
      <c r="T326" s="4">
        <v>1.88</v>
      </c>
      <c r="U326">
        <f t="shared" si="5"/>
        <v>1.9079919999999999</v>
      </c>
      <c r="V326" t="s">
        <v>41</v>
      </c>
      <c r="X326">
        <v>408.62588694012658</v>
      </c>
      <c r="Y326" s="1">
        <v>0</v>
      </c>
    </row>
    <row r="327" spans="1:25" x14ac:dyDescent="0.3">
      <c r="A327">
        <v>325</v>
      </c>
      <c r="B327">
        <v>1</v>
      </c>
      <c r="C327">
        <v>154</v>
      </c>
      <c r="D327">
        <v>-60</v>
      </c>
      <c r="E327" t="s">
        <v>41</v>
      </c>
      <c r="H327">
        <v>-60</v>
      </c>
      <c r="I327">
        <v>176.2</v>
      </c>
      <c r="J327">
        <v>1</v>
      </c>
      <c r="K327">
        <v>176.2</v>
      </c>
      <c r="L327">
        <v>-60</v>
      </c>
      <c r="M327" t="s">
        <v>41</v>
      </c>
      <c r="O327">
        <v>396.53436098183658</v>
      </c>
      <c r="P327" s="1">
        <v>0</v>
      </c>
      <c r="Q327">
        <v>1</v>
      </c>
      <c r="R327">
        <v>408.62588694012658</v>
      </c>
      <c r="S327" s="1">
        <v>0</v>
      </c>
      <c r="T327" s="4">
        <v>2.59</v>
      </c>
      <c r="U327">
        <f t="shared" si="5"/>
        <v>2.2441059999999999</v>
      </c>
      <c r="V327" t="s">
        <v>41</v>
      </c>
      <c r="X327">
        <v>396.53436098183658</v>
      </c>
      <c r="Y327" s="1">
        <v>0</v>
      </c>
    </row>
    <row r="328" spans="1:25" x14ac:dyDescent="0.3">
      <c r="A328">
        <v>326</v>
      </c>
      <c r="B328">
        <v>1</v>
      </c>
      <c r="C328">
        <v>176.2</v>
      </c>
      <c r="D328">
        <v>-60</v>
      </c>
      <c r="E328" t="s">
        <v>41</v>
      </c>
      <c r="H328">
        <v>-60</v>
      </c>
      <c r="I328">
        <v>131.9</v>
      </c>
      <c r="J328">
        <v>1</v>
      </c>
      <c r="K328">
        <v>131.9</v>
      </c>
      <c r="L328">
        <v>-60</v>
      </c>
      <c r="M328" t="s">
        <v>41</v>
      </c>
      <c r="O328">
        <v>414.9191372926868</v>
      </c>
      <c r="P328" s="1">
        <v>0</v>
      </c>
      <c r="Q328">
        <v>1</v>
      </c>
      <c r="R328">
        <v>396.53436098183658</v>
      </c>
      <c r="S328" s="1">
        <v>0</v>
      </c>
      <c r="T328" s="4">
        <v>2.57</v>
      </c>
      <c r="U328">
        <f t="shared" si="5"/>
        <v>2.2346379999999999</v>
      </c>
      <c r="V328" t="s">
        <v>41</v>
      </c>
      <c r="X328">
        <v>414.9191372926868</v>
      </c>
      <c r="Y328" s="1">
        <v>0</v>
      </c>
    </row>
    <row r="329" spans="1:25" x14ac:dyDescent="0.3">
      <c r="A329">
        <v>327</v>
      </c>
      <c r="B329">
        <v>1</v>
      </c>
      <c r="C329">
        <v>131.9</v>
      </c>
      <c r="D329">
        <v>-60</v>
      </c>
      <c r="E329" t="s">
        <v>41</v>
      </c>
      <c r="H329">
        <v>-60</v>
      </c>
      <c r="I329">
        <v>203.9</v>
      </c>
      <c r="J329">
        <v>1</v>
      </c>
      <c r="K329">
        <v>203.9</v>
      </c>
      <c r="L329">
        <v>-60</v>
      </c>
      <c r="M329" t="s">
        <v>41</v>
      </c>
      <c r="O329">
        <v>399.00923471598952</v>
      </c>
      <c r="P329" s="1">
        <v>0</v>
      </c>
      <c r="Q329">
        <v>1</v>
      </c>
      <c r="R329">
        <v>414.9191372926868</v>
      </c>
      <c r="S329" s="1">
        <v>0</v>
      </c>
      <c r="T329" s="4">
        <v>2.54</v>
      </c>
      <c r="U329">
        <f t="shared" si="5"/>
        <v>2.2204360000000003</v>
      </c>
      <c r="V329" t="s">
        <v>41</v>
      </c>
      <c r="X329">
        <v>399.00923471598952</v>
      </c>
      <c r="Y329" s="1">
        <v>0</v>
      </c>
    </row>
    <row r="330" spans="1:25" x14ac:dyDescent="0.3">
      <c r="A330">
        <v>328</v>
      </c>
      <c r="B330">
        <v>1</v>
      </c>
      <c r="C330">
        <v>203.9</v>
      </c>
      <c r="D330">
        <v>-60</v>
      </c>
      <c r="E330" t="s">
        <v>41</v>
      </c>
      <c r="H330">
        <v>-60</v>
      </c>
      <c r="I330">
        <v>142.69999999999999</v>
      </c>
      <c r="J330">
        <v>1</v>
      </c>
      <c r="K330">
        <v>142.69999999999999</v>
      </c>
      <c r="L330">
        <v>-60</v>
      </c>
      <c r="M330" t="s">
        <v>41</v>
      </c>
      <c r="O330">
        <v>390.38253198551359</v>
      </c>
      <c r="P330" s="1">
        <v>0</v>
      </c>
      <c r="Q330">
        <v>1</v>
      </c>
      <c r="R330">
        <v>399.00923471598952</v>
      </c>
      <c r="S330" s="1">
        <v>0</v>
      </c>
      <c r="T330" s="4">
        <v>2.61</v>
      </c>
      <c r="U330">
        <f t="shared" si="5"/>
        <v>2.253574</v>
      </c>
      <c r="V330" t="s">
        <v>41</v>
      </c>
      <c r="X330">
        <v>390.38253198551359</v>
      </c>
      <c r="Y330" s="1">
        <v>0</v>
      </c>
    </row>
    <row r="331" spans="1:25" x14ac:dyDescent="0.3">
      <c r="A331">
        <v>329</v>
      </c>
      <c r="B331">
        <v>1</v>
      </c>
      <c r="C331">
        <v>142.69999999999999</v>
      </c>
      <c r="D331">
        <v>-60</v>
      </c>
      <c r="E331" t="s">
        <v>41</v>
      </c>
      <c r="H331">
        <v>-60</v>
      </c>
      <c r="I331">
        <v>134.5</v>
      </c>
      <c r="J331">
        <v>1</v>
      </c>
      <c r="K331">
        <v>134.5</v>
      </c>
      <c r="L331">
        <v>-60</v>
      </c>
      <c r="M331" t="s">
        <v>41</v>
      </c>
      <c r="O331">
        <v>399.22136675034545</v>
      </c>
      <c r="P331" s="1">
        <v>0</v>
      </c>
      <c r="Q331">
        <v>1</v>
      </c>
      <c r="R331">
        <v>390.38253198551359</v>
      </c>
      <c r="S331" s="1">
        <v>0</v>
      </c>
      <c r="T331" s="4">
        <v>2.61</v>
      </c>
      <c r="U331">
        <f t="shared" si="5"/>
        <v>2.253574</v>
      </c>
      <c r="V331" t="s">
        <v>41</v>
      </c>
      <c r="X331">
        <v>399.22136675034545</v>
      </c>
      <c r="Y331" s="1">
        <v>0</v>
      </c>
    </row>
    <row r="332" spans="1:25" x14ac:dyDescent="0.3">
      <c r="A332">
        <v>330</v>
      </c>
      <c r="B332">
        <v>1</v>
      </c>
      <c r="C332">
        <v>134.5</v>
      </c>
      <c r="D332">
        <v>-60</v>
      </c>
      <c r="E332" t="s">
        <v>41</v>
      </c>
      <c r="H332">
        <v>-60</v>
      </c>
      <c r="I332">
        <v>130.1</v>
      </c>
      <c r="J332">
        <v>1</v>
      </c>
      <c r="K332">
        <v>130.1</v>
      </c>
      <c r="L332">
        <v>-60</v>
      </c>
      <c r="M332" t="s">
        <v>41</v>
      </c>
      <c r="Q332">
        <v>1</v>
      </c>
      <c r="R332">
        <v>399.22136675034545</v>
      </c>
      <c r="S332" s="1">
        <v>0</v>
      </c>
      <c r="T332" s="4">
        <v>2.4900000000000002</v>
      </c>
      <c r="U332">
        <f t="shared" si="5"/>
        <v>2.1967660000000002</v>
      </c>
      <c r="V332" t="s">
        <v>41</v>
      </c>
    </row>
    <row r="333" spans="1:25" x14ac:dyDescent="0.3">
      <c r="A333">
        <v>331</v>
      </c>
      <c r="B333">
        <v>1</v>
      </c>
      <c r="C333">
        <v>130.1</v>
      </c>
      <c r="D333">
        <v>-60</v>
      </c>
      <c r="E333" t="s">
        <v>41</v>
      </c>
      <c r="H333">
        <v>-60</v>
      </c>
      <c r="I333">
        <v>142.6</v>
      </c>
      <c r="J333">
        <v>1</v>
      </c>
      <c r="K333">
        <v>142.6</v>
      </c>
      <c r="L333">
        <v>-60</v>
      </c>
      <c r="M333" t="s">
        <v>41</v>
      </c>
    </row>
    <row r="334" spans="1:25" x14ac:dyDescent="0.3">
      <c r="A334">
        <v>332</v>
      </c>
      <c r="B334">
        <v>1</v>
      </c>
      <c r="C334">
        <v>142.6</v>
      </c>
      <c r="D334">
        <v>-60</v>
      </c>
      <c r="E334" t="s">
        <v>41</v>
      </c>
      <c r="H334">
        <v>-60</v>
      </c>
      <c r="I334">
        <v>119.7</v>
      </c>
      <c r="J334">
        <v>1</v>
      </c>
      <c r="K334">
        <v>119.7</v>
      </c>
      <c r="L334">
        <v>-60</v>
      </c>
      <c r="M334" t="s">
        <v>41</v>
      </c>
    </row>
    <row r="335" spans="1:25" x14ac:dyDescent="0.3">
      <c r="A335">
        <v>333</v>
      </c>
      <c r="B335">
        <v>1</v>
      </c>
      <c r="C335">
        <v>119.7</v>
      </c>
      <c r="D335">
        <v>-60</v>
      </c>
      <c r="E335" t="s">
        <v>41</v>
      </c>
      <c r="H335">
        <v>-60</v>
      </c>
      <c r="I335">
        <v>141.30000000000001</v>
      </c>
      <c r="J335">
        <v>1</v>
      </c>
      <c r="K335">
        <v>141.30000000000001</v>
      </c>
      <c r="L335">
        <v>-60</v>
      </c>
      <c r="M335" t="s">
        <v>41</v>
      </c>
    </row>
    <row r="336" spans="1:25" x14ac:dyDescent="0.3">
      <c r="A336">
        <v>334</v>
      </c>
      <c r="B336">
        <v>1</v>
      </c>
      <c r="C336">
        <v>141.30000000000001</v>
      </c>
      <c r="D336">
        <v>-60</v>
      </c>
      <c r="E336" t="s">
        <v>41</v>
      </c>
      <c r="H336">
        <v>-60</v>
      </c>
      <c r="I336">
        <v>175.9</v>
      </c>
      <c r="J336">
        <v>1</v>
      </c>
      <c r="K336">
        <v>175.9</v>
      </c>
      <c r="L336">
        <v>-60</v>
      </c>
      <c r="M336" t="s">
        <v>41</v>
      </c>
    </row>
    <row r="337" spans="1:13" x14ac:dyDescent="0.3">
      <c r="A337">
        <v>335</v>
      </c>
      <c r="B337">
        <v>1</v>
      </c>
      <c r="C337">
        <v>175.9</v>
      </c>
      <c r="D337">
        <v>-60</v>
      </c>
      <c r="E337" t="s">
        <v>41</v>
      </c>
      <c r="H337">
        <v>-60</v>
      </c>
      <c r="I337">
        <v>119.6</v>
      </c>
      <c r="J337">
        <v>1</v>
      </c>
      <c r="K337">
        <v>119.6</v>
      </c>
      <c r="L337">
        <v>-60</v>
      </c>
      <c r="M337" t="s">
        <v>41</v>
      </c>
    </row>
    <row r="338" spans="1:13" x14ac:dyDescent="0.3">
      <c r="A338">
        <v>336</v>
      </c>
      <c r="B338">
        <v>1</v>
      </c>
      <c r="C338">
        <v>119.6</v>
      </c>
      <c r="D338">
        <v>-60</v>
      </c>
      <c r="E338" t="s">
        <v>41</v>
      </c>
      <c r="H338">
        <v>-60</v>
      </c>
      <c r="I338">
        <v>102.4</v>
      </c>
      <c r="J338">
        <v>1</v>
      </c>
      <c r="K338">
        <v>102.4</v>
      </c>
      <c r="L338">
        <v>-60</v>
      </c>
      <c r="M338" t="s">
        <v>41</v>
      </c>
    </row>
    <row r="339" spans="1:13" x14ac:dyDescent="0.3">
      <c r="A339">
        <v>337</v>
      </c>
      <c r="B339">
        <v>1</v>
      </c>
      <c r="C339">
        <v>102.4</v>
      </c>
      <c r="D339">
        <v>-60</v>
      </c>
      <c r="E339" t="s">
        <v>41</v>
      </c>
      <c r="H339">
        <v>-60</v>
      </c>
      <c r="I339">
        <v>99</v>
      </c>
      <c r="J339">
        <v>1</v>
      </c>
      <c r="K339">
        <v>99</v>
      </c>
      <c r="L339">
        <v>-60</v>
      </c>
      <c r="M339" t="s">
        <v>41</v>
      </c>
    </row>
    <row r="340" spans="1:13" x14ac:dyDescent="0.3">
      <c r="A340">
        <v>338</v>
      </c>
      <c r="B340">
        <v>1</v>
      </c>
      <c r="C340">
        <v>99</v>
      </c>
      <c r="D340">
        <v>-60</v>
      </c>
      <c r="E340" t="s">
        <v>41</v>
      </c>
      <c r="H340">
        <v>-60</v>
      </c>
      <c r="I340">
        <v>115.1</v>
      </c>
      <c r="J340">
        <v>1</v>
      </c>
      <c r="K340">
        <v>115.1</v>
      </c>
      <c r="L340">
        <v>-60</v>
      </c>
      <c r="M340" t="s">
        <v>41</v>
      </c>
    </row>
    <row r="341" spans="1:13" x14ac:dyDescent="0.3">
      <c r="A341">
        <v>339</v>
      </c>
      <c r="B341">
        <v>1</v>
      </c>
      <c r="C341">
        <v>115.1</v>
      </c>
      <c r="D341">
        <v>-60</v>
      </c>
      <c r="E341" t="s">
        <v>41</v>
      </c>
      <c r="H341">
        <v>-60</v>
      </c>
      <c r="I341">
        <v>172.9</v>
      </c>
      <c r="J341">
        <v>1</v>
      </c>
      <c r="K341">
        <v>172.9</v>
      </c>
      <c r="L341">
        <v>-60</v>
      </c>
      <c r="M341" t="s">
        <v>41</v>
      </c>
    </row>
    <row r="342" spans="1:13" x14ac:dyDescent="0.3">
      <c r="A342">
        <v>341</v>
      </c>
      <c r="B342">
        <v>1</v>
      </c>
      <c r="C342">
        <v>172.9</v>
      </c>
      <c r="D342">
        <v>-60</v>
      </c>
      <c r="E342" t="s">
        <v>41</v>
      </c>
      <c r="H342">
        <v>-60</v>
      </c>
      <c r="I342">
        <v>120.5</v>
      </c>
      <c r="J342">
        <v>1</v>
      </c>
      <c r="K342">
        <v>120.5</v>
      </c>
      <c r="L342">
        <v>-60</v>
      </c>
      <c r="M342" t="s">
        <v>41</v>
      </c>
    </row>
    <row r="343" spans="1:13" x14ac:dyDescent="0.3">
      <c r="A343">
        <v>342</v>
      </c>
      <c r="B343">
        <v>1</v>
      </c>
      <c r="C343">
        <v>120.5</v>
      </c>
      <c r="D343">
        <v>-60</v>
      </c>
      <c r="E343" t="s">
        <v>41</v>
      </c>
      <c r="H343">
        <v>-60</v>
      </c>
      <c r="I343">
        <v>165.2</v>
      </c>
      <c r="J343">
        <v>1</v>
      </c>
      <c r="K343">
        <v>165.2</v>
      </c>
      <c r="L343">
        <v>-60</v>
      </c>
      <c r="M343" t="s">
        <v>41</v>
      </c>
    </row>
    <row r="344" spans="1:13" x14ac:dyDescent="0.3">
      <c r="A344">
        <v>343</v>
      </c>
      <c r="B344">
        <v>1</v>
      </c>
      <c r="C344">
        <v>165.2</v>
      </c>
      <c r="D344">
        <v>-60</v>
      </c>
      <c r="E344" t="s">
        <v>41</v>
      </c>
      <c r="H344">
        <v>-60</v>
      </c>
      <c r="I344">
        <v>125.6</v>
      </c>
      <c r="J344">
        <v>1</v>
      </c>
      <c r="K344">
        <v>125.6</v>
      </c>
      <c r="L344">
        <v>-60</v>
      </c>
      <c r="M344" t="s">
        <v>41</v>
      </c>
    </row>
    <row r="345" spans="1:13" x14ac:dyDescent="0.3">
      <c r="A345">
        <v>344</v>
      </c>
      <c r="B345">
        <v>1</v>
      </c>
      <c r="C345">
        <v>125.6</v>
      </c>
      <c r="D345">
        <v>-60</v>
      </c>
      <c r="E345" t="s">
        <v>41</v>
      </c>
      <c r="H345">
        <v>-60</v>
      </c>
      <c r="I345">
        <v>126.7</v>
      </c>
      <c r="J345">
        <v>1</v>
      </c>
      <c r="K345">
        <v>126.7</v>
      </c>
      <c r="L345">
        <v>-60</v>
      </c>
      <c r="M345" t="s">
        <v>41</v>
      </c>
    </row>
    <row r="346" spans="1:13" x14ac:dyDescent="0.3">
      <c r="A346">
        <v>345</v>
      </c>
      <c r="B346">
        <v>1</v>
      </c>
      <c r="C346">
        <v>126.7</v>
      </c>
      <c r="D346">
        <v>-60</v>
      </c>
      <c r="E346" t="s">
        <v>41</v>
      </c>
      <c r="H346">
        <v>-60</v>
      </c>
      <c r="I346">
        <v>100.4</v>
      </c>
      <c r="J346">
        <v>1</v>
      </c>
      <c r="K346">
        <v>100.4</v>
      </c>
      <c r="L346">
        <v>-60</v>
      </c>
      <c r="M346" t="s">
        <v>41</v>
      </c>
    </row>
    <row r="347" spans="1:13" x14ac:dyDescent="0.3">
      <c r="A347">
        <v>346</v>
      </c>
      <c r="B347">
        <v>1</v>
      </c>
      <c r="C347">
        <v>100.4</v>
      </c>
      <c r="D347">
        <v>-60</v>
      </c>
      <c r="E347" t="s">
        <v>41</v>
      </c>
      <c r="H347">
        <v>-60</v>
      </c>
      <c r="I347">
        <v>131.1</v>
      </c>
      <c r="J347">
        <v>1</v>
      </c>
      <c r="K347">
        <v>131.1</v>
      </c>
      <c r="L347">
        <v>-60</v>
      </c>
      <c r="M347" t="s">
        <v>41</v>
      </c>
    </row>
    <row r="348" spans="1:13" x14ac:dyDescent="0.3">
      <c r="A348">
        <v>347</v>
      </c>
      <c r="B348">
        <v>1</v>
      </c>
      <c r="C348">
        <v>131.1</v>
      </c>
      <c r="D348">
        <v>-60</v>
      </c>
      <c r="E348" t="s">
        <v>41</v>
      </c>
      <c r="H348">
        <v>-60</v>
      </c>
      <c r="I348">
        <v>185.1</v>
      </c>
      <c r="J348">
        <v>1</v>
      </c>
      <c r="K348">
        <v>185.1</v>
      </c>
      <c r="L348">
        <v>-60</v>
      </c>
      <c r="M348" t="s">
        <v>41</v>
      </c>
    </row>
    <row r="349" spans="1:13" x14ac:dyDescent="0.3">
      <c r="A349">
        <v>348</v>
      </c>
      <c r="B349">
        <v>1</v>
      </c>
      <c r="C349">
        <v>185.1</v>
      </c>
      <c r="D349">
        <v>-60</v>
      </c>
      <c r="E349" t="s">
        <v>41</v>
      </c>
      <c r="H349">
        <v>-60</v>
      </c>
      <c r="I349">
        <v>163.6</v>
      </c>
      <c r="J349">
        <v>1</v>
      </c>
      <c r="K349">
        <v>163.6</v>
      </c>
      <c r="L349">
        <v>-60</v>
      </c>
      <c r="M349" t="s">
        <v>41</v>
      </c>
    </row>
    <row r="350" spans="1:13" x14ac:dyDescent="0.3">
      <c r="A350">
        <v>349</v>
      </c>
      <c r="B350">
        <v>1</v>
      </c>
      <c r="C350">
        <v>163.6</v>
      </c>
      <c r="D350">
        <v>-60</v>
      </c>
      <c r="E350" t="s">
        <v>41</v>
      </c>
      <c r="H350">
        <v>-60</v>
      </c>
      <c r="I350">
        <v>126.5</v>
      </c>
      <c r="J350">
        <v>1</v>
      </c>
      <c r="K350">
        <v>126.5</v>
      </c>
      <c r="L350">
        <v>-60</v>
      </c>
      <c r="M350" t="s">
        <v>41</v>
      </c>
    </row>
    <row r="351" spans="1:13" x14ac:dyDescent="0.3">
      <c r="A351">
        <v>350</v>
      </c>
      <c r="B351">
        <v>1</v>
      </c>
      <c r="C351">
        <v>126.5</v>
      </c>
      <c r="D351">
        <v>-60</v>
      </c>
      <c r="E351" t="s">
        <v>41</v>
      </c>
      <c r="H351">
        <v>-60</v>
      </c>
      <c r="I351">
        <v>164.7</v>
      </c>
      <c r="J351">
        <v>1</v>
      </c>
      <c r="K351">
        <v>164.7</v>
      </c>
      <c r="L351">
        <v>-60</v>
      </c>
      <c r="M351" t="s">
        <v>41</v>
      </c>
    </row>
    <row r="352" spans="1:13" x14ac:dyDescent="0.3">
      <c r="A352">
        <v>351</v>
      </c>
      <c r="B352">
        <v>1</v>
      </c>
      <c r="C352">
        <v>164.7</v>
      </c>
      <c r="D352">
        <v>-60</v>
      </c>
      <c r="E352" t="s">
        <v>41</v>
      </c>
      <c r="H352">
        <v>-60</v>
      </c>
      <c r="I352">
        <v>192.7</v>
      </c>
      <c r="J352">
        <v>1</v>
      </c>
      <c r="K352">
        <v>192.7</v>
      </c>
      <c r="L352">
        <v>-60</v>
      </c>
      <c r="M352" t="s">
        <v>41</v>
      </c>
    </row>
    <row r="353" spans="1:16" x14ac:dyDescent="0.3">
      <c r="A353">
        <v>352</v>
      </c>
      <c r="B353">
        <v>1</v>
      </c>
      <c r="C353">
        <v>192.7</v>
      </c>
      <c r="D353">
        <v>-60</v>
      </c>
      <c r="E353" t="s">
        <v>41</v>
      </c>
      <c r="H353">
        <v>-60</v>
      </c>
      <c r="I353">
        <v>134.5</v>
      </c>
      <c r="J353">
        <v>1</v>
      </c>
      <c r="K353">
        <v>134.5</v>
      </c>
      <c r="L353">
        <v>-60</v>
      </c>
      <c r="M353" t="s">
        <v>41</v>
      </c>
    </row>
    <row r="354" spans="1:16" x14ac:dyDescent="0.3">
      <c r="A354">
        <v>353</v>
      </c>
      <c r="B354">
        <v>1</v>
      </c>
      <c r="C354">
        <v>134.5</v>
      </c>
      <c r="D354">
        <v>-60</v>
      </c>
      <c r="E354" t="s">
        <v>41</v>
      </c>
      <c r="H354">
        <v>-60</v>
      </c>
      <c r="I354">
        <v>140.80000000000001</v>
      </c>
      <c r="J354">
        <v>1</v>
      </c>
      <c r="K354">
        <v>140.80000000000001</v>
      </c>
      <c r="L354">
        <v>-60</v>
      </c>
      <c r="M354" t="s">
        <v>41</v>
      </c>
    </row>
    <row r="355" spans="1:16" x14ac:dyDescent="0.3">
      <c r="A355">
        <v>354</v>
      </c>
      <c r="B355">
        <v>1</v>
      </c>
      <c r="C355">
        <v>140.80000000000001</v>
      </c>
      <c r="D355">
        <v>-60</v>
      </c>
      <c r="E355" t="s">
        <v>41</v>
      </c>
      <c r="H355">
        <v>-60</v>
      </c>
      <c r="I355">
        <v>126.90971963874463</v>
      </c>
      <c r="J355">
        <v>1</v>
      </c>
      <c r="K355">
        <v>126.90971963874463</v>
      </c>
      <c r="L355">
        <v>-60</v>
      </c>
      <c r="M355" t="s">
        <v>41</v>
      </c>
    </row>
    <row r="356" spans="1:16" x14ac:dyDescent="0.3">
      <c r="A356">
        <v>355</v>
      </c>
      <c r="B356">
        <v>1</v>
      </c>
      <c r="C356">
        <v>126.90971963874463</v>
      </c>
      <c r="D356">
        <v>-60</v>
      </c>
      <c r="E356" t="s">
        <v>41</v>
      </c>
      <c r="H356">
        <v>-60</v>
      </c>
      <c r="I356">
        <v>153.07227616880448</v>
      </c>
      <c r="J356">
        <v>1</v>
      </c>
      <c r="K356">
        <v>153.07227616880448</v>
      </c>
      <c r="L356">
        <v>-60</v>
      </c>
      <c r="M356" t="s">
        <v>41</v>
      </c>
    </row>
    <row r="357" spans="1:16" x14ac:dyDescent="0.3">
      <c r="A357">
        <v>356</v>
      </c>
      <c r="B357">
        <v>1</v>
      </c>
      <c r="C357">
        <v>153.07227616880448</v>
      </c>
      <c r="D357">
        <v>-60</v>
      </c>
      <c r="E357" t="s">
        <v>41</v>
      </c>
      <c r="H357">
        <v>-60</v>
      </c>
      <c r="I357">
        <v>158.18586676331617</v>
      </c>
      <c r="J357">
        <v>1</v>
      </c>
      <c r="K357">
        <v>158.18586676331617</v>
      </c>
      <c r="L357">
        <v>-60</v>
      </c>
      <c r="M357" t="s">
        <v>41</v>
      </c>
    </row>
    <row r="358" spans="1:16" x14ac:dyDescent="0.3">
      <c r="A358">
        <v>357</v>
      </c>
      <c r="B358">
        <v>1</v>
      </c>
      <c r="C358">
        <v>158.18586676331617</v>
      </c>
      <c r="D358">
        <v>-60</v>
      </c>
      <c r="E358" t="s">
        <v>41</v>
      </c>
      <c r="H358">
        <v>-60</v>
      </c>
      <c r="I358">
        <v>179.35375341036462</v>
      </c>
      <c r="J358">
        <v>1</v>
      </c>
      <c r="K358">
        <v>179.35375341036462</v>
      </c>
      <c r="L358">
        <v>-60</v>
      </c>
      <c r="M358" t="s">
        <v>41</v>
      </c>
    </row>
    <row r="359" spans="1:16" x14ac:dyDescent="0.3">
      <c r="A359">
        <v>358</v>
      </c>
      <c r="B359">
        <v>1</v>
      </c>
      <c r="C359">
        <v>179.35375341036462</v>
      </c>
      <c r="D359">
        <v>-60</v>
      </c>
      <c r="E359" t="s">
        <v>41</v>
      </c>
      <c r="H359">
        <v>-60</v>
      </c>
      <c r="I359">
        <v>134.04496232876096</v>
      </c>
      <c r="J359">
        <v>1</v>
      </c>
      <c r="K359">
        <v>134.04496232876096</v>
      </c>
      <c r="L359">
        <v>-60</v>
      </c>
      <c r="M359" t="s">
        <v>41</v>
      </c>
    </row>
    <row r="360" spans="1:16" x14ac:dyDescent="0.3">
      <c r="A360">
        <v>359</v>
      </c>
      <c r="B360">
        <v>1</v>
      </c>
      <c r="C360">
        <v>134.04496232876096</v>
      </c>
      <c r="D360">
        <v>-60</v>
      </c>
      <c r="E360" t="s">
        <v>41</v>
      </c>
      <c r="H360">
        <v>-60</v>
      </c>
      <c r="I360">
        <v>175.07260779635482</v>
      </c>
      <c r="J360">
        <v>1</v>
      </c>
      <c r="K360">
        <v>175.07260779635482</v>
      </c>
      <c r="L360">
        <v>-60</v>
      </c>
      <c r="M360" t="s">
        <v>41</v>
      </c>
    </row>
    <row r="361" spans="1:16" x14ac:dyDescent="0.3">
      <c r="A361">
        <v>360</v>
      </c>
      <c r="B361">
        <v>1</v>
      </c>
      <c r="C361">
        <v>175.07260779635482</v>
      </c>
      <c r="D361">
        <v>-60</v>
      </c>
      <c r="E361" t="s">
        <v>41</v>
      </c>
      <c r="H361">
        <v>-40</v>
      </c>
      <c r="I361">
        <v>146.97535870331089</v>
      </c>
      <c r="J361">
        <v>1</v>
      </c>
      <c r="K361">
        <v>146.97535870331089</v>
      </c>
      <c r="L361">
        <v>-40</v>
      </c>
      <c r="M361" t="s">
        <v>41</v>
      </c>
      <c r="P361" s="1"/>
    </row>
    <row r="362" spans="1:16" x14ac:dyDescent="0.3">
      <c r="A362">
        <v>361</v>
      </c>
      <c r="B362">
        <v>1</v>
      </c>
      <c r="C362">
        <v>146.97535870331089</v>
      </c>
      <c r="D362">
        <v>-40</v>
      </c>
      <c r="E362" t="s">
        <v>41</v>
      </c>
      <c r="H362" s="1">
        <v>-40</v>
      </c>
      <c r="I362">
        <v>408.48446558388923</v>
      </c>
      <c r="J362">
        <v>0</v>
      </c>
      <c r="K362">
        <v>206.2</v>
      </c>
      <c r="L362" s="1">
        <v>-40</v>
      </c>
      <c r="M362" t="s">
        <v>41</v>
      </c>
    </row>
    <row r="363" spans="1:16" x14ac:dyDescent="0.3">
      <c r="A363">
        <v>362</v>
      </c>
      <c r="B363">
        <v>0</v>
      </c>
      <c r="C363">
        <v>408.48446558388923</v>
      </c>
      <c r="D363" s="1">
        <v>-40</v>
      </c>
      <c r="E363" t="s">
        <v>41</v>
      </c>
      <c r="H363">
        <v>-40</v>
      </c>
      <c r="I363">
        <v>145.62992443890494</v>
      </c>
      <c r="J363">
        <v>1</v>
      </c>
      <c r="K363">
        <v>145.62992443890494</v>
      </c>
      <c r="L363">
        <v>-40</v>
      </c>
      <c r="M363" t="s">
        <v>41</v>
      </c>
      <c r="P363" s="1"/>
    </row>
    <row r="364" spans="1:16" x14ac:dyDescent="0.3">
      <c r="A364">
        <v>363</v>
      </c>
      <c r="B364">
        <v>1</v>
      </c>
      <c r="C364">
        <v>145.62992443890494</v>
      </c>
      <c r="D364">
        <v>-40</v>
      </c>
      <c r="E364" t="s">
        <v>41</v>
      </c>
      <c r="H364" s="1">
        <v>-40</v>
      </c>
      <c r="I364">
        <v>393.84735521332772</v>
      </c>
      <c r="J364">
        <v>0</v>
      </c>
      <c r="K364">
        <v>203.6</v>
      </c>
      <c r="L364" s="1">
        <v>-40</v>
      </c>
      <c r="M364" t="s">
        <v>41</v>
      </c>
      <c r="P364" s="1"/>
    </row>
    <row r="365" spans="1:16" x14ac:dyDescent="0.3">
      <c r="A365">
        <v>364</v>
      </c>
      <c r="B365">
        <v>0</v>
      </c>
      <c r="C365">
        <v>393.84735521332772</v>
      </c>
      <c r="D365" s="1">
        <v>-40</v>
      </c>
      <c r="E365" t="s">
        <v>41</v>
      </c>
      <c r="H365" s="1">
        <v>-40</v>
      </c>
      <c r="I365">
        <v>380.55374772702061</v>
      </c>
      <c r="J365">
        <v>0</v>
      </c>
      <c r="K365">
        <v>202.5</v>
      </c>
      <c r="L365" s="1">
        <v>-40</v>
      </c>
      <c r="M365" t="s">
        <v>41</v>
      </c>
    </row>
    <row r="366" spans="1:16" x14ac:dyDescent="0.3">
      <c r="A366">
        <v>365</v>
      </c>
      <c r="B366">
        <v>0</v>
      </c>
      <c r="C366">
        <v>380.55374772702061</v>
      </c>
      <c r="D366" s="1">
        <v>-40</v>
      </c>
      <c r="E366" t="s">
        <v>41</v>
      </c>
      <c r="H366">
        <v>-40</v>
      </c>
      <c r="I366">
        <v>231.07137418418446</v>
      </c>
      <c r="J366">
        <v>0</v>
      </c>
      <c r="K366">
        <v>207.2</v>
      </c>
      <c r="L366">
        <v>-40</v>
      </c>
      <c r="M366" t="s">
        <v>41</v>
      </c>
      <c r="P366" s="1"/>
    </row>
    <row r="367" spans="1:16" x14ac:dyDescent="0.3">
      <c r="A367">
        <v>366</v>
      </c>
      <c r="B367">
        <v>0</v>
      </c>
      <c r="C367">
        <v>231.07137418418446</v>
      </c>
      <c r="D367">
        <v>-40</v>
      </c>
      <c r="E367" t="s">
        <v>41</v>
      </c>
      <c r="H367" s="1">
        <v>-40</v>
      </c>
      <c r="I367">
        <v>412.30284220229657</v>
      </c>
      <c r="J367">
        <v>0</v>
      </c>
      <c r="K367">
        <v>205.9</v>
      </c>
      <c r="L367" s="1">
        <v>-40</v>
      </c>
      <c r="M367" t="s">
        <v>41</v>
      </c>
    </row>
    <row r="368" spans="1:16" x14ac:dyDescent="0.3">
      <c r="A368">
        <v>367</v>
      </c>
      <c r="B368">
        <v>0</v>
      </c>
      <c r="C368">
        <v>412.30284220229657</v>
      </c>
      <c r="D368" s="1">
        <v>-40</v>
      </c>
      <c r="E368" t="s">
        <v>41</v>
      </c>
      <c r="H368">
        <v>-40</v>
      </c>
      <c r="I368">
        <v>306.57749831846593</v>
      </c>
      <c r="J368">
        <v>0</v>
      </c>
      <c r="K368">
        <v>206.5</v>
      </c>
      <c r="L368">
        <v>-40</v>
      </c>
      <c r="M368" t="s">
        <v>41</v>
      </c>
    </row>
    <row r="369" spans="1:16" x14ac:dyDescent="0.3">
      <c r="A369">
        <v>368</v>
      </c>
      <c r="B369">
        <v>0</v>
      </c>
      <c r="C369">
        <v>306.57749831846593</v>
      </c>
      <c r="D369">
        <v>-40</v>
      </c>
      <c r="E369" t="s">
        <v>41</v>
      </c>
      <c r="H369">
        <v>-40</v>
      </c>
      <c r="I369">
        <v>292.28225925915274</v>
      </c>
      <c r="J369">
        <v>0</v>
      </c>
      <c r="K369">
        <v>207.3</v>
      </c>
      <c r="L369">
        <v>-40</v>
      </c>
      <c r="M369" t="s">
        <v>41</v>
      </c>
      <c r="P369" s="1"/>
    </row>
    <row r="370" spans="1:16" x14ac:dyDescent="0.3">
      <c r="A370">
        <v>369</v>
      </c>
      <c r="B370">
        <v>0</v>
      </c>
      <c r="C370">
        <v>292.28225925915274</v>
      </c>
      <c r="D370">
        <v>-40</v>
      </c>
      <c r="E370" t="s">
        <v>41</v>
      </c>
      <c r="H370" s="1">
        <v>-40</v>
      </c>
      <c r="I370">
        <v>172.59364338005696</v>
      </c>
      <c r="J370">
        <v>1</v>
      </c>
      <c r="K370">
        <v>172.59364338005696</v>
      </c>
      <c r="L370" s="1">
        <v>-40</v>
      </c>
      <c r="M370" t="s">
        <v>41</v>
      </c>
      <c r="P370" s="1"/>
    </row>
    <row r="371" spans="1:16" x14ac:dyDescent="0.3">
      <c r="A371">
        <v>370</v>
      </c>
      <c r="B371">
        <v>1</v>
      </c>
      <c r="C371">
        <v>172.59364338005696</v>
      </c>
      <c r="D371" s="1">
        <v>-40</v>
      </c>
      <c r="E371" t="s">
        <v>41</v>
      </c>
      <c r="H371" s="1">
        <v>-40</v>
      </c>
      <c r="I371">
        <v>380.55374772702061</v>
      </c>
      <c r="J371">
        <v>0</v>
      </c>
      <c r="K371">
        <v>202.8</v>
      </c>
      <c r="L371" s="1">
        <v>-40</v>
      </c>
      <c r="M371" t="s">
        <v>41</v>
      </c>
      <c r="P371" s="1"/>
    </row>
    <row r="372" spans="1:16" x14ac:dyDescent="0.3">
      <c r="A372">
        <v>371</v>
      </c>
      <c r="B372">
        <v>0</v>
      </c>
      <c r="C372">
        <v>380.55374772702061</v>
      </c>
      <c r="D372" s="1">
        <v>-40</v>
      </c>
      <c r="E372" t="s">
        <v>41</v>
      </c>
      <c r="H372" s="1">
        <v>-40</v>
      </c>
      <c r="I372">
        <v>356.93638123538994</v>
      </c>
      <c r="J372">
        <v>0</v>
      </c>
      <c r="K372">
        <v>204.9</v>
      </c>
      <c r="L372" s="1">
        <v>-40</v>
      </c>
      <c r="M372" t="s">
        <v>41</v>
      </c>
      <c r="P372" s="1"/>
    </row>
    <row r="373" spans="1:16" x14ac:dyDescent="0.3">
      <c r="A373">
        <v>372</v>
      </c>
      <c r="B373">
        <v>0</v>
      </c>
      <c r="C373">
        <v>356.93638123538994</v>
      </c>
      <c r="D373" s="1">
        <v>-40</v>
      </c>
      <c r="E373" t="s">
        <v>41</v>
      </c>
      <c r="H373" s="1">
        <v>-40</v>
      </c>
      <c r="I373">
        <v>430.12193308819758</v>
      </c>
      <c r="J373">
        <v>0</v>
      </c>
      <c r="K373">
        <v>205.2</v>
      </c>
      <c r="L373" s="1">
        <v>-40</v>
      </c>
      <c r="M373" t="s">
        <v>41</v>
      </c>
    </row>
    <row r="374" spans="1:16" x14ac:dyDescent="0.3">
      <c r="A374">
        <v>373</v>
      </c>
      <c r="B374">
        <v>0</v>
      </c>
      <c r="C374">
        <v>430.12193308819758</v>
      </c>
      <c r="D374" s="1">
        <v>-40</v>
      </c>
      <c r="E374" t="s">
        <v>41</v>
      </c>
      <c r="H374">
        <v>-40</v>
      </c>
      <c r="I374">
        <v>98.791994109273048</v>
      </c>
      <c r="J374">
        <v>1</v>
      </c>
      <c r="K374">
        <v>98.791994109273048</v>
      </c>
      <c r="L374">
        <v>-40</v>
      </c>
      <c r="M374" t="s">
        <v>41</v>
      </c>
      <c r="P374" s="1"/>
    </row>
    <row r="375" spans="1:16" x14ac:dyDescent="0.3">
      <c r="A375">
        <v>374</v>
      </c>
      <c r="B375">
        <v>1</v>
      </c>
      <c r="C375">
        <v>98.791994109273048</v>
      </c>
      <c r="D375">
        <v>-40</v>
      </c>
      <c r="E375" t="s">
        <v>41</v>
      </c>
      <c r="H375" s="1">
        <v>-40</v>
      </c>
      <c r="I375">
        <v>168.20958133670038</v>
      </c>
      <c r="J375">
        <v>1</v>
      </c>
      <c r="K375">
        <v>168.20958133670038</v>
      </c>
      <c r="L375" s="1">
        <v>-40</v>
      </c>
      <c r="M375" t="s">
        <v>41</v>
      </c>
    </row>
    <row r="376" spans="1:16" x14ac:dyDescent="0.3">
      <c r="A376">
        <v>375</v>
      </c>
      <c r="B376">
        <v>1</v>
      </c>
      <c r="C376">
        <v>168.20958133670038</v>
      </c>
      <c r="D376" s="1">
        <v>-40</v>
      </c>
      <c r="E376" t="s">
        <v>41</v>
      </c>
      <c r="H376">
        <v>-40</v>
      </c>
      <c r="I376">
        <v>132.84829892704846</v>
      </c>
      <c r="J376">
        <v>1</v>
      </c>
      <c r="K376">
        <v>132.84829892704846</v>
      </c>
      <c r="L376">
        <v>-40</v>
      </c>
      <c r="M376" t="s">
        <v>41</v>
      </c>
      <c r="P376" s="1"/>
    </row>
    <row r="377" spans="1:16" x14ac:dyDescent="0.3">
      <c r="A377">
        <v>376</v>
      </c>
      <c r="B377">
        <v>1</v>
      </c>
      <c r="C377">
        <v>132.84829892704846</v>
      </c>
      <c r="D377">
        <v>-40</v>
      </c>
      <c r="E377" t="s">
        <v>41</v>
      </c>
      <c r="H377" s="1">
        <v>-40</v>
      </c>
      <c r="I377">
        <v>162.34059505285202</v>
      </c>
      <c r="J377">
        <v>1</v>
      </c>
      <c r="K377">
        <v>162.34059505285202</v>
      </c>
      <c r="L377" s="1">
        <v>-40</v>
      </c>
      <c r="M377" t="s">
        <v>41</v>
      </c>
      <c r="P377" s="1"/>
    </row>
    <row r="378" spans="1:16" x14ac:dyDescent="0.3">
      <c r="A378">
        <v>377</v>
      </c>
      <c r="B378">
        <v>1</v>
      </c>
      <c r="C378">
        <v>162.34059505285202</v>
      </c>
      <c r="D378" s="1">
        <v>-40</v>
      </c>
      <c r="E378" t="s">
        <v>41</v>
      </c>
      <c r="H378" s="1">
        <v>-40</v>
      </c>
      <c r="I378">
        <v>350.00673477976176</v>
      </c>
      <c r="J378">
        <v>0</v>
      </c>
      <c r="K378">
        <v>204.2</v>
      </c>
      <c r="L378" s="1">
        <v>-40</v>
      </c>
      <c r="M378" t="s">
        <v>41</v>
      </c>
      <c r="P378" s="1"/>
    </row>
    <row r="379" spans="1:16" x14ac:dyDescent="0.3">
      <c r="A379">
        <v>378</v>
      </c>
      <c r="B379">
        <v>0</v>
      </c>
      <c r="C379">
        <v>350.00673477976176</v>
      </c>
      <c r="D379" s="1">
        <v>-40</v>
      </c>
      <c r="E379" t="s">
        <v>41</v>
      </c>
      <c r="H379" s="1">
        <v>-40</v>
      </c>
      <c r="I379">
        <v>178.25049762954936</v>
      </c>
      <c r="J379">
        <v>1</v>
      </c>
      <c r="K379">
        <v>178.25049762954936</v>
      </c>
      <c r="L379" s="1">
        <v>-40</v>
      </c>
      <c r="M379" t="s">
        <v>41</v>
      </c>
    </row>
    <row r="380" spans="1:16" x14ac:dyDescent="0.3">
      <c r="A380">
        <v>379</v>
      </c>
      <c r="B380">
        <v>1</v>
      </c>
      <c r="C380">
        <v>178.25049762954936</v>
      </c>
      <c r="D380" s="1">
        <v>-40</v>
      </c>
      <c r="E380" t="s">
        <v>41</v>
      </c>
      <c r="H380">
        <v>-40</v>
      </c>
      <c r="I380">
        <v>173.4635957838029</v>
      </c>
      <c r="J380">
        <v>1</v>
      </c>
      <c r="K380">
        <v>173.4635957838029</v>
      </c>
      <c r="L380">
        <v>-40</v>
      </c>
      <c r="M380" t="s">
        <v>41</v>
      </c>
    </row>
    <row r="381" spans="1:16" x14ac:dyDescent="0.3">
      <c r="A381">
        <v>380</v>
      </c>
      <c r="B381">
        <v>1</v>
      </c>
      <c r="C381">
        <v>173.4635957838029</v>
      </c>
      <c r="D381">
        <v>-40</v>
      </c>
      <c r="E381" t="s">
        <v>41</v>
      </c>
      <c r="H381">
        <v>-40</v>
      </c>
      <c r="I381">
        <v>155.04796428974655</v>
      </c>
      <c r="J381">
        <v>1</v>
      </c>
      <c r="K381">
        <v>155.04796428974655</v>
      </c>
      <c r="L381">
        <v>-40</v>
      </c>
      <c r="M381" t="s">
        <v>41</v>
      </c>
    </row>
    <row r="382" spans="1:16" x14ac:dyDescent="0.3">
      <c r="A382">
        <v>381</v>
      </c>
      <c r="B382">
        <v>1</v>
      </c>
      <c r="C382">
        <v>155.04796428974655</v>
      </c>
      <c r="D382">
        <v>-40</v>
      </c>
      <c r="E382" t="s">
        <v>41</v>
      </c>
      <c r="H382">
        <v>-40</v>
      </c>
      <c r="I382">
        <v>176.9953607278685</v>
      </c>
      <c r="J382">
        <v>1</v>
      </c>
      <c r="K382">
        <v>176.9953607278685</v>
      </c>
      <c r="L382">
        <v>-40</v>
      </c>
      <c r="M382" t="s">
        <v>41</v>
      </c>
    </row>
    <row r="383" spans="1:16" x14ac:dyDescent="0.3">
      <c r="A383">
        <v>382</v>
      </c>
      <c r="B383">
        <v>1</v>
      </c>
      <c r="C383">
        <v>176.9953607278685</v>
      </c>
      <c r="D383">
        <v>-40</v>
      </c>
      <c r="E383" t="s">
        <v>41</v>
      </c>
      <c r="H383">
        <v>-40</v>
      </c>
      <c r="I383">
        <v>205.5858388464948</v>
      </c>
      <c r="J383">
        <v>0</v>
      </c>
      <c r="K383">
        <v>198.2</v>
      </c>
      <c r="L383">
        <v>-40</v>
      </c>
      <c r="M383" t="s">
        <v>41</v>
      </c>
    </row>
    <row r="384" spans="1:16" x14ac:dyDescent="0.3">
      <c r="A384">
        <v>383</v>
      </c>
      <c r="B384">
        <v>0</v>
      </c>
      <c r="C384">
        <v>205.5858388464948</v>
      </c>
      <c r="D384">
        <v>-40</v>
      </c>
      <c r="E384" t="s">
        <v>41</v>
      </c>
      <c r="H384">
        <v>-40</v>
      </c>
      <c r="I384">
        <v>230.89682094563162</v>
      </c>
      <c r="J384">
        <v>0</v>
      </c>
      <c r="K384">
        <v>199.6</v>
      </c>
      <c r="L384">
        <v>-40</v>
      </c>
      <c r="M384" t="s">
        <v>41</v>
      </c>
    </row>
    <row r="385" spans="1:16" x14ac:dyDescent="0.3">
      <c r="A385">
        <v>384</v>
      </c>
      <c r="B385">
        <v>0</v>
      </c>
      <c r="C385">
        <v>230.89682094563162</v>
      </c>
      <c r="D385">
        <v>-40</v>
      </c>
      <c r="E385" t="s">
        <v>41</v>
      </c>
      <c r="H385">
        <v>-40</v>
      </c>
      <c r="I385">
        <v>159.9251634982181</v>
      </c>
      <c r="J385">
        <v>1</v>
      </c>
      <c r="K385">
        <v>159.9251634982181</v>
      </c>
      <c r="L385">
        <v>-40</v>
      </c>
      <c r="M385" t="s">
        <v>41</v>
      </c>
    </row>
    <row r="386" spans="1:16" x14ac:dyDescent="0.3">
      <c r="A386">
        <v>385</v>
      </c>
      <c r="B386">
        <v>1</v>
      </c>
      <c r="C386">
        <v>159.9251634982181</v>
      </c>
      <c r="D386">
        <v>-40</v>
      </c>
      <c r="E386" t="s">
        <v>41</v>
      </c>
      <c r="H386">
        <v>-40</v>
      </c>
      <c r="I386">
        <v>218.28337471682588</v>
      </c>
      <c r="J386">
        <v>0</v>
      </c>
      <c r="K386">
        <v>199.4</v>
      </c>
      <c r="L386">
        <v>-40</v>
      </c>
      <c r="M386" t="s">
        <v>41</v>
      </c>
    </row>
    <row r="387" spans="1:16" x14ac:dyDescent="0.3">
      <c r="A387">
        <v>386</v>
      </c>
      <c r="B387">
        <v>0</v>
      </c>
      <c r="C387">
        <v>218.28337471682588</v>
      </c>
      <c r="D387">
        <v>-40</v>
      </c>
      <c r="E387" t="s">
        <v>41</v>
      </c>
      <c r="H387">
        <v>-40</v>
      </c>
      <c r="I387">
        <v>197.5973229015845</v>
      </c>
      <c r="J387">
        <v>1</v>
      </c>
      <c r="K387">
        <v>197.5973229015845</v>
      </c>
      <c r="L387">
        <v>-40</v>
      </c>
      <c r="M387" t="s">
        <v>41</v>
      </c>
      <c r="P387" s="1"/>
    </row>
    <row r="388" spans="1:16" x14ac:dyDescent="0.3">
      <c r="A388">
        <v>387</v>
      </c>
      <c r="B388">
        <v>1</v>
      </c>
      <c r="C388">
        <v>197.5973229015845</v>
      </c>
      <c r="D388">
        <v>-40</v>
      </c>
      <c r="E388" t="s">
        <v>41</v>
      </c>
      <c r="H388" s="1">
        <v>-40</v>
      </c>
      <c r="I388">
        <v>245.84990591098327</v>
      </c>
      <c r="J388">
        <v>0</v>
      </c>
      <c r="K388">
        <v>202.4</v>
      </c>
      <c r="L388" s="1">
        <v>-40</v>
      </c>
      <c r="M388" t="s">
        <v>41</v>
      </c>
      <c r="P388" s="1"/>
    </row>
    <row r="389" spans="1:16" x14ac:dyDescent="0.3">
      <c r="A389">
        <v>388</v>
      </c>
      <c r="B389">
        <v>0</v>
      </c>
      <c r="C389">
        <v>245.84990591098327</v>
      </c>
      <c r="D389" s="1">
        <v>-40</v>
      </c>
      <c r="E389" t="s">
        <v>41</v>
      </c>
      <c r="H389" s="1">
        <v>-40</v>
      </c>
      <c r="I389">
        <v>290.89260787256637</v>
      </c>
      <c r="J389">
        <v>0</v>
      </c>
      <c r="K389">
        <v>203.2</v>
      </c>
      <c r="L389" s="1">
        <v>-40</v>
      </c>
      <c r="M389" t="s">
        <v>41</v>
      </c>
      <c r="P389" s="1"/>
    </row>
    <row r="390" spans="1:16" x14ac:dyDescent="0.3">
      <c r="A390">
        <v>389</v>
      </c>
      <c r="B390">
        <v>0</v>
      </c>
      <c r="C390">
        <v>290.89260787256637</v>
      </c>
      <c r="D390" s="1">
        <v>-40</v>
      </c>
      <c r="E390" t="s">
        <v>41</v>
      </c>
      <c r="H390" s="1">
        <v>-40</v>
      </c>
      <c r="I390">
        <v>288.1348914259388</v>
      </c>
      <c r="J390">
        <v>0</v>
      </c>
      <c r="K390">
        <v>200.9</v>
      </c>
      <c r="L390" s="1">
        <v>-40</v>
      </c>
      <c r="M390" t="s">
        <v>41</v>
      </c>
    </row>
    <row r="391" spans="1:16" x14ac:dyDescent="0.3">
      <c r="A391">
        <v>390</v>
      </c>
      <c r="B391">
        <v>0</v>
      </c>
      <c r="C391">
        <v>288.1348914259388</v>
      </c>
      <c r="D391" s="1">
        <v>-40</v>
      </c>
      <c r="E391" t="s">
        <v>41</v>
      </c>
      <c r="H391">
        <v>-40</v>
      </c>
      <c r="I391">
        <v>187.3</v>
      </c>
      <c r="J391">
        <v>1</v>
      </c>
      <c r="K391">
        <v>187.3</v>
      </c>
      <c r="L391">
        <v>-40</v>
      </c>
      <c r="M391" t="s">
        <v>41</v>
      </c>
    </row>
    <row r="392" spans="1:16" x14ac:dyDescent="0.3">
      <c r="A392">
        <v>391</v>
      </c>
      <c r="B392">
        <v>1</v>
      </c>
      <c r="C392">
        <v>187.3</v>
      </c>
      <c r="D392">
        <v>-40</v>
      </c>
      <c r="E392" t="s">
        <v>41</v>
      </c>
      <c r="H392">
        <v>-40</v>
      </c>
      <c r="I392">
        <v>101.5</v>
      </c>
      <c r="J392">
        <v>1</v>
      </c>
      <c r="K392">
        <v>101.5</v>
      </c>
      <c r="L392">
        <v>-40</v>
      </c>
      <c r="M392" t="s">
        <v>41</v>
      </c>
    </row>
    <row r="393" spans="1:16" x14ac:dyDescent="0.3">
      <c r="A393">
        <v>392</v>
      </c>
      <c r="B393">
        <v>1</v>
      </c>
      <c r="C393">
        <v>101.5</v>
      </c>
      <c r="D393">
        <v>-40</v>
      </c>
      <c r="E393" t="s">
        <v>41</v>
      </c>
      <c r="H393">
        <v>-40</v>
      </c>
      <c r="I393">
        <v>140.30000000000001</v>
      </c>
      <c r="J393">
        <v>1</v>
      </c>
      <c r="K393">
        <v>140.30000000000001</v>
      </c>
      <c r="L393">
        <v>-40</v>
      </c>
      <c r="M393" t="s">
        <v>41</v>
      </c>
    </row>
    <row r="394" spans="1:16" x14ac:dyDescent="0.3">
      <c r="A394">
        <v>393</v>
      </c>
      <c r="B394">
        <v>1</v>
      </c>
      <c r="C394">
        <v>140.30000000000001</v>
      </c>
      <c r="D394">
        <v>-40</v>
      </c>
      <c r="E394" t="s">
        <v>41</v>
      </c>
      <c r="H394">
        <v>-40</v>
      </c>
      <c r="I394">
        <v>150.19999999999999</v>
      </c>
      <c r="J394">
        <v>1</v>
      </c>
      <c r="K394">
        <v>150.19999999999999</v>
      </c>
      <c r="L394">
        <v>-40</v>
      </c>
      <c r="M394" t="s">
        <v>41</v>
      </c>
    </row>
    <row r="395" spans="1:16" x14ac:dyDescent="0.3">
      <c r="A395">
        <v>394</v>
      </c>
      <c r="B395">
        <v>1</v>
      </c>
      <c r="C395">
        <v>150.19999999999999</v>
      </c>
      <c r="D395">
        <v>-40</v>
      </c>
      <c r="E395" t="s">
        <v>41</v>
      </c>
      <c r="H395">
        <v>-40</v>
      </c>
      <c r="I395">
        <v>187.3</v>
      </c>
      <c r="J395">
        <v>1</v>
      </c>
      <c r="K395">
        <v>187.3</v>
      </c>
      <c r="L395">
        <v>-40</v>
      </c>
      <c r="M395" t="s">
        <v>41</v>
      </c>
    </row>
    <row r="396" spans="1:16" x14ac:dyDescent="0.3">
      <c r="A396">
        <v>395</v>
      </c>
      <c r="B396">
        <v>1</v>
      </c>
      <c r="C396">
        <v>187.3</v>
      </c>
      <c r="D396">
        <v>-40</v>
      </c>
      <c r="E396" t="s">
        <v>41</v>
      </c>
      <c r="H396">
        <v>-40</v>
      </c>
      <c r="I396">
        <v>211.4</v>
      </c>
      <c r="J396">
        <v>1</v>
      </c>
      <c r="K396">
        <v>211.4</v>
      </c>
      <c r="L396">
        <v>-40</v>
      </c>
      <c r="M396" t="s">
        <v>41</v>
      </c>
    </row>
    <row r="397" spans="1:16" x14ac:dyDescent="0.3">
      <c r="A397">
        <v>396</v>
      </c>
      <c r="B397">
        <v>1</v>
      </c>
      <c r="C397">
        <v>211.4</v>
      </c>
      <c r="D397">
        <v>-40</v>
      </c>
      <c r="E397" t="s">
        <v>41</v>
      </c>
      <c r="H397">
        <v>-40</v>
      </c>
      <c r="I397">
        <v>160.5</v>
      </c>
      <c r="J397">
        <v>1</v>
      </c>
      <c r="K397">
        <v>160.5</v>
      </c>
      <c r="L397">
        <v>-40</v>
      </c>
      <c r="M397" t="s">
        <v>41</v>
      </c>
    </row>
    <row r="398" spans="1:16" x14ac:dyDescent="0.3">
      <c r="A398">
        <v>397</v>
      </c>
      <c r="B398">
        <v>1</v>
      </c>
      <c r="C398">
        <v>160.5</v>
      </c>
      <c r="D398">
        <v>-40</v>
      </c>
      <c r="E398" t="s">
        <v>41</v>
      </c>
      <c r="H398">
        <v>-40</v>
      </c>
      <c r="I398">
        <v>214.6</v>
      </c>
      <c r="J398">
        <v>1</v>
      </c>
      <c r="K398">
        <v>214.6</v>
      </c>
      <c r="L398">
        <v>-40</v>
      </c>
      <c r="M398" t="s">
        <v>41</v>
      </c>
    </row>
    <row r="399" spans="1:16" x14ac:dyDescent="0.3">
      <c r="A399">
        <v>398</v>
      </c>
      <c r="B399">
        <v>1</v>
      </c>
      <c r="C399">
        <v>214.6</v>
      </c>
      <c r="D399">
        <v>-40</v>
      </c>
      <c r="E399" t="s">
        <v>41</v>
      </c>
      <c r="H399">
        <v>-40</v>
      </c>
      <c r="I399">
        <v>188.3</v>
      </c>
      <c r="J399">
        <v>1</v>
      </c>
      <c r="K399">
        <v>188.3</v>
      </c>
      <c r="L399">
        <v>-40</v>
      </c>
      <c r="M399" t="s">
        <v>41</v>
      </c>
      <c r="P399" s="1"/>
    </row>
    <row r="400" spans="1:16" x14ac:dyDescent="0.3">
      <c r="A400">
        <v>399</v>
      </c>
      <c r="B400">
        <v>1</v>
      </c>
      <c r="C400">
        <v>188.3</v>
      </c>
      <c r="D400">
        <v>-40</v>
      </c>
      <c r="E400" t="s">
        <v>41</v>
      </c>
      <c r="H400" s="1">
        <v>-40</v>
      </c>
      <c r="I400">
        <v>239.3</v>
      </c>
      <c r="J400">
        <v>1</v>
      </c>
      <c r="K400">
        <v>239.3</v>
      </c>
      <c r="L400" s="1">
        <v>-40</v>
      </c>
      <c r="M400" t="s">
        <v>41</v>
      </c>
    </row>
    <row r="401" spans="1:16" x14ac:dyDescent="0.3">
      <c r="A401">
        <v>400</v>
      </c>
      <c r="B401">
        <v>1</v>
      </c>
      <c r="C401">
        <v>239.3</v>
      </c>
      <c r="D401" s="1">
        <v>-40</v>
      </c>
      <c r="E401" t="s">
        <v>41</v>
      </c>
      <c r="H401">
        <v>-40</v>
      </c>
      <c r="I401">
        <v>112.8</v>
      </c>
      <c r="J401">
        <v>1</v>
      </c>
      <c r="K401">
        <v>112.8</v>
      </c>
      <c r="L401">
        <v>-40</v>
      </c>
      <c r="M401" t="s">
        <v>41</v>
      </c>
      <c r="P401" s="1"/>
    </row>
    <row r="402" spans="1:16" x14ac:dyDescent="0.3">
      <c r="A402">
        <v>401</v>
      </c>
      <c r="B402">
        <v>1</v>
      </c>
      <c r="C402">
        <v>112.8</v>
      </c>
      <c r="D402">
        <v>-40</v>
      </c>
      <c r="E402" t="s">
        <v>41</v>
      </c>
      <c r="H402" s="1">
        <v>-40</v>
      </c>
      <c r="I402">
        <v>239</v>
      </c>
      <c r="J402">
        <v>1</v>
      </c>
      <c r="K402">
        <v>239</v>
      </c>
      <c r="L402" s="1">
        <v>-40</v>
      </c>
      <c r="M402" t="s">
        <v>41</v>
      </c>
      <c r="P402" s="1"/>
    </row>
    <row r="403" spans="1:16" x14ac:dyDescent="0.3">
      <c r="A403">
        <v>402</v>
      </c>
      <c r="B403">
        <v>1</v>
      </c>
      <c r="C403">
        <v>239</v>
      </c>
      <c r="D403" s="1">
        <v>-40</v>
      </c>
      <c r="E403" t="s">
        <v>41</v>
      </c>
      <c r="H403" s="1">
        <v>-40</v>
      </c>
      <c r="I403">
        <v>284.89999999999998</v>
      </c>
      <c r="J403">
        <v>1</v>
      </c>
      <c r="K403">
        <v>284.89999999999998</v>
      </c>
      <c r="L403" s="1">
        <v>-40</v>
      </c>
      <c r="M403" t="s">
        <v>41</v>
      </c>
      <c r="P403" s="1"/>
    </row>
    <row r="404" spans="1:16" x14ac:dyDescent="0.3">
      <c r="A404">
        <v>403</v>
      </c>
      <c r="B404">
        <v>1</v>
      </c>
      <c r="C404">
        <v>284.89999999999998</v>
      </c>
      <c r="D404" s="1">
        <v>-40</v>
      </c>
      <c r="E404" t="s">
        <v>41</v>
      </c>
      <c r="H404" s="1">
        <v>-40</v>
      </c>
      <c r="I404">
        <v>254.7</v>
      </c>
      <c r="J404">
        <v>1</v>
      </c>
      <c r="K404">
        <v>254.7</v>
      </c>
      <c r="L404" s="1">
        <v>-40</v>
      </c>
      <c r="M404" t="s">
        <v>41</v>
      </c>
      <c r="P404" s="1"/>
    </row>
    <row r="405" spans="1:16" x14ac:dyDescent="0.3">
      <c r="A405">
        <v>404</v>
      </c>
      <c r="B405">
        <v>1</v>
      </c>
      <c r="C405">
        <v>254.7</v>
      </c>
      <c r="D405" s="1">
        <v>-40</v>
      </c>
      <c r="E405" t="s">
        <v>41</v>
      </c>
      <c r="H405" s="1">
        <v>-40</v>
      </c>
      <c r="I405">
        <v>270.89999999999998</v>
      </c>
      <c r="J405">
        <v>1</v>
      </c>
      <c r="K405">
        <v>270.89999999999998</v>
      </c>
      <c r="L405" s="1">
        <v>-40</v>
      </c>
      <c r="M405" t="s">
        <v>41</v>
      </c>
    </row>
    <row r="406" spans="1:16" x14ac:dyDescent="0.3">
      <c r="A406">
        <v>405</v>
      </c>
      <c r="B406">
        <v>1</v>
      </c>
      <c r="C406">
        <v>270.89999999999998</v>
      </c>
      <c r="D406" s="1">
        <v>-40</v>
      </c>
      <c r="E406" t="s">
        <v>41</v>
      </c>
      <c r="H406">
        <v>-40</v>
      </c>
      <c r="I406">
        <v>187</v>
      </c>
      <c r="J406">
        <v>1</v>
      </c>
      <c r="K406">
        <v>187</v>
      </c>
      <c r="L406">
        <v>-40</v>
      </c>
      <c r="M406" t="s">
        <v>41</v>
      </c>
    </row>
    <row r="407" spans="1:16" x14ac:dyDescent="0.3">
      <c r="A407">
        <v>406</v>
      </c>
      <c r="B407">
        <v>1</v>
      </c>
      <c r="C407">
        <v>187</v>
      </c>
      <c r="D407">
        <v>-40</v>
      </c>
      <c r="E407" t="s">
        <v>41</v>
      </c>
      <c r="H407">
        <v>-40</v>
      </c>
      <c r="I407">
        <v>170.1</v>
      </c>
      <c r="J407">
        <v>1</v>
      </c>
      <c r="K407">
        <v>170.1</v>
      </c>
      <c r="L407">
        <v>-40</v>
      </c>
      <c r="M407" t="s">
        <v>41</v>
      </c>
    </row>
    <row r="408" spans="1:16" x14ac:dyDescent="0.3">
      <c r="A408">
        <v>407</v>
      </c>
      <c r="B408">
        <v>1</v>
      </c>
      <c r="C408">
        <v>170.1</v>
      </c>
      <c r="D408">
        <v>-40</v>
      </c>
      <c r="E408" t="s">
        <v>41</v>
      </c>
      <c r="H408">
        <v>-40</v>
      </c>
      <c r="I408">
        <v>256.39999999999998</v>
      </c>
      <c r="J408">
        <v>1</v>
      </c>
      <c r="K408">
        <v>256.39999999999998</v>
      </c>
      <c r="L408">
        <v>-40</v>
      </c>
      <c r="M408" t="s">
        <v>41</v>
      </c>
    </row>
    <row r="409" spans="1:16" x14ac:dyDescent="0.3">
      <c r="A409">
        <v>408</v>
      </c>
      <c r="B409">
        <v>1</v>
      </c>
      <c r="C409">
        <v>256.39999999999998</v>
      </c>
      <c r="D409">
        <v>-40</v>
      </c>
      <c r="E409" t="s">
        <v>41</v>
      </c>
      <c r="H409">
        <v>-40</v>
      </c>
      <c r="I409">
        <v>171.4</v>
      </c>
      <c r="J409">
        <v>1</v>
      </c>
      <c r="K409">
        <v>171.4</v>
      </c>
      <c r="L409">
        <v>-40</v>
      </c>
      <c r="M409" t="s">
        <v>41</v>
      </c>
    </row>
    <row r="410" spans="1:16" x14ac:dyDescent="0.3">
      <c r="A410">
        <v>409</v>
      </c>
      <c r="B410">
        <v>1</v>
      </c>
      <c r="C410">
        <v>171.4</v>
      </c>
      <c r="D410">
        <v>-40</v>
      </c>
      <c r="E410" t="s">
        <v>41</v>
      </c>
      <c r="H410">
        <v>-40</v>
      </c>
      <c r="I410">
        <v>103.1</v>
      </c>
      <c r="J410">
        <v>1</v>
      </c>
      <c r="K410">
        <v>103.1</v>
      </c>
      <c r="L410">
        <v>-40</v>
      </c>
      <c r="M410" t="s">
        <v>41</v>
      </c>
    </row>
    <row r="411" spans="1:16" x14ac:dyDescent="0.3">
      <c r="A411">
        <v>410</v>
      </c>
      <c r="B411">
        <v>1</v>
      </c>
      <c r="C411">
        <v>103.1</v>
      </c>
      <c r="D411">
        <v>-40</v>
      </c>
      <c r="E411" t="s">
        <v>41</v>
      </c>
      <c r="H411">
        <v>-40</v>
      </c>
      <c r="I411">
        <v>230</v>
      </c>
      <c r="J411">
        <v>1</v>
      </c>
      <c r="K411">
        <v>230</v>
      </c>
      <c r="L411">
        <v>-40</v>
      </c>
      <c r="M411" t="s">
        <v>41</v>
      </c>
    </row>
    <row r="412" spans="1:16" x14ac:dyDescent="0.3">
      <c r="A412">
        <v>411</v>
      </c>
      <c r="B412">
        <v>1</v>
      </c>
      <c r="C412">
        <v>230</v>
      </c>
      <c r="D412">
        <v>-40</v>
      </c>
      <c r="E412" t="s">
        <v>41</v>
      </c>
      <c r="H412">
        <v>-40</v>
      </c>
      <c r="I412">
        <v>210</v>
      </c>
      <c r="J412">
        <v>1</v>
      </c>
      <c r="K412">
        <v>210</v>
      </c>
      <c r="L412">
        <v>-40</v>
      </c>
      <c r="M412" t="s">
        <v>41</v>
      </c>
    </row>
    <row r="413" spans="1:16" x14ac:dyDescent="0.3">
      <c r="A413">
        <v>412</v>
      </c>
      <c r="B413">
        <v>1</v>
      </c>
      <c r="C413">
        <v>210</v>
      </c>
      <c r="D413">
        <v>-40</v>
      </c>
      <c r="E413" t="s">
        <v>41</v>
      </c>
      <c r="H413">
        <v>-40</v>
      </c>
      <c r="I413">
        <v>198.2</v>
      </c>
      <c r="J413">
        <v>1</v>
      </c>
      <c r="K413">
        <v>198.2</v>
      </c>
      <c r="L413">
        <v>-40</v>
      </c>
      <c r="M413" t="s">
        <v>41</v>
      </c>
    </row>
    <row r="414" spans="1:16" x14ac:dyDescent="0.3">
      <c r="A414">
        <v>413</v>
      </c>
      <c r="B414">
        <v>1</v>
      </c>
      <c r="C414">
        <v>198.2</v>
      </c>
      <c r="D414">
        <v>-40</v>
      </c>
      <c r="E414" t="s">
        <v>41</v>
      </c>
      <c r="H414">
        <v>-40</v>
      </c>
      <c r="I414">
        <v>150.19999999999999</v>
      </c>
      <c r="J414">
        <v>1</v>
      </c>
      <c r="K414">
        <v>150.19999999999999</v>
      </c>
      <c r="L414">
        <v>-40</v>
      </c>
      <c r="M414" t="s">
        <v>41</v>
      </c>
    </row>
    <row r="415" spans="1:16" x14ac:dyDescent="0.3">
      <c r="A415">
        <v>414</v>
      </c>
      <c r="B415">
        <v>1</v>
      </c>
      <c r="C415">
        <v>150.19999999999999</v>
      </c>
      <c r="D415">
        <v>-40</v>
      </c>
      <c r="E415" t="s">
        <v>41</v>
      </c>
      <c r="H415">
        <v>-40</v>
      </c>
      <c r="I415">
        <v>226.8</v>
      </c>
      <c r="J415">
        <v>1</v>
      </c>
      <c r="K415">
        <v>226.8</v>
      </c>
      <c r="L415">
        <v>-40</v>
      </c>
      <c r="M415" t="s">
        <v>41</v>
      </c>
    </row>
    <row r="416" spans="1:16" x14ac:dyDescent="0.3">
      <c r="A416">
        <v>415</v>
      </c>
      <c r="B416">
        <v>1</v>
      </c>
      <c r="C416">
        <v>226.8</v>
      </c>
      <c r="D416">
        <v>-40</v>
      </c>
      <c r="E416" t="s">
        <v>41</v>
      </c>
      <c r="H416">
        <v>-40</v>
      </c>
      <c r="I416">
        <v>158.1</v>
      </c>
      <c r="J416">
        <v>1</v>
      </c>
      <c r="K416">
        <v>158.1</v>
      </c>
      <c r="L416">
        <v>-40</v>
      </c>
      <c r="M416" t="s">
        <v>41</v>
      </c>
    </row>
    <row r="417" spans="1:16" x14ac:dyDescent="0.3">
      <c r="A417">
        <v>416</v>
      </c>
      <c r="B417">
        <v>1</v>
      </c>
      <c r="C417">
        <v>158.1</v>
      </c>
      <c r="D417">
        <v>-40</v>
      </c>
      <c r="E417" t="s">
        <v>41</v>
      </c>
      <c r="H417">
        <v>-40</v>
      </c>
      <c r="I417">
        <v>256.39999999999998</v>
      </c>
      <c r="J417">
        <v>1</v>
      </c>
      <c r="K417">
        <v>256.39999999999998</v>
      </c>
      <c r="L417">
        <v>-40</v>
      </c>
      <c r="M417" t="s">
        <v>41</v>
      </c>
    </row>
    <row r="418" spans="1:16" x14ac:dyDescent="0.3">
      <c r="A418">
        <v>417</v>
      </c>
      <c r="B418">
        <v>1</v>
      </c>
      <c r="C418">
        <v>256.39999999999998</v>
      </c>
      <c r="D418">
        <v>-40</v>
      </c>
      <c r="E418" t="s">
        <v>41</v>
      </c>
      <c r="H418">
        <v>-40</v>
      </c>
      <c r="I418">
        <v>207.6</v>
      </c>
      <c r="J418">
        <v>1</v>
      </c>
      <c r="K418">
        <v>207.6</v>
      </c>
      <c r="L418">
        <v>-40</v>
      </c>
      <c r="M418" t="s">
        <v>41</v>
      </c>
    </row>
    <row r="419" spans="1:16" x14ac:dyDescent="0.3">
      <c r="A419">
        <v>418</v>
      </c>
      <c r="B419">
        <v>1</v>
      </c>
      <c r="C419">
        <v>207.6</v>
      </c>
      <c r="D419">
        <v>-40</v>
      </c>
      <c r="E419" t="s">
        <v>41</v>
      </c>
      <c r="H419">
        <v>-40</v>
      </c>
      <c r="I419">
        <v>213.5</v>
      </c>
      <c r="J419">
        <v>1</v>
      </c>
      <c r="K419">
        <v>213.5</v>
      </c>
      <c r="L419">
        <v>-40</v>
      </c>
      <c r="M419" t="s">
        <v>41</v>
      </c>
      <c r="P419" s="1"/>
    </row>
    <row r="420" spans="1:16" x14ac:dyDescent="0.3">
      <c r="A420">
        <v>419</v>
      </c>
      <c r="B420">
        <v>1</v>
      </c>
      <c r="C420">
        <v>213.5</v>
      </c>
      <c r="D420">
        <v>-40</v>
      </c>
      <c r="E420" t="s">
        <v>41</v>
      </c>
      <c r="H420" s="1">
        <v>-40</v>
      </c>
      <c r="I420">
        <v>254.6</v>
      </c>
      <c r="J420">
        <v>1</v>
      </c>
      <c r="K420">
        <v>254.6</v>
      </c>
      <c r="L420" s="1">
        <v>-40</v>
      </c>
      <c r="M420" t="s">
        <v>41</v>
      </c>
      <c r="P420" s="1"/>
    </row>
    <row r="421" spans="1:16" x14ac:dyDescent="0.3">
      <c r="A421">
        <v>420</v>
      </c>
      <c r="B421">
        <v>1</v>
      </c>
      <c r="C421">
        <v>254.6</v>
      </c>
      <c r="D421" s="1">
        <v>-40</v>
      </c>
      <c r="E421" t="s">
        <v>41</v>
      </c>
      <c r="H421" s="1">
        <v>-40</v>
      </c>
      <c r="I421">
        <v>240</v>
      </c>
      <c r="J421">
        <v>1</v>
      </c>
      <c r="K421">
        <v>240</v>
      </c>
      <c r="L421" s="1">
        <v>-40</v>
      </c>
      <c r="M421" t="s">
        <v>41</v>
      </c>
      <c r="P421" s="1"/>
    </row>
    <row r="422" spans="1:16" x14ac:dyDescent="0.3">
      <c r="A422">
        <v>421</v>
      </c>
      <c r="B422">
        <v>1</v>
      </c>
      <c r="C422">
        <v>240</v>
      </c>
      <c r="D422" s="1">
        <v>-40</v>
      </c>
      <c r="E422" t="s">
        <v>41</v>
      </c>
      <c r="H422" s="1">
        <v>-40</v>
      </c>
      <c r="I422">
        <v>309.2</v>
      </c>
      <c r="J422">
        <v>0</v>
      </c>
      <c r="K422">
        <v>279</v>
      </c>
      <c r="L422" s="1">
        <v>-40</v>
      </c>
      <c r="M422" t="s">
        <v>41</v>
      </c>
    </row>
    <row r="423" spans="1:16" x14ac:dyDescent="0.3">
      <c r="A423">
        <v>422</v>
      </c>
      <c r="B423">
        <v>0</v>
      </c>
      <c r="C423">
        <v>309.2</v>
      </c>
      <c r="D423" s="1">
        <v>-40</v>
      </c>
      <c r="E423" t="s">
        <v>41</v>
      </c>
      <c r="H423">
        <v>-40</v>
      </c>
      <c r="I423">
        <v>145.93703347878818</v>
      </c>
      <c r="J423">
        <v>1</v>
      </c>
      <c r="K423">
        <v>145.93703347878818</v>
      </c>
      <c r="L423">
        <v>-40</v>
      </c>
      <c r="M423" t="s">
        <v>41</v>
      </c>
    </row>
    <row r="424" spans="1:16" x14ac:dyDescent="0.3">
      <c r="A424">
        <v>423</v>
      </c>
      <c r="B424">
        <v>1</v>
      </c>
      <c r="C424">
        <v>145.93703347878818</v>
      </c>
      <c r="D424">
        <v>-40</v>
      </c>
      <c r="E424" t="s">
        <v>41</v>
      </c>
      <c r="H424">
        <v>-40</v>
      </c>
      <c r="I424">
        <v>149.50465482379633</v>
      </c>
      <c r="J424">
        <v>1</v>
      </c>
      <c r="K424">
        <v>149.50465482379633</v>
      </c>
      <c r="L424">
        <v>-40</v>
      </c>
      <c r="M424" t="s">
        <v>41</v>
      </c>
    </row>
    <row r="425" spans="1:16" x14ac:dyDescent="0.3">
      <c r="A425">
        <v>424</v>
      </c>
      <c r="B425">
        <v>1</v>
      </c>
      <c r="C425">
        <v>149.50465482379633</v>
      </c>
      <c r="D425">
        <v>-40</v>
      </c>
      <c r="E425" t="s">
        <v>41</v>
      </c>
      <c r="H425">
        <v>-40</v>
      </c>
      <c r="I425">
        <v>232.2734700279857</v>
      </c>
      <c r="J425">
        <v>1</v>
      </c>
      <c r="K425">
        <v>232.2734700279857</v>
      </c>
      <c r="L425">
        <v>-40</v>
      </c>
      <c r="M425" t="s">
        <v>41</v>
      </c>
    </row>
    <row r="426" spans="1:16" x14ac:dyDescent="0.3">
      <c r="A426">
        <v>425</v>
      </c>
      <c r="B426">
        <v>1</v>
      </c>
      <c r="C426">
        <v>232.2734700279857</v>
      </c>
      <c r="D426">
        <v>-40</v>
      </c>
      <c r="E426" t="s">
        <v>41</v>
      </c>
      <c r="H426">
        <v>-40</v>
      </c>
      <c r="I426">
        <v>248.32776608052245</v>
      </c>
      <c r="J426">
        <v>1</v>
      </c>
      <c r="K426">
        <v>248.32776608052245</v>
      </c>
      <c r="L426">
        <v>-40</v>
      </c>
      <c r="M426" t="s">
        <v>41</v>
      </c>
    </row>
    <row r="427" spans="1:16" x14ac:dyDescent="0.3">
      <c r="A427">
        <v>426</v>
      </c>
      <c r="B427">
        <v>1</v>
      </c>
      <c r="C427">
        <v>248.32776608052245</v>
      </c>
      <c r="D427">
        <v>-40</v>
      </c>
      <c r="E427" t="s">
        <v>41</v>
      </c>
      <c r="H427">
        <v>-40</v>
      </c>
      <c r="I427">
        <v>161.0399638393227</v>
      </c>
      <c r="J427">
        <v>1</v>
      </c>
      <c r="K427">
        <v>161.0399638393227</v>
      </c>
      <c r="L427">
        <v>-40</v>
      </c>
      <c r="M427" t="s">
        <v>41</v>
      </c>
    </row>
    <row r="428" spans="1:16" x14ac:dyDescent="0.3">
      <c r="A428">
        <v>427</v>
      </c>
      <c r="B428">
        <v>1</v>
      </c>
      <c r="C428">
        <v>161.0399638393227</v>
      </c>
      <c r="D428">
        <v>-40</v>
      </c>
      <c r="E428" t="s">
        <v>41</v>
      </c>
      <c r="H428">
        <v>-40</v>
      </c>
      <c r="I428">
        <v>219.43003318595629</v>
      </c>
      <c r="J428">
        <v>1</v>
      </c>
      <c r="K428">
        <v>219.43003318595629</v>
      </c>
      <c r="L428">
        <v>-40</v>
      </c>
      <c r="M428" t="s">
        <v>41</v>
      </c>
    </row>
    <row r="429" spans="1:16" x14ac:dyDescent="0.3">
      <c r="A429">
        <v>428</v>
      </c>
      <c r="B429">
        <v>1</v>
      </c>
      <c r="C429">
        <v>219.43003318595629</v>
      </c>
      <c r="D429">
        <v>-40</v>
      </c>
      <c r="E429" t="s">
        <v>41</v>
      </c>
      <c r="H429">
        <v>-40</v>
      </c>
      <c r="I429">
        <v>201.94868859541631</v>
      </c>
      <c r="J429">
        <v>1</v>
      </c>
      <c r="K429">
        <v>201.94868859541631</v>
      </c>
      <c r="L429">
        <v>-40</v>
      </c>
      <c r="M429" t="s">
        <v>41</v>
      </c>
    </row>
    <row r="430" spans="1:16" x14ac:dyDescent="0.3">
      <c r="A430">
        <v>429</v>
      </c>
      <c r="B430">
        <v>1</v>
      </c>
      <c r="C430">
        <v>201.94868859541631</v>
      </c>
      <c r="D430">
        <v>-40</v>
      </c>
      <c r="E430" t="s">
        <v>41</v>
      </c>
      <c r="H430">
        <v>-40</v>
      </c>
      <c r="I430">
        <v>209.678534842934</v>
      </c>
      <c r="J430">
        <v>1</v>
      </c>
      <c r="K430">
        <v>209.678534842934</v>
      </c>
      <c r="L430">
        <v>-40</v>
      </c>
      <c r="M430" t="s">
        <v>41</v>
      </c>
    </row>
    <row r="431" spans="1:16" x14ac:dyDescent="0.3">
      <c r="A431">
        <v>430</v>
      </c>
      <c r="B431">
        <v>1</v>
      </c>
      <c r="C431">
        <v>209.678534842934</v>
      </c>
      <c r="D431">
        <v>-40</v>
      </c>
      <c r="E431" t="s">
        <v>41</v>
      </c>
      <c r="H431">
        <v>-40</v>
      </c>
      <c r="I431">
        <v>177.68886344936081</v>
      </c>
      <c r="J431">
        <v>1</v>
      </c>
      <c r="K431">
        <v>177.68886344936081</v>
      </c>
      <c r="L431">
        <v>-40</v>
      </c>
      <c r="M431" t="s">
        <v>41</v>
      </c>
    </row>
    <row r="432" spans="1:16" x14ac:dyDescent="0.3">
      <c r="A432">
        <v>431</v>
      </c>
      <c r="B432">
        <v>1</v>
      </c>
      <c r="C432">
        <v>177.68886344936081</v>
      </c>
      <c r="D432">
        <v>-40</v>
      </c>
      <c r="E432" t="s">
        <v>41</v>
      </c>
      <c r="H432">
        <v>-40</v>
      </c>
      <c r="I432">
        <v>178.87807056436353</v>
      </c>
      <c r="J432">
        <v>1</v>
      </c>
      <c r="K432">
        <v>178.87807056436353</v>
      </c>
      <c r="L432">
        <v>-40</v>
      </c>
      <c r="M432" t="s">
        <v>41</v>
      </c>
    </row>
    <row r="433" spans="1:16" x14ac:dyDescent="0.3">
      <c r="A433">
        <v>432</v>
      </c>
      <c r="B433">
        <v>1</v>
      </c>
      <c r="C433">
        <v>178.87807056436353</v>
      </c>
      <c r="D433">
        <v>-40</v>
      </c>
      <c r="E433" t="s">
        <v>41</v>
      </c>
      <c r="H433">
        <v>-40</v>
      </c>
      <c r="I433">
        <v>168.17520652933902</v>
      </c>
      <c r="J433">
        <v>1</v>
      </c>
      <c r="K433">
        <v>168.17520652933902</v>
      </c>
      <c r="L433">
        <v>-40</v>
      </c>
      <c r="M433" t="s">
        <v>41</v>
      </c>
    </row>
    <row r="434" spans="1:16" x14ac:dyDescent="0.3">
      <c r="A434">
        <v>433</v>
      </c>
      <c r="B434">
        <v>1</v>
      </c>
      <c r="C434">
        <v>168.17520652933902</v>
      </c>
      <c r="D434">
        <v>-40</v>
      </c>
      <c r="E434" t="s">
        <v>41</v>
      </c>
      <c r="H434">
        <v>-40</v>
      </c>
      <c r="I434">
        <v>175.42936993085561</v>
      </c>
      <c r="J434">
        <v>1</v>
      </c>
      <c r="K434">
        <v>175.42936993085561</v>
      </c>
      <c r="L434">
        <v>-40</v>
      </c>
      <c r="M434" t="s">
        <v>41</v>
      </c>
    </row>
    <row r="435" spans="1:16" x14ac:dyDescent="0.3">
      <c r="A435">
        <v>434</v>
      </c>
      <c r="B435">
        <v>1</v>
      </c>
      <c r="C435">
        <v>175.42936993085561</v>
      </c>
      <c r="D435">
        <v>-40</v>
      </c>
      <c r="E435" t="s">
        <v>41</v>
      </c>
      <c r="H435">
        <v>-40</v>
      </c>
      <c r="I435">
        <v>161.63456739682408</v>
      </c>
      <c r="J435">
        <v>1</v>
      </c>
      <c r="K435">
        <v>161.63456739682408</v>
      </c>
      <c r="L435">
        <v>-40</v>
      </c>
      <c r="M435" t="s">
        <v>41</v>
      </c>
    </row>
    <row r="436" spans="1:16" x14ac:dyDescent="0.3">
      <c r="A436">
        <v>435</v>
      </c>
      <c r="B436">
        <v>1</v>
      </c>
      <c r="C436">
        <v>161.63456739682408</v>
      </c>
      <c r="D436">
        <v>-40</v>
      </c>
      <c r="E436" t="s">
        <v>41</v>
      </c>
      <c r="H436">
        <v>-40</v>
      </c>
      <c r="I436">
        <v>214.55428401444516</v>
      </c>
      <c r="J436">
        <v>1</v>
      </c>
      <c r="K436">
        <v>214.55428401444516</v>
      </c>
      <c r="L436">
        <v>-40</v>
      </c>
      <c r="M436" t="s">
        <v>41</v>
      </c>
    </row>
    <row r="437" spans="1:16" x14ac:dyDescent="0.3">
      <c r="A437">
        <v>436</v>
      </c>
      <c r="B437">
        <v>1</v>
      </c>
      <c r="C437">
        <v>214.55428401444516</v>
      </c>
      <c r="D437">
        <v>-40</v>
      </c>
      <c r="E437" t="s">
        <v>41</v>
      </c>
      <c r="H437">
        <v>-40</v>
      </c>
      <c r="I437">
        <v>165.08326803033196</v>
      </c>
      <c r="J437">
        <v>1</v>
      </c>
      <c r="K437">
        <v>165.08326803033196</v>
      </c>
      <c r="L437">
        <v>-40</v>
      </c>
      <c r="M437" t="s">
        <v>41</v>
      </c>
    </row>
    <row r="438" spans="1:16" x14ac:dyDescent="0.3">
      <c r="A438">
        <v>437</v>
      </c>
      <c r="B438">
        <v>1</v>
      </c>
      <c r="C438">
        <v>165.08326803033196</v>
      </c>
      <c r="D438">
        <v>-40</v>
      </c>
      <c r="E438" t="s">
        <v>41</v>
      </c>
      <c r="H438">
        <v>-40</v>
      </c>
      <c r="I438">
        <v>218.83542962845493</v>
      </c>
      <c r="J438">
        <v>1</v>
      </c>
      <c r="K438">
        <v>218.83542962845493</v>
      </c>
      <c r="L438">
        <v>-40</v>
      </c>
      <c r="M438" t="s">
        <v>41</v>
      </c>
    </row>
    <row r="439" spans="1:16" x14ac:dyDescent="0.3">
      <c r="A439">
        <v>438</v>
      </c>
      <c r="B439">
        <v>1</v>
      </c>
      <c r="C439">
        <v>218.83542962845493</v>
      </c>
      <c r="D439">
        <v>-40</v>
      </c>
      <c r="E439" t="s">
        <v>41</v>
      </c>
      <c r="H439">
        <v>-40</v>
      </c>
      <c r="I439">
        <v>200.99732290341413</v>
      </c>
      <c r="J439">
        <v>1</v>
      </c>
      <c r="K439">
        <v>200.99732290341413</v>
      </c>
      <c r="L439">
        <v>-40</v>
      </c>
      <c r="M439" t="s">
        <v>41</v>
      </c>
    </row>
    <row r="440" spans="1:16" x14ac:dyDescent="0.3">
      <c r="A440">
        <v>439</v>
      </c>
      <c r="B440">
        <v>1</v>
      </c>
      <c r="C440">
        <v>200.99732290341413</v>
      </c>
      <c r="D440">
        <v>-40</v>
      </c>
      <c r="E440" t="s">
        <v>41</v>
      </c>
      <c r="H440">
        <v>-40</v>
      </c>
      <c r="I440">
        <v>231.67886647048434</v>
      </c>
      <c r="J440">
        <v>1</v>
      </c>
      <c r="K440">
        <v>231.67886647048434</v>
      </c>
      <c r="L440">
        <v>-40</v>
      </c>
      <c r="M440" t="s">
        <v>41</v>
      </c>
    </row>
    <row r="441" spans="1:16" x14ac:dyDescent="0.3">
      <c r="A441">
        <v>440</v>
      </c>
      <c r="B441">
        <v>1</v>
      </c>
      <c r="C441">
        <v>231.67886647048434</v>
      </c>
      <c r="D441">
        <v>-40</v>
      </c>
      <c r="E441" t="s">
        <v>41</v>
      </c>
      <c r="H441">
        <v>-40</v>
      </c>
      <c r="I441">
        <v>151.2884654963004</v>
      </c>
      <c r="J441">
        <v>1</v>
      </c>
      <c r="K441">
        <v>151.2884654963004</v>
      </c>
      <c r="L441">
        <v>-40</v>
      </c>
      <c r="M441" t="s">
        <v>41</v>
      </c>
    </row>
    <row r="442" spans="1:16" x14ac:dyDescent="0.3">
      <c r="A442">
        <v>441</v>
      </c>
      <c r="B442">
        <v>1</v>
      </c>
      <c r="C442">
        <v>151.2884654963004</v>
      </c>
      <c r="D442">
        <v>-40</v>
      </c>
      <c r="E442" t="s">
        <v>41</v>
      </c>
      <c r="H442">
        <v>-40</v>
      </c>
      <c r="I442">
        <v>164.72650589583114</v>
      </c>
      <c r="J442">
        <v>1</v>
      </c>
      <c r="K442">
        <v>164.72650589583114</v>
      </c>
      <c r="L442">
        <v>-40</v>
      </c>
      <c r="M442" t="s">
        <v>41</v>
      </c>
    </row>
    <row r="443" spans="1:16" x14ac:dyDescent="0.3">
      <c r="A443">
        <v>442</v>
      </c>
      <c r="B443">
        <v>1</v>
      </c>
      <c r="C443">
        <v>164.72650589583114</v>
      </c>
      <c r="D443">
        <v>-40</v>
      </c>
      <c r="E443" t="s">
        <v>41</v>
      </c>
      <c r="H443">
        <v>-40</v>
      </c>
      <c r="I443">
        <v>156.16421466781156</v>
      </c>
      <c r="J443">
        <v>1</v>
      </c>
      <c r="K443">
        <v>156.16421466781156</v>
      </c>
      <c r="L443">
        <v>-40</v>
      </c>
      <c r="M443" t="s">
        <v>41</v>
      </c>
    </row>
    <row r="444" spans="1:16" x14ac:dyDescent="0.3">
      <c r="A444">
        <v>443</v>
      </c>
      <c r="B444">
        <v>1</v>
      </c>
      <c r="C444">
        <v>156.16421466781156</v>
      </c>
      <c r="D444">
        <v>-40</v>
      </c>
      <c r="E444" t="s">
        <v>41</v>
      </c>
      <c r="H444">
        <v>-40</v>
      </c>
      <c r="I444">
        <v>133.56927948275984</v>
      </c>
      <c r="J444">
        <v>1</v>
      </c>
      <c r="K444">
        <v>133.56927948275984</v>
      </c>
      <c r="L444">
        <v>-40</v>
      </c>
      <c r="M444" t="s">
        <v>41</v>
      </c>
    </row>
    <row r="445" spans="1:16" x14ac:dyDescent="0.3">
      <c r="A445">
        <v>444</v>
      </c>
      <c r="B445">
        <v>1</v>
      </c>
      <c r="C445">
        <v>133.56927948275984</v>
      </c>
      <c r="D445">
        <v>-40</v>
      </c>
      <c r="E445" t="s">
        <v>41</v>
      </c>
      <c r="H445">
        <v>-40</v>
      </c>
      <c r="I445">
        <v>105.26615014569511</v>
      </c>
      <c r="J445">
        <v>1</v>
      </c>
      <c r="K445">
        <v>105.26615014569511</v>
      </c>
      <c r="L445">
        <v>-40</v>
      </c>
      <c r="M445" t="s">
        <v>41</v>
      </c>
    </row>
    <row r="446" spans="1:16" x14ac:dyDescent="0.3">
      <c r="A446">
        <v>445</v>
      </c>
      <c r="B446">
        <v>1</v>
      </c>
      <c r="C446">
        <v>105.26615014569511</v>
      </c>
      <c r="D446">
        <v>-40</v>
      </c>
      <c r="E446" t="s">
        <v>41</v>
      </c>
      <c r="H446">
        <v>-40</v>
      </c>
      <c r="I446">
        <v>164.01298162682951</v>
      </c>
      <c r="J446">
        <v>1</v>
      </c>
      <c r="K446">
        <v>164.01298162682951</v>
      </c>
      <c r="L446">
        <v>-40</v>
      </c>
      <c r="M446" t="s">
        <v>41</v>
      </c>
      <c r="P446" s="1"/>
    </row>
    <row r="447" spans="1:16" x14ac:dyDescent="0.3">
      <c r="A447">
        <v>446</v>
      </c>
      <c r="B447">
        <v>1</v>
      </c>
      <c r="C447">
        <v>164.01298162682951</v>
      </c>
      <c r="D447">
        <v>-40</v>
      </c>
      <c r="E447" t="s">
        <v>41</v>
      </c>
      <c r="H447" s="1">
        <v>-40</v>
      </c>
      <c r="I447">
        <v>329.85419151594516</v>
      </c>
      <c r="J447">
        <v>1</v>
      </c>
      <c r="K447">
        <v>329.85419151594516</v>
      </c>
      <c r="L447" s="1">
        <v>-40</v>
      </c>
      <c r="M447" t="s">
        <v>41</v>
      </c>
      <c r="P447" s="1"/>
    </row>
    <row r="448" spans="1:16" x14ac:dyDescent="0.3">
      <c r="A448">
        <v>447</v>
      </c>
      <c r="B448">
        <v>1</v>
      </c>
      <c r="C448">
        <v>329.85419151594516</v>
      </c>
      <c r="D448" s="1">
        <v>-40</v>
      </c>
      <c r="E448" t="s">
        <v>41</v>
      </c>
      <c r="H448" s="1">
        <v>-40</v>
      </c>
      <c r="I448">
        <v>335.93530983414945</v>
      </c>
      <c r="J448">
        <v>1</v>
      </c>
      <c r="K448">
        <v>335.93530983414945</v>
      </c>
      <c r="L448" s="1">
        <v>-40</v>
      </c>
      <c r="M448" t="s">
        <v>41</v>
      </c>
    </row>
    <row r="449" spans="1:16" x14ac:dyDescent="0.3">
      <c r="A449">
        <v>448</v>
      </c>
      <c r="B449">
        <v>1</v>
      </c>
      <c r="C449">
        <v>335.93530983414945</v>
      </c>
      <c r="D449" s="1">
        <v>-40</v>
      </c>
      <c r="E449" t="s">
        <v>41</v>
      </c>
      <c r="H449">
        <v>-40</v>
      </c>
      <c r="I449">
        <v>224.42470306896774</v>
      </c>
      <c r="J449">
        <v>1</v>
      </c>
      <c r="K449">
        <v>224.42470306896774</v>
      </c>
      <c r="L449">
        <v>-40</v>
      </c>
      <c r="M449" t="s">
        <v>41</v>
      </c>
    </row>
    <row r="450" spans="1:16" x14ac:dyDescent="0.3">
      <c r="A450">
        <v>449</v>
      </c>
      <c r="B450">
        <v>1</v>
      </c>
      <c r="C450">
        <v>224.42470306896774</v>
      </c>
      <c r="D450">
        <v>-40</v>
      </c>
      <c r="E450" t="s">
        <v>41</v>
      </c>
      <c r="H450">
        <v>-40</v>
      </c>
      <c r="I450">
        <v>170.79146218234504</v>
      </c>
      <c r="J450">
        <v>1</v>
      </c>
      <c r="K450">
        <v>170.79146218234504</v>
      </c>
      <c r="L450">
        <v>-40</v>
      </c>
      <c r="M450" t="s">
        <v>41</v>
      </c>
    </row>
    <row r="451" spans="1:16" x14ac:dyDescent="0.3">
      <c r="A451">
        <v>450</v>
      </c>
      <c r="B451">
        <v>1</v>
      </c>
      <c r="C451">
        <v>170.79146218234504</v>
      </c>
      <c r="D451">
        <v>-40</v>
      </c>
      <c r="E451" t="s">
        <v>41</v>
      </c>
      <c r="H451">
        <v>-40</v>
      </c>
      <c r="I451">
        <v>188.15388606138475</v>
      </c>
      <c r="J451">
        <v>1</v>
      </c>
      <c r="K451">
        <v>188.15388606138475</v>
      </c>
      <c r="L451">
        <v>-40</v>
      </c>
      <c r="M451" t="s">
        <v>41</v>
      </c>
    </row>
    <row r="452" spans="1:16" x14ac:dyDescent="0.3">
      <c r="A452">
        <v>451</v>
      </c>
      <c r="B452">
        <v>1</v>
      </c>
      <c r="C452">
        <v>188.15388606138475</v>
      </c>
      <c r="D452">
        <v>-40</v>
      </c>
      <c r="E452" t="s">
        <v>41</v>
      </c>
      <c r="H452">
        <v>-40</v>
      </c>
      <c r="I452">
        <v>165.44003016483279</v>
      </c>
      <c r="J452">
        <v>1</v>
      </c>
      <c r="K452">
        <v>165.44003016483279</v>
      </c>
      <c r="L452">
        <v>-40</v>
      </c>
      <c r="M452" t="s">
        <v>41</v>
      </c>
    </row>
    <row r="453" spans="1:16" x14ac:dyDescent="0.3">
      <c r="A453">
        <v>452</v>
      </c>
      <c r="B453">
        <v>1</v>
      </c>
      <c r="C453">
        <v>165.44003016483279</v>
      </c>
      <c r="D453">
        <v>-40</v>
      </c>
      <c r="E453" t="s">
        <v>41</v>
      </c>
      <c r="H453">
        <v>-20</v>
      </c>
      <c r="I453">
        <v>111.40544033807876</v>
      </c>
      <c r="J453">
        <v>1</v>
      </c>
      <c r="K453">
        <v>111.40544033807876</v>
      </c>
      <c r="L453">
        <v>-20</v>
      </c>
      <c r="M453" t="s">
        <v>41</v>
      </c>
    </row>
    <row r="454" spans="1:16" x14ac:dyDescent="0.3">
      <c r="A454">
        <v>453</v>
      </c>
      <c r="B454">
        <v>1</v>
      </c>
      <c r="C454">
        <v>111.40544033807876</v>
      </c>
      <c r="D454">
        <v>-20</v>
      </c>
      <c r="E454" t="s">
        <v>41</v>
      </c>
      <c r="H454">
        <v>-20</v>
      </c>
      <c r="I454">
        <v>126.70975509569638</v>
      </c>
      <c r="J454">
        <v>1</v>
      </c>
      <c r="K454">
        <v>126.70975509569638</v>
      </c>
      <c r="L454">
        <v>-20</v>
      </c>
      <c r="M454" t="s">
        <v>41</v>
      </c>
      <c r="P454" s="1"/>
    </row>
    <row r="455" spans="1:16" x14ac:dyDescent="0.3">
      <c r="A455">
        <v>454</v>
      </c>
      <c r="B455">
        <v>1</v>
      </c>
      <c r="C455">
        <v>126.70975509569638</v>
      </c>
      <c r="D455">
        <v>-20</v>
      </c>
      <c r="E455" t="s">
        <v>41</v>
      </c>
      <c r="H455" s="1">
        <v>-20</v>
      </c>
      <c r="I455">
        <v>290.68047583821044</v>
      </c>
      <c r="J455">
        <v>0</v>
      </c>
      <c r="K455">
        <v>387.83694757324207</v>
      </c>
      <c r="L455" s="1">
        <v>-20</v>
      </c>
      <c r="M455" t="s">
        <v>41</v>
      </c>
      <c r="P455" s="1"/>
    </row>
    <row r="456" spans="1:16" x14ac:dyDescent="0.3">
      <c r="A456">
        <v>455</v>
      </c>
      <c r="B456">
        <v>0</v>
      </c>
      <c r="C456">
        <v>290.68047583821044</v>
      </c>
      <c r="D456" s="1">
        <v>-20</v>
      </c>
      <c r="E456" t="s">
        <v>41</v>
      </c>
      <c r="H456" s="1">
        <v>-20</v>
      </c>
      <c r="I456">
        <v>295.34738059404162</v>
      </c>
      <c r="J456">
        <v>0</v>
      </c>
      <c r="K456">
        <v>387.83694757324207</v>
      </c>
      <c r="L456" s="1">
        <v>-20</v>
      </c>
      <c r="M456" t="s">
        <v>41</v>
      </c>
      <c r="P456" s="1"/>
    </row>
    <row r="457" spans="1:16" x14ac:dyDescent="0.3">
      <c r="A457">
        <v>456</v>
      </c>
      <c r="B457">
        <v>0</v>
      </c>
      <c r="C457">
        <v>295.34738059404162</v>
      </c>
      <c r="D457" s="1">
        <v>-20</v>
      </c>
      <c r="E457" t="s">
        <v>41</v>
      </c>
      <c r="H457" s="1">
        <v>-20</v>
      </c>
      <c r="I457">
        <v>380.97801179573253</v>
      </c>
      <c r="J457">
        <v>0</v>
      </c>
      <c r="K457">
        <v>387.83694757324207</v>
      </c>
      <c r="L457" s="1">
        <v>-20</v>
      </c>
      <c r="M457" t="s">
        <v>41</v>
      </c>
      <c r="P457" s="1"/>
    </row>
    <row r="458" spans="1:16" x14ac:dyDescent="0.3">
      <c r="A458">
        <v>457</v>
      </c>
      <c r="B458">
        <v>0</v>
      </c>
      <c r="C458">
        <v>380.97801179573253</v>
      </c>
      <c r="D458" s="1">
        <v>-20</v>
      </c>
      <c r="E458" t="s">
        <v>41</v>
      </c>
      <c r="H458" s="1">
        <v>-20</v>
      </c>
      <c r="I458">
        <v>382.1800933237497</v>
      </c>
      <c r="J458">
        <v>0</v>
      </c>
      <c r="K458">
        <v>387.83694757324207</v>
      </c>
      <c r="L458" s="1">
        <v>-20</v>
      </c>
      <c r="M458" t="s">
        <v>41</v>
      </c>
      <c r="P458" s="1"/>
    </row>
    <row r="459" spans="1:16" x14ac:dyDescent="0.3">
      <c r="A459">
        <v>458</v>
      </c>
      <c r="B459">
        <v>0</v>
      </c>
      <c r="C459">
        <v>382.1800933237497</v>
      </c>
      <c r="D459" s="1">
        <v>-20</v>
      </c>
      <c r="E459" t="s">
        <v>41</v>
      </c>
      <c r="H459" s="1">
        <v>-20</v>
      </c>
      <c r="I459">
        <v>383.87714959859738</v>
      </c>
      <c r="J459">
        <v>0</v>
      </c>
      <c r="K459">
        <v>387.83694757324207</v>
      </c>
      <c r="L459" s="1">
        <v>-20</v>
      </c>
      <c r="M459" t="s">
        <v>41</v>
      </c>
      <c r="P459" s="1"/>
    </row>
    <row r="460" spans="1:16" x14ac:dyDescent="0.3">
      <c r="A460">
        <v>459</v>
      </c>
      <c r="B460">
        <v>0</v>
      </c>
      <c r="C460">
        <v>383.87714959859738</v>
      </c>
      <c r="D460" s="1">
        <v>-20</v>
      </c>
      <c r="E460" t="s">
        <v>41</v>
      </c>
      <c r="H460" s="1">
        <v>-20</v>
      </c>
      <c r="I460">
        <v>384.93780977037721</v>
      </c>
      <c r="J460">
        <v>0</v>
      </c>
      <c r="K460">
        <v>387.83694757324207</v>
      </c>
      <c r="L460" s="1">
        <v>-20</v>
      </c>
      <c r="M460" t="s">
        <v>41</v>
      </c>
      <c r="P460" s="1"/>
    </row>
    <row r="461" spans="1:16" x14ac:dyDescent="0.3">
      <c r="A461">
        <v>460</v>
      </c>
      <c r="B461">
        <v>0</v>
      </c>
      <c r="C461">
        <v>384.93780977037721</v>
      </c>
      <c r="D461" s="1">
        <v>-20</v>
      </c>
      <c r="E461" t="s">
        <v>41</v>
      </c>
      <c r="H461" s="1">
        <v>-20</v>
      </c>
      <c r="I461">
        <v>384.93780977037721</v>
      </c>
      <c r="J461">
        <v>0</v>
      </c>
      <c r="K461">
        <v>387.83694757324207</v>
      </c>
      <c r="L461" s="1">
        <v>-20</v>
      </c>
      <c r="M461" t="s">
        <v>41</v>
      </c>
      <c r="P461" s="1"/>
    </row>
    <row r="462" spans="1:16" x14ac:dyDescent="0.3">
      <c r="A462">
        <v>461</v>
      </c>
      <c r="B462">
        <v>0</v>
      </c>
      <c r="C462">
        <v>384.93780977037721</v>
      </c>
      <c r="D462" s="1">
        <v>-20</v>
      </c>
      <c r="E462" t="s">
        <v>41</v>
      </c>
      <c r="H462" s="1">
        <v>-20</v>
      </c>
      <c r="I462">
        <v>385.29136316097049</v>
      </c>
      <c r="J462">
        <v>0</v>
      </c>
      <c r="K462">
        <v>387.83694757324207</v>
      </c>
      <c r="L462" s="1">
        <v>-20</v>
      </c>
      <c r="M462" t="s">
        <v>41</v>
      </c>
      <c r="P462" s="1"/>
    </row>
    <row r="463" spans="1:16" x14ac:dyDescent="0.3">
      <c r="A463">
        <v>462</v>
      </c>
      <c r="B463">
        <v>0</v>
      </c>
      <c r="C463">
        <v>385.29136316097049</v>
      </c>
      <c r="D463" s="1">
        <v>-20</v>
      </c>
      <c r="E463" t="s">
        <v>41</v>
      </c>
      <c r="H463" s="1">
        <v>-20</v>
      </c>
      <c r="I463">
        <v>386.7055767233436</v>
      </c>
      <c r="J463">
        <v>0</v>
      </c>
      <c r="K463">
        <v>387.83694757324207</v>
      </c>
      <c r="L463" s="1">
        <v>-20</v>
      </c>
      <c r="M463" t="s">
        <v>41</v>
      </c>
      <c r="P463" s="1"/>
    </row>
    <row r="464" spans="1:16" x14ac:dyDescent="0.3">
      <c r="A464">
        <v>463</v>
      </c>
      <c r="B464">
        <v>0</v>
      </c>
      <c r="C464">
        <v>386.7055767233436</v>
      </c>
      <c r="D464" s="1">
        <v>-20</v>
      </c>
      <c r="E464" t="s">
        <v>41</v>
      </c>
      <c r="H464" s="1">
        <v>-20</v>
      </c>
      <c r="I464">
        <v>388.049079607598</v>
      </c>
      <c r="J464">
        <v>0</v>
      </c>
      <c r="K464">
        <v>387.83694757324207</v>
      </c>
      <c r="L464" s="1">
        <v>-20</v>
      </c>
      <c r="M464" t="s">
        <v>41</v>
      </c>
      <c r="P464" s="1"/>
    </row>
    <row r="465" spans="1:16" x14ac:dyDescent="0.3">
      <c r="A465">
        <v>464</v>
      </c>
      <c r="B465">
        <v>0</v>
      </c>
      <c r="C465">
        <v>388.049079607598</v>
      </c>
      <c r="D465" s="1">
        <v>-20</v>
      </c>
      <c r="E465" t="s">
        <v>41</v>
      </c>
      <c r="H465" s="1">
        <v>-20</v>
      </c>
      <c r="I465">
        <v>390.38253198551359</v>
      </c>
      <c r="J465">
        <v>0</v>
      </c>
      <c r="K465">
        <v>387.83694757324207</v>
      </c>
      <c r="L465" s="1">
        <v>-20</v>
      </c>
      <c r="M465" t="s">
        <v>41</v>
      </c>
      <c r="P465" s="1"/>
    </row>
    <row r="466" spans="1:16" x14ac:dyDescent="0.3">
      <c r="A466">
        <v>465</v>
      </c>
      <c r="B466">
        <v>0</v>
      </c>
      <c r="C466">
        <v>390.38253198551359</v>
      </c>
      <c r="D466" s="1">
        <v>-20</v>
      </c>
      <c r="E466" t="s">
        <v>41</v>
      </c>
      <c r="H466" s="1">
        <v>-20</v>
      </c>
      <c r="I466">
        <v>394.20090860392099</v>
      </c>
      <c r="J466">
        <v>0</v>
      </c>
      <c r="K466">
        <v>387.83694757324207</v>
      </c>
      <c r="L466" s="1">
        <v>-20</v>
      </c>
      <c r="M466" t="s">
        <v>41</v>
      </c>
      <c r="P466" s="1"/>
    </row>
    <row r="467" spans="1:16" x14ac:dyDescent="0.3">
      <c r="A467">
        <v>466</v>
      </c>
      <c r="B467">
        <v>0</v>
      </c>
      <c r="C467">
        <v>394.20090860392099</v>
      </c>
      <c r="D467" s="1">
        <v>-20</v>
      </c>
      <c r="E467" t="s">
        <v>41</v>
      </c>
      <c r="H467" s="1">
        <v>-20</v>
      </c>
      <c r="I467">
        <v>397.38288911926048</v>
      </c>
      <c r="J467">
        <v>0</v>
      </c>
      <c r="K467">
        <v>387.83694757324207</v>
      </c>
      <c r="L467" s="1">
        <v>-20</v>
      </c>
      <c r="M467" t="s">
        <v>41</v>
      </c>
      <c r="P467" s="1"/>
    </row>
    <row r="468" spans="1:16" x14ac:dyDescent="0.3">
      <c r="A468">
        <v>467</v>
      </c>
      <c r="B468">
        <v>0</v>
      </c>
      <c r="C468">
        <v>397.38288911926048</v>
      </c>
      <c r="D468" s="1">
        <v>-20</v>
      </c>
      <c r="E468" t="s">
        <v>41</v>
      </c>
      <c r="H468" s="1">
        <v>-20</v>
      </c>
      <c r="I468">
        <v>399.07994539410817</v>
      </c>
      <c r="J468">
        <v>0</v>
      </c>
      <c r="K468">
        <v>387.83694757324207</v>
      </c>
      <c r="L468" s="1">
        <v>-20</v>
      </c>
      <c r="M468" t="s">
        <v>41</v>
      </c>
      <c r="P468" s="1"/>
    </row>
    <row r="469" spans="1:16" x14ac:dyDescent="0.3">
      <c r="A469">
        <v>468</v>
      </c>
      <c r="B469">
        <v>0</v>
      </c>
      <c r="C469">
        <v>399.07994539410817</v>
      </c>
      <c r="D469" s="1">
        <v>-20</v>
      </c>
      <c r="E469" t="s">
        <v>41</v>
      </c>
      <c r="H469" s="1">
        <v>-20</v>
      </c>
      <c r="I469">
        <v>399.22136675034545</v>
      </c>
      <c r="J469">
        <v>0</v>
      </c>
      <c r="K469">
        <v>387.83694757324207</v>
      </c>
      <c r="L469" s="1">
        <v>-20</v>
      </c>
      <c r="M469" t="s">
        <v>41</v>
      </c>
      <c r="P469" s="1"/>
    </row>
    <row r="470" spans="1:16" x14ac:dyDescent="0.3">
      <c r="A470">
        <v>469</v>
      </c>
      <c r="B470">
        <v>0</v>
      </c>
      <c r="C470">
        <v>399.22136675034545</v>
      </c>
      <c r="D470" s="1">
        <v>-20</v>
      </c>
      <c r="E470" t="s">
        <v>41</v>
      </c>
      <c r="H470" s="1">
        <v>-20</v>
      </c>
      <c r="I470">
        <v>402.26192590944765</v>
      </c>
      <c r="J470">
        <v>0</v>
      </c>
      <c r="K470">
        <v>387.83694757324207</v>
      </c>
      <c r="L470" s="1">
        <v>-20</v>
      </c>
      <c r="M470" t="s">
        <v>41</v>
      </c>
      <c r="P470" s="1"/>
    </row>
    <row r="471" spans="1:16" x14ac:dyDescent="0.3">
      <c r="A471">
        <v>470</v>
      </c>
      <c r="B471">
        <v>0</v>
      </c>
      <c r="C471">
        <v>402.26192590944765</v>
      </c>
      <c r="D471" s="1">
        <v>-20</v>
      </c>
      <c r="E471" t="s">
        <v>41</v>
      </c>
      <c r="H471" s="1">
        <v>-20</v>
      </c>
      <c r="I471">
        <v>405.93888117161765</v>
      </c>
      <c r="J471">
        <v>0</v>
      </c>
      <c r="K471">
        <v>387.83694757324207</v>
      </c>
      <c r="L471" s="1">
        <v>-20</v>
      </c>
      <c r="M471" t="s">
        <v>41</v>
      </c>
      <c r="P471" s="1"/>
    </row>
    <row r="472" spans="1:16" x14ac:dyDescent="0.3">
      <c r="A472">
        <v>471</v>
      </c>
      <c r="B472">
        <v>0</v>
      </c>
      <c r="C472">
        <v>405.93888117161765</v>
      </c>
      <c r="D472" s="1">
        <v>-20</v>
      </c>
      <c r="E472" t="s">
        <v>41</v>
      </c>
      <c r="H472" s="1">
        <v>-20</v>
      </c>
      <c r="I472">
        <v>408.97944033071985</v>
      </c>
      <c r="J472">
        <v>0</v>
      </c>
      <c r="K472">
        <v>387.83694757324207</v>
      </c>
      <c r="L472" s="1">
        <v>-20</v>
      </c>
      <c r="M472" t="s">
        <v>41</v>
      </c>
      <c r="P472" s="1"/>
    </row>
    <row r="473" spans="1:16" x14ac:dyDescent="0.3">
      <c r="A473">
        <v>472</v>
      </c>
      <c r="B473">
        <v>0</v>
      </c>
      <c r="C473">
        <v>408.97944033071985</v>
      </c>
      <c r="D473" s="1">
        <v>-20</v>
      </c>
      <c r="E473" t="s">
        <v>41</v>
      </c>
      <c r="H473" s="1">
        <v>-20</v>
      </c>
      <c r="I473">
        <v>409.68654711190641</v>
      </c>
      <c r="J473">
        <v>0</v>
      </c>
      <c r="K473">
        <v>387.83694757324207</v>
      </c>
      <c r="L473" s="1">
        <v>-20</v>
      </c>
      <c r="M473" t="s">
        <v>41</v>
      </c>
      <c r="P473" s="1"/>
    </row>
    <row r="474" spans="1:16" x14ac:dyDescent="0.3">
      <c r="A474">
        <v>473</v>
      </c>
      <c r="B474">
        <v>0</v>
      </c>
      <c r="C474">
        <v>409.68654711190641</v>
      </c>
      <c r="D474" s="1">
        <v>-20</v>
      </c>
      <c r="E474" t="s">
        <v>41</v>
      </c>
      <c r="H474" s="1">
        <v>-20</v>
      </c>
      <c r="I474">
        <v>281.48808768278531</v>
      </c>
      <c r="J474">
        <v>0</v>
      </c>
      <c r="K474">
        <v>387.83694757324207</v>
      </c>
      <c r="L474" s="1">
        <v>-20</v>
      </c>
      <c r="M474" t="s">
        <v>41</v>
      </c>
      <c r="P474" s="1"/>
    </row>
    <row r="475" spans="1:16" x14ac:dyDescent="0.3">
      <c r="A475">
        <v>474</v>
      </c>
      <c r="B475">
        <v>0</v>
      </c>
      <c r="C475">
        <v>199.19502609056656</v>
      </c>
      <c r="D475" s="6">
        <v>-20</v>
      </c>
      <c r="E475" t="s">
        <v>41</v>
      </c>
      <c r="H475" s="1">
        <v>-20</v>
      </c>
      <c r="I475">
        <v>350.8552629171856</v>
      </c>
      <c r="J475">
        <v>0</v>
      </c>
      <c r="K475">
        <v>387.83694757324207</v>
      </c>
      <c r="L475" s="1">
        <v>-20</v>
      </c>
      <c r="M475" t="s">
        <v>41</v>
      </c>
      <c r="P475" s="1"/>
    </row>
    <row r="476" spans="1:16" x14ac:dyDescent="0.3">
      <c r="A476">
        <v>475</v>
      </c>
      <c r="B476">
        <v>0</v>
      </c>
      <c r="C476">
        <v>281.48808768278531</v>
      </c>
      <c r="D476" s="1">
        <v>-20</v>
      </c>
      <c r="E476" t="s">
        <v>41</v>
      </c>
      <c r="H476" s="1">
        <v>-20</v>
      </c>
      <c r="I476">
        <v>315.78276657033285</v>
      </c>
      <c r="J476">
        <v>0</v>
      </c>
      <c r="K476">
        <v>387.83694757324207</v>
      </c>
      <c r="L476" s="1">
        <v>-20</v>
      </c>
      <c r="M476" t="s">
        <v>41</v>
      </c>
      <c r="P476" s="1"/>
    </row>
    <row r="477" spans="1:16" x14ac:dyDescent="0.3">
      <c r="A477">
        <v>476</v>
      </c>
      <c r="B477">
        <v>0</v>
      </c>
      <c r="C477">
        <v>350.8552629171856</v>
      </c>
      <c r="D477" s="1">
        <v>-20</v>
      </c>
      <c r="E477" t="s">
        <v>41</v>
      </c>
      <c r="H477" s="1">
        <v>-20</v>
      </c>
      <c r="I477">
        <v>409.89867914626234</v>
      </c>
      <c r="J477">
        <v>0</v>
      </c>
      <c r="K477">
        <v>387.83694757324207</v>
      </c>
      <c r="L477" s="1">
        <v>-20</v>
      </c>
      <c r="M477" t="s">
        <v>41</v>
      </c>
      <c r="P477" s="1"/>
    </row>
    <row r="478" spans="1:16" x14ac:dyDescent="0.3">
      <c r="A478">
        <v>477</v>
      </c>
      <c r="B478">
        <v>0</v>
      </c>
      <c r="C478">
        <v>315.78276657033285</v>
      </c>
      <c r="D478" s="1">
        <v>-20</v>
      </c>
      <c r="E478" t="s">
        <v>41</v>
      </c>
      <c r="H478" s="1">
        <v>-20</v>
      </c>
      <c r="I478">
        <v>402.3326365875663</v>
      </c>
      <c r="J478">
        <v>0</v>
      </c>
      <c r="K478">
        <v>387.83694757324207</v>
      </c>
      <c r="L478" s="1">
        <v>-20</v>
      </c>
      <c r="M478" t="s">
        <v>41</v>
      </c>
      <c r="P478" s="1"/>
    </row>
    <row r="479" spans="1:16" x14ac:dyDescent="0.3">
      <c r="A479">
        <v>484</v>
      </c>
      <c r="B479">
        <v>1</v>
      </c>
      <c r="C479">
        <v>202.5</v>
      </c>
      <c r="D479">
        <v>-20</v>
      </c>
      <c r="E479" t="s">
        <v>41</v>
      </c>
      <c r="H479" s="1">
        <v>-20</v>
      </c>
      <c r="I479">
        <v>402.61547930004093</v>
      </c>
      <c r="J479">
        <v>0</v>
      </c>
      <c r="K479">
        <v>387.83694757324207</v>
      </c>
      <c r="L479" s="1">
        <v>-20</v>
      </c>
      <c r="M479" t="s">
        <v>41</v>
      </c>
      <c r="P479" s="1"/>
    </row>
    <row r="480" spans="1:16" x14ac:dyDescent="0.3">
      <c r="A480">
        <v>485</v>
      </c>
      <c r="B480">
        <v>1</v>
      </c>
      <c r="C480">
        <v>194.7</v>
      </c>
      <c r="D480">
        <v>-20</v>
      </c>
      <c r="E480" t="s">
        <v>41</v>
      </c>
      <c r="H480" s="1">
        <v>-20</v>
      </c>
      <c r="I480">
        <v>412.51497423665256</v>
      </c>
      <c r="J480">
        <v>0</v>
      </c>
      <c r="K480">
        <v>387.83694757324207</v>
      </c>
      <c r="L480" s="1">
        <v>-20</v>
      </c>
      <c r="M480" t="s">
        <v>41</v>
      </c>
      <c r="P480" s="1"/>
    </row>
    <row r="481" spans="1:16" x14ac:dyDescent="0.3">
      <c r="A481">
        <v>486</v>
      </c>
      <c r="B481">
        <v>1</v>
      </c>
      <c r="C481">
        <v>262.8</v>
      </c>
      <c r="D481">
        <v>-20</v>
      </c>
      <c r="E481" t="s">
        <v>41</v>
      </c>
      <c r="H481" s="1">
        <v>-20</v>
      </c>
      <c r="I481">
        <v>400.06989488776929</v>
      </c>
      <c r="J481">
        <v>0</v>
      </c>
      <c r="K481">
        <v>387.83694757324207</v>
      </c>
      <c r="L481" s="1">
        <v>-20</v>
      </c>
      <c r="M481" t="s">
        <v>41</v>
      </c>
      <c r="P481" s="1"/>
    </row>
    <row r="482" spans="1:16" x14ac:dyDescent="0.3">
      <c r="A482">
        <v>487</v>
      </c>
      <c r="B482">
        <v>1</v>
      </c>
      <c r="C482">
        <v>187.9</v>
      </c>
      <c r="D482">
        <v>-20</v>
      </c>
      <c r="E482" t="s">
        <v>41</v>
      </c>
      <c r="H482" s="1">
        <v>-20</v>
      </c>
      <c r="I482">
        <v>410.67649660556754</v>
      </c>
      <c r="J482">
        <v>0</v>
      </c>
      <c r="K482">
        <v>387.83694757324207</v>
      </c>
      <c r="L482" s="1">
        <v>-20</v>
      </c>
      <c r="M482" t="s">
        <v>41</v>
      </c>
    </row>
    <row r="483" spans="1:16" x14ac:dyDescent="0.3">
      <c r="A483">
        <v>488</v>
      </c>
      <c r="B483">
        <v>1</v>
      </c>
      <c r="C483">
        <v>275.8</v>
      </c>
      <c r="D483" s="1">
        <v>-20</v>
      </c>
      <c r="E483" t="s">
        <v>41</v>
      </c>
    </row>
    <row r="484" spans="1:16" x14ac:dyDescent="0.3">
      <c r="A484">
        <v>489</v>
      </c>
      <c r="B484">
        <v>1</v>
      </c>
      <c r="C484">
        <v>261.8</v>
      </c>
      <c r="D484" s="1">
        <v>-20</v>
      </c>
      <c r="E484" t="s">
        <v>41</v>
      </c>
    </row>
    <row r="485" spans="1:16" x14ac:dyDescent="0.3">
      <c r="A485">
        <v>490</v>
      </c>
      <c r="B485">
        <v>0</v>
      </c>
      <c r="C485">
        <v>371</v>
      </c>
      <c r="D485" s="1">
        <v>-20</v>
      </c>
      <c r="E485" t="s">
        <v>41</v>
      </c>
    </row>
    <row r="486" spans="1:16" x14ac:dyDescent="0.3">
      <c r="A486">
        <v>491</v>
      </c>
      <c r="B486">
        <v>0</v>
      </c>
      <c r="C486">
        <v>369.1</v>
      </c>
      <c r="D486" s="1">
        <v>-20</v>
      </c>
      <c r="E486" t="s">
        <v>41</v>
      </c>
    </row>
    <row r="487" spans="1:16" x14ac:dyDescent="0.3">
      <c r="A487">
        <v>492</v>
      </c>
      <c r="B487">
        <v>0</v>
      </c>
      <c r="C487">
        <v>462.1</v>
      </c>
      <c r="D487" s="1">
        <v>-20</v>
      </c>
      <c r="E487" t="s">
        <v>41</v>
      </c>
    </row>
    <row r="488" spans="1:16" x14ac:dyDescent="0.3">
      <c r="A488">
        <v>493</v>
      </c>
      <c r="B488">
        <v>0</v>
      </c>
      <c r="C488">
        <v>319.7</v>
      </c>
      <c r="D488" s="1">
        <v>-20</v>
      </c>
      <c r="E488" t="s">
        <v>41</v>
      </c>
    </row>
    <row r="489" spans="1:16" x14ac:dyDescent="0.3">
      <c r="A489">
        <v>494</v>
      </c>
      <c r="B489">
        <v>0</v>
      </c>
      <c r="C489">
        <v>583.1</v>
      </c>
      <c r="D489" s="1">
        <v>-20</v>
      </c>
      <c r="E489" t="s">
        <v>41</v>
      </c>
    </row>
    <row r="490" spans="1:16" x14ac:dyDescent="0.3">
      <c r="A490">
        <v>495</v>
      </c>
      <c r="B490">
        <v>1</v>
      </c>
      <c r="C490">
        <v>231.9</v>
      </c>
      <c r="D490">
        <v>-20</v>
      </c>
      <c r="E490" t="s">
        <v>41</v>
      </c>
    </row>
    <row r="491" spans="1:16" x14ac:dyDescent="0.3">
      <c r="A491">
        <v>496</v>
      </c>
      <c r="B491">
        <v>0</v>
      </c>
      <c r="C491">
        <v>382</v>
      </c>
      <c r="D491" s="1">
        <v>-20</v>
      </c>
      <c r="E491" t="s">
        <v>41</v>
      </c>
    </row>
    <row r="492" spans="1:16" x14ac:dyDescent="0.3">
      <c r="A492">
        <v>497</v>
      </c>
      <c r="B492">
        <v>0</v>
      </c>
      <c r="C492">
        <v>295.89999999999998</v>
      </c>
      <c r="D492" s="1">
        <v>-20</v>
      </c>
      <c r="E492" t="s">
        <v>41</v>
      </c>
    </row>
    <row r="493" spans="1:16" x14ac:dyDescent="0.3">
      <c r="A493">
        <v>498</v>
      </c>
      <c r="B493">
        <v>0</v>
      </c>
      <c r="C493">
        <v>576.4</v>
      </c>
      <c r="D493" s="1">
        <v>-20</v>
      </c>
      <c r="E493" t="s">
        <v>41</v>
      </c>
    </row>
    <row r="494" spans="1:16" x14ac:dyDescent="0.3">
      <c r="A494">
        <v>499</v>
      </c>
      <c r="B494">
        <v>0</v>
      </c>
      <c r="C494">
        <v>411.7</v>
      </c>
      <c r="D494" s="1">
        <v>-20</v>
      </c>
      <c r="E494" t="s">
        <v>41</v>
      </c>
    </row>
    <row r="495" spans="1:16" x14ac:dyDescent="0.3">
      <c r="A495">
        <v>500</v>
      </c>
      <c r="B495">
        <v>0</v>
      </c>
      <c r="C495">
        <v>306.39999999999998</v>
      </c>
      <c r="D495" s="1">
        <v>-20</v>
      </c>
      <c r="E495" t="s">
        <v>41</v>
      </c>
    </row>
    <row r="496" spans="1:16" x14ac:dyDescent="0.3">
      <c r="A496">
        <v>501</v>
      </c>
      <c r="B496">
        <v>0</v>
      </c>
      <c r="C496">
        <v>324.7</v>
      </c>
      <c r="D496" s="1">
        <v>-20</v>
      </c>
      <c r="E496" t="s">
        <v>41</v>
      </c>
    </row>
    <row r="497" spans="1:5" x14ac:dyDescent="0.3">
      <c r="A497">
        <v>502</v>
      </c>
      <c r="B497">
        <v>1</v>
      </c>
      <c r="C497">
        <v>282.5</v>
      </c>
      <c r="D497" s="1">
        <v>-20</v>
      </c>
      <c r="E497" t="s">
        <v>41</v>
      </c>
    </row>
    <row r="498" spans="1:5" x14ac:dyDescent="0.3">
      <c r="A498">
        <v>503</v>
      </c>
      <c r="B498">
        <v>1</v>
      </c>
      <c r="C498">
        <v>247.2</v>
      </c>
      <c r="D498" s="1">
        <v>-20</v>
      </c>
      <c r="E498" t="s">
        <v>41</v>
      </c>
    </row>
    <row r="499" spans="1:5" x14ac:dyDescent="0.3">
      <c r="A499">
        <v>504</v>
      </c>
      <c r="B499">
        <v>1</v>
      </c>
      <c r="C499">
        <v>233.2</v>
      </c>
      <c r="D499">
        <v>-20</v>
      </c>
      <c r="E499" t="s">
        <v>41</v>
      </c>
    </row>
    <row r="500" spans="1:5" x14ac:dyDescent="0.3">
      <c r="A500">
        <v>505</v>
      </c>
      <c r="B500">
        <v>0</v>
      </c>
      <c r="C500">
        <v>317.5</v>
      </c>
      <c r="D500" s="1">
        <v>-20</v>
      </c>
      <c r="E500" t="s">
        <v>41</v>
      </c>
    </row>
    <row r="501" spans="1:5" x14ac:dyDescent="0.3">
      <c r="A501">
        <v>506</v>
      </c>
      <c r="B501">
        <v>0</v>
      </c>
      <c r="C501">
        <v>515.6</v>
      </c>
      <c r="D501" s="1">
        <v>-20</v>
      </c>
      <c r="E501" t="s">
        <v>41</v>
      </c>
    </row>
    <row r="502" spans="1:5" x14ac:dyDescent="0.3">
      <c r="A502">
        <v>507</v>
      </c>
      <c r="B502">
        <v>1</v>
      </c>
      <c r="C502">
        <v>263.2</v>
      </c>
      <c r="D502" s="1">
        <v>-20</v>
      </c>
      <c r="E502" t="s">
        <v>41</v>
      </c>
    </row>
    <row r="503" spans="1:5" x14ac:dyDescent="0.3">
      <c r="A503">
        <v>508</v>
      </c>
      <c r="B503">
        <v>1</v>
      </c>
      <c r="C503">
        <v>184.4</v>
      </c>
      <c r="D503">
        <v>-20</v>
      </c>
      <c r="E503" t="s">
        <v>41</v>
      </c>
    </row>
    <row r="504" spans="1:5" x14ac:dyDescent="0.3">
      <c r="A504">
        <v>509</v>
      </c>
      <c r="B504">
        <v>0</v>
      </c>
      <c r="C504">
        <v>286.89999999999998</v>
      </c>
      <c r="D504" s="1">
        <v>-20</v>
      </c>
      <c r="E504" t="s">
        <v>41</v>
      </c>
    </row>
    <row r="505" spans="1:5" x14ac:dyDescent="0.3">
      <c r="A505">
        <v>510</v>
      </c>
      <c r="B505">
        <v>0</v>
      </c>
      <c r="C505">
        <v>341.4</v>
      </c>
      <c r="D505" s="1">
        <v>-20</v>
      </c>
      <c r="E505" t="s">
        <v>41</v>
      </c>
    </row>
    <row r="506" spans="1:5" x14ac:dyDescent="0.3">
      <c r="A506">
        <v>511</v>
      </c>
      <c r="B506">
        <v>0</v>
      </c>
      <c r="C506">
        <v>415</v>
      </c>
      <c r="D506" s="1">
        <v>-20</v>
      </c>
      <c r="E506" t="s">
        <v>41</v>
      </c>
    </row>
    <row r="507" spans="1:5" x14ac:dyDescent="0.3">
      <c r="A507">
        <v>512</v>
      </c>
      <c r="B507">
        <v>0</v>
      </c>
      <c r="C507">
        <v>327.9</v>
      </c>
      <c r="D507" s="1">
        <v>-20</v>
      </c>
      <c r="E507" t="s">
        <v>41</v>
      </c>
    </row>
    <row r="508" spans="1:5" x14ac:dyDescent="0.3">
      <c r="A508">
        <v>513</v>
      </c>
      <c r="B508">
        <v>1</v>
      </c>
      <c r="C508">
        <v>170.9</v>
      </c>
      <c r="D508">
        <v>-20</v>
      </c>
      <c r="E508" t="s">
        <v>41</v>
      </c>
    </row>
    <row r="509" spans="1:5" x14ac:dyDescent="0.3">
      <c r="A509">
        <v>514</v>
      </c>
      <c r="B509">
        <v>0</v>
      </c>
      <c r="C509">
        <v>308.8</v>
      </c>
      <c r="D509" s="1">
        <v>-20</v>
      </c>
      <c r="E509" t="s">
        <v>41</v>
      </c>
    </row>
    <row r="510" spans="1:5" x14ac:dyDescent="0.3">
      <c r="A510">
        <v>515</v>
      </c>
      <c r="B510">
        <v>0</v>
      </c>
      <c r="C510">
        <v>376.5</v>
      </c>
      <c r="D510" s="1">
        <v>-20</v>
      </c>
      <c r="E510" t="s">
        <v>41</v>
      </c>
    </row>
    <row r="511" spans="1:5" x14ac:dyDescent="0.3">
      <c r="A511">
        <v>516</v>
      </c>
      <c r="B511">
        <v>1</v>
      </c>
      <c r="C511">
        <v>228.2</v>
      </c>
      <c r="D511">
        <v>-20</v>
      </c>
      <c r="E511" t="s">
        <v>41</v>
      </c>
    </row>
    <row r="512" spans="1:5" x14ac:dyDescent="0.3">
      <c r="A512">
        <v>517</v>
      </c>
      <c r="B512">
        <v>0</v>
      </c>
      <c r="C512">
        <v>371.7</v>
      </c>
      <c r="D512" s="1">
        <v>-20</v>
      </c>
      <c r="E512" t="s">
        <v>41</v>
      </c>
    </row>
    <row r="513" spans="1:5" x14ac:dyDescent="0.3">
      <c r="A513">
        <v>518</v>
      </c>
      <c r="B513">
        <v>0</v>
      </c>
      <c r="C513">
        <v>291.60000000000002</v>
      </c>
      <c r="D513" s="1">
        <v>-20</v>
      </c>
      <c r="E513" t="s">
        <v>41</v>
      </c>
    </row>
    <row r="514" spans="1:5" x14ac:dyDescent="0.3">
      <c r="A514">
        <v>519</v>
      </c>
      <c r="B514">
        <v>0</v>
      </c>
      <c r="C514">
        <v>337.7</v>
      </c>
      <c r="D514" s="1">
        <v>-20</v>
      </c>
      <c r="E514" t="s">
        <v>41</v>
      </c>
    </row>
    <row r="515" spans="1:5" x14ac:dyDescent="0.3">
      <c r="A515">
        <v>520</v>
      </c>
      <c r="B515">
        <v>0</v>
      </c>
      <c r="C515">
        <v>390.5</v>
      </c>
      <c r="D515" s="1">
        <v>-20</v>
      </c>
      <c r="E515" t="s">
        <v>41</v>
      </c>
    </row>
    <row r="516" spans="1:5" x14ac:dyDescent="0.3">
      <c r="A516">
        <v>521</v>
      </c>
      <c r="B516">
        <v>1</v>
      </c>
      <c r="C516">
        <v>227.3</v>
      </c>
      <c r="D516">
        <v>-20</v>
      </c>
      <c r="E516" t="s">
        <v>41</v>
      </c>
    </row>
    <row r="517" spans="1:5" x14ac:dyDescent="0.3">
      <c r="A517">
        <v>522</v>
      </c>
      <c r="B517">
        <v>1</v>
      </c>
      <c r="C517">
        <v>201.3</v>
      </c>
      <c r="D517">
        <v>-20</v>
      </c>
      <c r="E517" t="s">
        <v>41</v>
      </c>
    </row>
    <row r="518" spans="1:5" x14ac:dyDescent="0.3">
      <c r="A518">
        <v>523</v>
      </c>
      <c r="B518">
        <v>1</v>
      </c>
      <c r="C518">
        <v>212.5</v>
      </c>
      <c r="D518">
        <v>-20</v>
      </c>
      <c r="E518" t="s">
        <v>41</v>
      </c>
    </row>
    <row r="519" spans="1:5" x14ac:dyDescent="0.3">
      <c r="A519">
        <v>524</v>
      </c>
      <c r="B519">
        <v>0</v>
      </c>
      <c r="C519">
        <v>288.39999999999998</v>
      </c>
      <c r="D519" s="1">
        <v>-20</v>
      </c>
      <c r="E519" t="s">
        <v>41</v>
      </c>
    </row>
    <row r="520" spans="1:5" x14ac:dyDescent="0.3">
      <c r="A520">
        <v>525</v>
      </c>
      <c r="B520">
        <v>0</v>
      </c>
      <c r="C520">
        <v>479.1</v>
      </c>
      <c r="D520" s="1">
        <v>-20</v>
      </c>
      <c r="E520" t="s">
        <v>41</v>
      </c>
    </row>
    <row r="521" spans="1:5" x14ac:dyDescent="0.3">
      <c r="A521">
        <v>526</v>
      </c>
      <c r="B521">
        <v>0</v>
      </c>
      <c r="C521">
        <v>377.9</v>
      </c>
      <c r="D521" s="1">
        <v>-20</v>
      </c>
      <c r="E521" t="s">
        <v>41</v>
      </c>
    </row>
    <row r="522" spans="1:5" x14ac:dyDescent="0.3">
      <c r="A522">
        <v>527</v>
      </c>
      <c r="B522">
        <v>1</v>
      </c>
      <c r="C522">
        <v>269.60000000000002</v>
      </c>
      <c r="D522" s="1">
        <v>-20</v>
      </c>
      <c r="E522" t="s">
        <v>41</v>
      </c>
    </row>
    <row r="523" spans="1:5" x14ac:dyDescent="0.3">
      <c r="A523">
        <v>528</v>
      </c>
      <c r="B523">
        <v>1</v>
      </c>
      <c r="C523">
        <v>184.4</v>
      </c>
      <c r="D523">
        <v>-20</v>
      </c>
      <c r="E523" t="s">
        <v>41</v>
      </c>
    </row>
    <row r="524" spans="1:5" x14ac:dyDescent="0.3">
      <c r="A524">
        <v>529</v>
      </c>
      <c r="B524">
        <v>1</v>
      </c>
      <c r="C524">
        <v>241.6</v>
      </c>
      <c r="D524" s="1">
        <v>-20</v>
      </c>
      <c r="E524" t="s">
        <v>41</v>
      </c>
    </row>
    <row r="525" spans="1:5" x14ac:dyDescent="0.3">
      <c r="A525">
        <v>530</v>
      </c>
      <c r="B525">
        <v>1</v>
      </c>
      <c r="C525">
        <v>146.4</v>
      </c>
      <c r="D525">
        <v>-20</v>
      </c>
      <c r="E525" t="s">
        <v>41</v>
      </c>
    </row>
    <row r="526" spans="1:5" x14ac:dyDescent="0.3">
      <c r="A526">
        <v>531</v>
      </c>
      <c r="B526">
        <v>0</v>
      </c>
      <c r="C526">
        <v>299.39999999999998</v>
      </c>
      <c r="D526" s="1">
        <v>-20</v>
      </c>
      <c r="E526" t="s">
        <v>41</v>
      </c>
    </row>
    <row r="527" spans="1:5" x14ac:dyDescent="0.3">
      <c r="A527">
        <v>532</v>
      </c>
      <c r="B527">
        <v>1</v>
      </c>
      <c r="C527">
        <v>156.69999999999999</v>
      </c>
      <c r="D527">
        <v>-20</v>
      </c>
      <c r="E527" t="s">
        <v>41</v>
      </c>
    </row>
    <row r="528" spans="1:5" x14ac:dyDescent="0.3">
      <c r="A528">
        <v>533</v>
      </c>
      <c r="B528">
        <v>0</v>
      </c>
      <c r="C528">
        <v>295.60000000000002</v>
      </c>
      <c r="D528" s="1">
        <v>-20</v>
      </c>
      <c r="E528" t="s">
        <v>41</v>
      </c>
    </row>
    <row r="529" spans="1:5" x14ac:dyDescent="0.3">
      <c r="A529">
        <v>534</v>
      </c>
      <c r="B529">
        <v>1</v>
      </c>
      <c r="C529">
        <v>195.28912875140108</v>
      </c>
      <c r="D529">
        <v>-20</v>
      </c>
      <c r="E529" t="s">
        <v>41</v>
      </c>
    </row>
    <row r="530" spans="1:5" x14ac:dyDescent="0.3">
      <c r="A530">
        <v>535</v>
      </c>
      <c r="B530">
        <v>1</v>
      </c>
      <c r="C530">
        <v>178.75914985286326</v>
      </c>
      <c r="D530" s="2">
        <v>-20</v>
      </c>
      <c r="E530" t="s">
        <v>41</v>
      </c>
    </row>
    <row r="531" spans="1:5" x14ac:dyDescent="0.3">
      <c r="A531">
        <v>536</v>
      </c>
      <c r="B531">
        <v>1</v>
      </c>
      <c r="C531">
        <v>247.37640038852024</v>
      </c>
      <c r="D531" s="3">
        <v>-20</v>
      </c>
      <c r="E531" t="s">
        <v>41</v>
      </c>
    </row>
    <row r="532" spans="1:5" x14ac:dyDescent="0.3">
      <c r="A532">
        <v>537</v>
      </c>
      <c r="B532">
        <v>1</v>
      </c>
      <c r="C532">
        <v>258.19818513504504</v>
      </c>
      <c r="D532" s="2">
        <v>-20</v>
      </c>
      <c r="E532" t="s">
        <v>41</v>
      </c>
    </row>
    <row r="533" spans="1:5" x14ac:dyDescent="0.3">
      <c r="A533">
        <v>538</v>
      </c>
      <c r="B533">
        <v>1</v>
      </c>
      <c r="C533">
        <v>267.2361592090657</v>
      </c>
      <c r="D533">
        <v>-20</v>
      </c>
      <c r="E533" t="s">
        <v>41</v>
      </c>
    </row>
    <row r="534" spans="1:5" x14ac:dyDescent="0.3">
      <c r="A534">
        <v>539</v>
      </c>
      <c r="B534">
        <v>1</v>
      </c>
      <c r="C534">
        <v>247.25747967701997</v>
      </c>
      <c r="D534">
        <v>-20</v>
      </c>
      <c r="E534" t="s">
        <v>41</v>
      </c>
    </row>
    <row r="535" spans="1:5" x14ac:dyDescent="0.3">
      <c r="A535">
        <v>540</v>
      </c>
      <c r="B535">
        <v>1</v>
      </c>
      <c r="C535">
        <v>254.3927223670363</v>
      </c>
      <c r="D535">
        <v>-20</v>
      </c>
      <c r="E535" t="s">
        <v>41</v>
      </c>
    </row>
    <row r="536" spans="1:5" x14ac:dyDescent="0.3">
      <c r="A536">
        <v>541</v>
      </c>
      <c r="B536">
        <v>1</v>
      </c>
      <c r="C536">
        <v>169.00765150984097</v>
      </c>
      <c r="D536">
        <v>-20</v>
      </c>
      <c r="E536" t="s">
        <v>41</v>
      </c>
    </row>
    <row r="537" spans="1:5" x14ac:dyDescent="0.3">
      <c r="A537">
        <v>542</v>
      </c>
      <c r="B537">
        <v>1</v>
      </c>
      <c r="C537">
        <v>187.91604463838419</v>
      </c>
      <c r="D537">
        <v>-20</v>
      </c>
      <c r="E537" t="s">
        <v>41</v>
      </c>
    </row>
    <row r="538" spans="1:5" x14ac:dyDescent="0.3">
      <c r="A538">
        <v>543</v>
      </c>
      <c r="B538">
        <v>1</v>
      </c>
      <c r="C538">
        <v>153.07227616880448</v>
      </c>
      <c r="D538">
        <v>-20</v>
      </c>
      <c r="E538" t="s">
        <v>41</v>
      </c>
    </row>
    <row r="539" spans="1:5" x14ac:dyDescent="0.3">
      <c r="A539">
        <v>544</v>
      </c>
      <c r="B539">
        <v>1</v>
      </c>
      <c r="C539">
        <v>253.56027738653441</v>
      </c>
      <c r="D539">
        <v>-20</v>
      </c>
      <c r="E539" t="s">
        <v>41</v>
      </c>
    </row>
    <row r="541" spans="1:5" x14ac:dyDescent="0.3">
      <c r="D541" s="1"/>
    </row>
    <row r="542" spans="1:5" x14ac:dyDescent="0.3">
      <c r="D542" s="1"/>
    </row>
    <row r="543" spans="1:5" x14ac:dyDescent="0.3">
      <c r="D543" s="1"/>
    </row>
    <row r="544" spans="1:5" x14ac:dyDescent="0.3">
      <c r="D544" s="1"/>
    </row>
    <row r="545" spans="4:4" x14ac:dyDescent="0.3">
      <c r="D545" s="1"/>
    </row>
    <row r="546" spans="4:4" x14ac:dyDescent="0.3">
      <c r="D546" s="1"/>
    </row>
    <row r="547" spans="4:4" x14ac:dyDescent="0.3">
      <c r="D547" s="1"/>
    </row>
    <row r="548" spans="4:4" x14ac:dyDescent="0.3">
      <c r="D548" s="1"/>
    </row>
    <row r="555" spans="4:4" x14ac:dyDescent="0.3">
      <c r="D555" s="1"/>
    </row>
    <row r="556" spans="4:4" x14ac:dyDescent="0.3">
      <c r="D556" s="1"/>
    </row>
    <row r="557" spans="4:4" x14ac:dyDescent="0.3">
      <c r="D557" s="1"/>
    </row>
    <row r="558" spans="4:4" x14ac:dyDescent="0.3">
      <c r="D558" s="1"/>
    </row>
    <row r="574" spans="4:4" x14ac:dyDescent="0.3">
      <c r="D574" s="1"/>
    </row>
    <row r="575" spans="4:4" x14ac:dyDescent="0.3">
      <c r="D575" s="1"/>
    </row>
    <row r="576" spans="4:4" x14ac:dyDescent="0.3">
      <c r="D576" s="1"/>
    </row>
    <row r="577" spans="4:4" x14ac:dyDescent="0.3">
      <c r="D577" s="1"/>
    </row>
    <row r="578" spans="4:4" x14ac:dyDescent="0.3">
      <c r="D578" s="1"/>
    </row>
    <row r="579" spans="4:4" x14ac:dyDescent="0.3">
      <c r="D579" s="1"/>
    </row>
    <row r="580" spans="4:4" x14ac:dyDescent="0.3">
      <c r="D580" s="1"/>
    </row>
    <row r="581" spans="4:4" x14ac:dyDescent="0.3">
      <c r="D581" s="1"/>
    </row>
    <row r="582" spans="4:4" x14ac:dyDescent="0.3">
      <c r="D582" s="1"/>
    </row>
    <row r="583" spans="4:4" x14ac:dyDescent="0.3">
      <c r="D583" s="1"/>
    </row>
    <row r="584" spans="4:4" x14ac:dyDescent="0.3">
      <c r="D584" s="1"/>
    </row>
    <row r="585" spans="4:4" x14ac:dyDescent="0.3">
      <c r="D585" s="1"/>
    </row>
    <row r="586" spans="4:4" x14ac:dyDescent="0.3">
      <c r="D586" s="1"/>
    </row>
    <row r="587" spans="4:4" x14ac:dyDescent="0.3">
      <c r="D587" s="1"/>
    </row>
    <row r="588" spans="4:4" x14ac:dyDescent="0.3">
      <c r="D588" s="1"/>
    </row>
    <row r="589" spans="4:4" x14ac:dyDescent="0.3">
      <c r="D589" s="1"/>
    </row>
    <row r="590" spans="4:4" x14ac:dyDescent="0.3">
      <c r="D590" s="1"/>
    </row>
    <row r="591" spans="4:4" x14ac:dyDescent="0.3">
      <c r="D591" s="1"/>
    </row>
    <row r="592" spans="4:4" x14ac:dyDescent="0.3">
      <c r="D592" s="1"/>
    </row>
    <row r="593" spans="4:4" x14ac:dyDescent="0.3">
      <c r="D593" s="1"/>
    </row>
    <row r="594" spans="4:4" x14ac:dyDescent="0.3">
      <c r="D594" s="1"/>
    </row>
    <row r="595" spans="4:4" x14ac:dyDescent="0.3">
      <c r="D595" s="1"/>
    </row>
    <row r="596" spans="4:4" x14ac:dyDescent="0.3">
      <c r="D596" s="1"/>
    </row>
    <row r="597" spans="4:4" x14ac:dyDescent="0.3">
      <c r="D597" s="1"/>
    </row>
    <row r="598" spans="4:4" x14ac:dyDescent="0.3">
      <c r="D598" s="1"/>
    </row>
    <row r="599" spans="4:4" x14ac:dyDescent="0.3">
      <c r="D599" s="1"/>
    </row>
    <row r="600" spans="4:4" x14ac:dyDescent="0.3">
      <c r="D600" s="1"/>
    </row>
    <row r="601" spans="4:4" x14ac:dyDescent="0.3">
      <c r="D601" s="1"/>
    </row>
    <row r="602" spans="4:4" x14ac:dyDescent="0.3">
      <c r="D602" s="1"/>
    </row>
    <row r="603" spans="4:4" x14ac:dyDescent="0.3">
      <c r="D603" s="1"/>
    </row>
    <row r="604" spans="4:4" x14ac:dyDescent="0.3">
      <c r="D604" s="1"/>
    </row>
    <row r="605" spans="4:4" x14ac:dyDescent="0.3">
      <c r="D605" s="1"/>
    </row>
    <row r="606" spans="4:4" x14ac:dyDescent="0.3">
      <c r="D606" s="1"/>
    </row>
    <row r="607" spans="4:4" x14ac:dyDescent="0.3">
      <c r="D607" s="1"/>
    </row>
    <row r="608" spans="4:4" x14ac:dyDescent="0.3">
      <c r="D608" s="1"/>
    </row>
    <row r="609" spans="4:4" x14ac:dyDescent="0.3">
      <c r="D609" s="1"/>
    </row>
    <row r="610" spans="4:4" x14ac:dyDescent="0.3">
      <c r="D610" s="1"/>
    </row>
    <row r="611" spans="4:4" x14ac:dyDescent="0.3">
      <c r="D611" s="1"/>
    </row>
    <row r="612" spans="4:4" x14ac:dyDescent="0.3">
      <c r="D612" s="1"/>
    </row>
    <row r="613" spans="4:4" x14ac:dyDescent="0.3">
      <c r="D613" s="1"/>
    </row>
    <row r="614" spans="4:4" x14ac:dyDescent="0.3">
      <c r="D614" s="1"/>
    </row>
    <row r="615" spans="4:4" x14ac:dyDescent="0.3">
      <c r="D615" s="1"/>
    </row>
    <row r="616" spans="4:4" x14ac:dyDescent="0.3">
      <c r="D616" s="1"/>
    </row>
    <row r="617" spans="4:4" x14ac:dyDescent="0.3">
      <c r="D617" s="1"/>
    </row>
    <row r="618" spans="4:4" x14ac:dyDescent="0.3">
      <c r="D618" s="1"/>
    </row>
    <row r="619" spans="4:4" x14ac:dyDescent="0.3">
      <c r="D619" s="1"/>
    </row>
    <row r="620" spans="4:4" x14ac:dyDescent="0.3">
      <c r="D620" s="1"/>
    </row>
    <row r="621" spans="4:4" x14ac:dyDescent="0.3">
      <c r="D621" s="1"/>
    </row>
    <row r="622" spans="4:4" x14ac:dyDescent="0.3">
      <c r="D622" s="1"/>
    </row>
    <row r="623" spans="4:4" x14ac:dyDescent="0.3">
      <c r="D623" s="1"/>
    </row>
    <row r="624" spans="4:4" x14ac:dyDescent="0.3">
      <c r="D624" s="1"/>
    </row>
    <row r="625" spans="4:4" x14ac:dyDescent="0.3">
      <c r="D625" s="1"/>
    </row>
    <row r="626" spans="4:4" x14ac:dyDescent="0.3">
      <c r="D626" s="1"/>
    </row>
    <row r="627" spans="4:4" x14ac:dyDescent="0.3">
      <c r="D627" s="1"/>
    </row>
    <row r="628" spans="4:4" x14ac:dyDescent="0.3">
      <c r="D628" s="1"/>
    </row>
    <row r="629" spans="4:4" x14ac:dyDescent="0.3">
      <c r="D629" s="1"/>
    </row>
    <row r="630" spans="4:4" x14ac:dyDescent="0.3">
      <c r="D630" s="1"/>
    </row>
    <row r="631" spans="4:4" x14ac:dyDescent="0.3">
      <c r="D631" s="1"/>
    </row>
    <row r="632" spans="4:4" x14ac:dyDescent="0.3">
      <c r="D632" s="1"/>
    </row>
    <row r="633" spans="4:4" x14ac:dyDescent="0.3">
      <c r="D633" s="1"/>
    </row>
    <row r="634" spans="4:4" x14ac:dyDescent="0.3">
      <c r="D634" s="1"/>
    </row>
    <row r="635" spans="4:4" x14ac:dyDescent="0.3">
      <c r="D635" s="1"/>
    </row>
    <row r="636" spans="4:4" x14ac:dyDescent="0.3">
      <c r="D636" s="1"/>
    </row>
    <row r="637" spans="4:4" x14ac:dyDescent="0.3">
      <c r="D637" s="1"/>
    </row>
    <row r="638" spans="4:4" x14ac:dyDescent="0.3">
      <c r="D638" s="1"/>
    </row>
    <row r="639" spans="4:4" x14ac:dyDescent="0.3">
      <c r="D639" s="1"/>
    </row>
    <row r="640" spans="4:4" x14ac:dyDescent="0.3">
      <c r="D640" s="1"/>
    </row>
    <row r="641" spans="4:4" x14ac:dyDescent="0.3">
      <c r="D641" s="1"/>
    </row>
    <row r="642" spans="4:4" x14ac:dyDescent="0.3">
      <c r="D642" s="1"/>
    </row>
    <row r="643" spans="4:4" x14ac:dyDescent="0.3">
      <c r="D643" s="1"/>
    </row>
    <row r="644" spans="4:4" x14ac:dyDescent="0.3">
      <c r="D644" s="1"/>
    </row>
    <row r="645" spans="4:4" x14ac:dyDescent="0.3">
      <c r="D645" s="1"/>
    </row>
    <row r="646" spans="4:4" x14ac:dyDescent="0.3">
      <c r="D646" s="1"/>
    </row>
    <row r="647" spans="4:4" x14ac:dyDescent="0.3">
      <c r="D647" s="1"/>
    </row>
    <row r="648" spans="4:4" x14ac:dyDescent="0.3">
      <c r="D648" s="1"/>
    </row>
    <row r="649" spans="4:4" x14ac:dyDescent="0.3">
      <c r="D649" s="1"/>
    </row>
    <row r="650" spans="4:4" x14ac:dyDescent="0.3">
      <c r="D650" s="1"/>
    </row>
    <row r="651" spans="4:4" x14ac:dyDescent="0.3">
      <c r="D651" s="1"/>
    </row>
    <row r="652" spans="4:4" x14ac:dyDescent="0.3">
      <c r="D652" s="1"/>
    </row>
    <row r="653" spans="4:4" x14ac:dyDescent="0.3">
      <c r="D653" s="1"/>
    </row>
    <row r="654" spans="4:4" x14ac:dyDescent="0.3">
      <c r="D654" s="1"/>
    </row>
    <row r="655" spans="4:4" x14ac:dyDescent="0.3">
      <c r="D655" s="1"/>
    </row>
    <row r="656" spans="4:4" x14ac:dyDescent="0.3">
      <c r="D656" s="1"/>
    </row>
    <row r="657" spans="4:4" x14ac:dyDescent="0.3">
      <c r="D657" s="1"/>
    </row>
    <row r="658" spans="4:4" x14ac:dyDescent="0.3">
      <c r="D658" s="1"/>
    </row>
    <row r="659" spans="4:4" x14ac:dyDescent="0.3">
      <c r="D659" s="1"/>
    </row>
    <row r="660" spans="4:4" x14ac:dyDescent="0.3">
      <c r="D660" s="1"/>
    </row>
    <row r="661" spans="4:4" x14ac:dyDescent="0.3">
      <c r="D661" s="1"/>
    </row>
    <row r="662" spans="4:4" x14ac:dyDescent="0.3">
      <c r="D662" s="1"/>
    </row>
    <row r="664" spans="4:4" x14ac:dyDescent="0.3">
      <c r="D664" s="1"/>
    </row>
    <row r="665" spans="4:4" x14ac:dyDescent="0.3">
      <c r="D665" s="1"/>
    </row>
    <row r="667" spans="4:4" x14ac:dyDescent="0.3">
      <c r="D667" s="1"/>
    </row>
    <row r="669" spans="4:4" x14ac:dyDescent="0.3">
      <c r="D669" s="1"/>
    </row>
    <row r="671" spans="4:4" x14ac:dyDescent="0.3">
      <c r="D671" s="1"/>
    </row>
    <row r="672" spans="4:4" x14ac:dyDescent="0.3">
      <c r="D672" s="1"/>
    </row>
    <row r="673" spans="4:4" x14ac:dyDescent="0.3">
      <c r="D673" s="1"/>
    </row>
    <row r="674" spans="4:4" x14ac:dyDescent="0.3">
      <c r="D674" s="1"/>
    </row>
    <row r="675" spans="4:4" x14ac:dyDescent="0.3">
      <c r="D675" s="1"/>
    </row>
    <row r="676" spans="4:4" x14ac:dyDescent="0.3">
      <c r="D676" s="1"/>
    </row>
    <row r="677" spans="4:4" x14ac:dyDescent="0.3">
      <c r="D677" s="1"/>
    </row>
    <row r="679" spans="4:4" x14ac:dyDescent="0.3">
      <c r="D679" s="1"/>
    </row>
    <row r="680" spans="4:4" x14ac:dyDescent="0.3">
      <c r="D680" s="1"/>
    </row>
    <row r="681" spans="4:4" x14ac:dyDescent="0.3">
      <c r="D681" s="1"/>
    </row>
    <row r="682" spans="4:4" x14ac:dyDescent="0.3">
      <c r="D682" s="1"/>
    </row>
    <row r="683" spans="4:4" x14ac:dyDescent="0.3">
      <c r="D683" s="1"/>
    </row>
    <row r="684" spans="4:4" x14ac:dyDescent="0.3">
      <c r="D684" s="1"/>
    </row>
    <row r="685" spans="4:4" x14ac:dyDescent="0.3">
      <c r="D685" s="1"/>
    </row>
    <row r="688" spans="4:4" x14ac:dyDescent="0.3">
      <c r="D688" s="1"/>
    </row>
    <row r="689" spans="4:4" x14ac:dyDescent="0.3">
      <c r="D689" s="1"/>
    </row>
    <row r="690" spans="4:4" x14ac:dyDescent="0.3">
      <c r="D690" s="1"/>
    </row>
    <row r="691" spans="4:4" x14ac:dyDescent="0.3">
      <c r="D691" s="1"/>
    </row>
    <row r="692" spans="4:4" x14ac:dyDescent="0.3">
      <c r="D692" s="1"/>
    </row>
    <row r="693" spans="4:4" x14ac:dyDescent="0.3">
      <c r="D693" s="1"/>
    </row>
    <row r="695" spans="4:4" x14ac:dyDescent="0.3">
      <c r="D695" s="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workbookViewId="0">
      <selection activeCell="J28" sqref="J28"/>
    </sheetView>
  </sheetViews>
  <sheetFormatPr defaultRowHeight="14.4" x14ac:dyDescent="0.3"/>
  <sheetData>
    <row r="1" spans="1:6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3">
      <c r="A2" s="1">
        <v>293.2</v>
      </c>
      <c r="B2">
        <f>LN(A2)</f>
        <v>5.6808549700124962</v>
      </c>
      <c r="C2">
        <v>1</v>
      </c>
      <c r="D2">
        <f>(C2-0.3)/(30.4)</f>
        <v>2.3026315789473683E-2</v>
      </c>
      <c r="E2">
        <f t="shared" ref="E2:E31" si="0">LN(1/(1-D2))</f>
        <v>2.3295562603522082E-2</v>
      </c>
      <c r="F2">
        <f t="shared" ref="F2:F31" si="1">LN(E2)</f>
        <v>-3.7594923827484319</v>
      </c>
    </row>
    <row r="3" spans="1:6" x14ac:dyDescent="0.3">
      <c r="A3" s="1">
        <v>534.79999999999995</v>
      </c>
      <c r="B3">
        <f t="shared" ref="B3:B31" si="2">LN(A3)</f>
        <v>6.2818928452277882</v>
      </c>
      <c r="C3">
        <v>2</v>
      </c>
      <c r="D3">
        <f t="shared" ref="D3:D31" si="3">(C3-0.3)/(30.4)</f>
        <v>5.5921052631578948E-2</v>
      </c>
      <c r="E3">
        <f t="shared" si="0"/>
        <v>5.7545485646600551E-2</v>
      </c>
      <c r="F3">
        <f t="shared" si="1"/>
        <v>-2.8551795891742247</v>
      </c>
    </row>
    <row r="4" spans="1:6" x14ac:dyDescent="0.3">
      <c r="A4" s="1">
        <v>538.70000000000005</v>
      </c>
      <c r="B4">
        <f t="shared" si="2"/>
        <v>6.289158829686488</v>
      </c>
      <c r="C4">
        <v>3</v>
      </c>
      <c r="D4">
        <f t="shared" si="3"/>
        <v>8.8815789473684223E-2</v>
      </c>
      <c r="E4">
        <f t="shared" si="0"/>
        <v>9.3010195218883249E-2</v>
      </c>
      <c r="F4">
        <f t="shared" si="1"/>
        <v>-2.3750461658278756</v>
      </c>
    </row>
    <row r="5" spans="1:6" x14ac:dyDescent="0.3">
      <c r="A5" s="1">
        <v>540</v>
      </c>
      <c r="B5">
        <f t="shared" si="2"/>
        <v>6.2915691395583204</v>
      </c>
      <c r="C5">
        <v>4</v>
      </c>
      <c r="D5">
        <f t="shared" si="3"/>
        <v>0.12171052631578949</v>
      </c>
      <c r="E5">
        <f t="shared" si="0"/>
        <v>0.12977904300597226</v>
      </c>
      <c r="F5">
        <f t="shared" si="1"/>
        <v>-2.0419219437878522</v>
      </c>
    </row>
    <row r="6" spans="1:6" x14ac:dyDescent="0.3">
      <c r="A6" s="1">
        <v>541.9</v>
      </c>
      <c r="B6">
        <f t="shared" si="2"/>
        <v>6.2950814825720682</v>
      </c>
      <c r="C6">
        <v>5</v>
      </c>
      <c r="D6">
        <f t="shared" si="3"/>
        <v>0.15460526315789475</v>
      </c>
      <c r="E6">
        <f t="shared" si="0"/>
        <v>0.16795161651100191</v>
      </c>
      <c r="F6">
        <f t="shared" si="1"/>
        <v>-1.7840793380162883</v>
      </c>
    </row>
    <row r="7" spans="1:6" x14ac:dyDescent="0.3">
      <c r="A7" s="1">
        <v>543.79999999999995</v>
      </c>
      <c r="B7">
        <f t="shared" si="2"/>
        <v>6.2985815321983702</v>
      </c>
      <c r="C7">
        <v>6</v>
      </c>
      <c r="D7">
        <f t="shared" si="3"/>
        <v>0.18750000000000003</v>
      </c>
      <c r="E7">
        <f t="shared" si="0"/>
        <v>0.20763936477824455</v>
      </c>
      <c r="F7">
        <f t="shared" si="1"/>
        <v>-1.5719525272733839</v>
      </c>
    </row>
    <row r="8" spans="1:6" x14ac:dyDescent="0.3">
      <c r="A8" s="1">
        <v>544.1</v>
      </c>
      <c r="B8">
        <f t="shared" si="2"/>
        <v>6.2991330534918797</v>
      </c>
      <c r="C8">
        <v>7</v>
      </c>
      <c r="D8">
        <f t="shared" si="3"/>
        <v>0.22039473684210528</v>
      </c>
      <c r="E8">
        <f t="shared" si="0"/>
        <v>0.2489675602710906</v>
      </c>
      <c r="F8">
        <f t="shared" si="1"/>
        <v>-1.3904326710403911</v>
      </c>
    </row>
    <row r="9" spans="1:6" x14ac:dyDescent="0.3">
      <c r="A9" s="1">
        <v>544.79999999999995</v>
      </c>
      <c r="B9">
        <f t="shared" si="2"/>
        <v>6.3004187548353023</v>
      </c>
      <c r="C9">
        <v>8</v>
      </c>
      <c r="D9">
        <f t="shared" si="3"/>
        <v>0.25328947368421056</v>
      </c>
      <c r="E9">
        <f t="shared" si="0"/>
        <v>0.29207768392481914</v>
      </c>
      <c r="F9">
        <f t="shared" si="1"/>
        <v>-1.2307354712580221</v>
      </c>
    </row>
    <row r="10" spans="1:6" x14ac:dyDescent="0.3">
      <c r="A10" s="1">
        <v>545</v>
      </c>
      <c r="B10">
        <f t="shared" si="2"/>
        <v>6.300785794663244</v>
      </c>
      <c r="C10">
        <v>9</v>
      </c>
      <c r="D10">
        <f t="shared" si="3"/>
        <v>0.28618421052631576</v>
      </c>
      <c r="E10">
        <f t="shared" si="0"/>
        <v>0.33713034786576207</v>
      </c>
      <c r="F10">
        <f t="shared" si="1"/>
        <v>-1.0872856344941511</v>
      </c>
    </row>
    <row r="11" spans="1:6" x14ac:dyDescent="0.3">
      <c r="A11" s="1">
        <v>546.1</v>
      </c>
      <c r="B11">
        <f t="shared" si="2"/>
        <v>6.3028021091581081</v>
      </c>
      <c r="C11">
        <v>10</v>
      </c>
      <c r="D11">
        <f t="shared" si="3"/>
        <v>0.31907894736842102</v>
      </c>
      <c r="E11">
        <f t="shared" si="0"/>
        <v>0.38430890814085256</v>
      </c>
      <c r="F11">
        <f t="shared" si="1"/>
        <v>-0.95630860150603558</v>
      </c>
    </row>
    <row r="12" spans="1:6" x14ac:dyDescent="0.3">
      <c r="A12" s="1">
        <v>547</v>
      </c>
      <c r="B12">
        <f t="shared" si="2"/>
        <v>6.3044488024219811</v>
      </c>
      <c r="C12">
        <v>11</v>
      </c>
      <c r="D12">
        <f t="shared" si="3"/>
        <v>0.35197368421052633</v>
      </c>
      <c r="E12">
        <f t="shared" si="0"/>
        <v>0.43382397266823319</v>
      </c>
      <c r="F12">
        <f t="shared" si="1"/>
        <v>-0.83511642008713061</v>
      </c>
    </row>
    <row r="13" spans="1:6" x14ac:dyDescent="0.3">
      <c r="A13" s="1">
        <v>549.20000000000005</v>
      </c>
      <c r="B13">
        <f t="shared" si="2"/>
        <v>6.3084626738938159</v>
      </c>
      <c r="C13">
        <v>12</v>
      </c>
      <c r="D13">
        <f t="shared" si="3"/>
        <v>0.38486842105263158</v>
      </c>
      <c r="E13">
        <f t="shared" si="0"/>
        <v>0.48591908455163513</v>
      </c>
      <c r="F13">
        <f t="shared" si="1"/>
        <v>-0.72171316163519894</v>
      </c>
    </row>
    <row r="14" spans="1:6" x14ac:dyDescent="0.3">
      <c r="A14" s="1">
        <v>550.6</v>
      </c>
      <c r="B14">
        <f t="shared" si="2"/>
        <v>6.3110085927085073</v>
      </c>
      <c r="C14">
        <v>13</v>
      </c>
      <c r="D14">
        <f t="shared" si="3"/>
        <v>0.41776315789473684</v>
      </c>
      <c r="E14">
        <f t="shared" si="0"/>
        <v>0.54087796883239248</v>
      </c>
      <c r="F14">
        <f t="shared" si="1"/>
        <v>-0.6145615915085102</v>
      </c>
    </row>
    <row r="15" spans="1:6" x14ac:dyDescent="0.3">
      <c r="A15" s="1">
        <v>552.20000000000005</v>
      </c>
      <c r="B15">
        <f t="shared" si="2"/>
        <v>6.3139102994960545</v>
      </c>
      <c r="C15">
        <v>14</v>
      </c>
      <c r="D15">
        <f t="shared" si="3"/>
        <v>0.45065789473684209</v>
      </c>
      <c r="E15">
        <f t="shared" si="0"/>
        <v>0.59903388898946641</v>
      </c>
      <c r="F15">
        <f t="shared" si="1"/>
        <v>-0.51243710652469798</v>
      </c>
    </row>
    <row r="16" spans="1:6" x14ac:dyDescent="0.3">
      <c r="A16" s="1">
        <v>552.4</v>
      </c>
      <c r="B16">
        <f t="shared" si="2"/>
        <v>6.3142724215351373</v>
      </c>
      <c r="C16">
        <v>15</v>
      </c>
      <c r="D16">
        <f t="shared" si="3"/>
        <v>0.48355263157894735</v>
      </c>
      <c r="E16">
        <f t="shared" si="0"/>
        <v>0.6607818960579136</v>
      </c>
      <c r="F16">
        <f t="shared" si="1"/>
        <v>-0.41433145415746292</v>
      </c>
    </row>
    <row r="17" spans="1:6" x14ac:dyDescent="0.3">
      <c r="A17" s="1">
        <v>552.5</v>
      </c>
      <c r="B17">
        <f t="shared" si="2"/>
        <v>6.3144534333919076</v>
      </c>
      <c r="C17">
        <v>16</v>
      </c>
      <c r="D17">
        <f t="shared" si="3"/>
        <v>0.51644736842105265</v>
      </c>
      <c r="E17">
        <f t="shared" si="0"/>
        <v>0.72659511462748538</v>
      </c>
      <c r="F17">
        <f t="shared" si="1"/>
        <v>-0.31938588282418268</v>
      </c>
    </row>
    <row r="18" spans="1:6" x14ac:dyDescent="0.3">
      <c r="A18" s="1">
        <v>553.4</v>
      </c>
      <c r="B18">
        <f t="shared" si="2"/>
        <v>6.3160810673528252</v>
      </c>
      <c r="C18">
        <v>17</v>
      </c>
      <c r="D18">
        <f t="shared" si="3"/>
        <v>0.54934210526315785</v>
      </c>
      <c r="E18">
        <f t="shared" si="0"/>
        <v>0.79704677557809678</v>
      </c>
      <c r="F18">
        <f t="shared" si="1"/>
        <v>-0.22684191235562154</v>
      </c>
    </row>
    <row r="19" spans="1:6" x14ac:dyDescent="0.3">
      <c r="A19" s="1">
        <v>553.5</v>
      </c>
      <c r="B19">
        <f t="shared" si="2"/>
        <v>6.3162617521486917</v>
      </c>
      <c r="C19">
        <v>18</v>
      </c>
      <c r="D19">
        <f t="shared" si="3"/>
        <v>0.58223684210526316</v>
      </c>
      <c r="E19">
        <f t="shared" si="0"/>
        <v>0.87284061494763054</v>
      </c>
      <c r="F19">
        <f t="shared" si="1"/>
        <v>-0.13600231146296643</v>
      </c>
    </row>
    <row r="20" spans="1:6" x14ac:dyDescent="0.3">
      <c r="A20" s="1">
        <v>555.6</v>
      </c>
      <c r="B20">
        <f t="shared" si="2"/>
        <v>6.320048610880189</v>
      </c>
      <c r="C20">
        <v>19</v>
      </c>
      <c r="D20">
        <f t="shared" si="3"/>
        <v>0.61513157894736847</v>
      </c>
      <c r="E20">
        <f t="shared" si="0"/>
        <v>0.95485376660846577</v>
      </c>
      <c r="F20">
        <f t="shared" si="1"/>
        <v>-4.619707419627174E-2</v>
      </c>
    </row>
    <row r="21" spans="1:6" x14ac:dyDescent="0.3">
      <c r="A21" s="1">
        <v>556</v>
      </c>
      <c r="B21">
        <f t="shared" si="2"/>
        <v>6.3207682942505823</v>
      </c>
      <c r="C21">
        <v>20</v>
      </c>
      <c r="D21">
        <f t="shared" si="3"/>
        <v>0.64802631578947367</v>
      </c>
      <c r="E21">
        <f t="shared" si="0"/>
        <v>1.0441988669443154</v>
      </c>
      <c r="F21">
        <f t="shared" si="1"/>
        <v>4.3249956899218858E-2</v>
      </c>
    </row>
    <row r="22" spans="1:6" x14ac:dyDescent="0.3">
      <c r="A22" s="1">
        <v>556.29999999999995</v>
      </c>
      <c r="B22">
        <f t="shared" si="2"/>
        <v>6.3213077170812477</v>
      </c>
      <c r="C22">
        <v>21</v>
      </c>
      <c r="D22">
        <f t="shared" si="3"/>
        <v>0.68092105263157898</v>
      </c>
      <c r="E22">
        <f t="shared" si="0"/>
        <v>1.142316722902839</v>
      </c>
      <c r="F22">
        <f t="shared" si="1"/>
        <v>0.13305841332743193</v>
      </c>
    </row>
    <row r="23" spans="1:6" x14ac:dyDescent="0.3">
      <c r="A23" s="1">
        <v>557.20000000000005</v>
      </c>
      <c r="B23">
        <f t="shared" si="2"/>
        <v>6.3229242419056506</v>
      </c>
      <c r="C23">
        <v>22</v>
      </c>
      <c r="D23">
        <f t="shared" si="3"/>
        <v>0.71381578947368418</v>
      </c>
      <c r="E23">
        <f t="shared" si="0"/>
        <v>1.2511195827516379</v>
      </c>
      <c r="F23">
        <f t="shared" si="1"/>
        <v>0.22403881664589373</v>
      </c>
    </row>
    <row r="24" spans="1:6" x14ac:dyDescent="0.3">
      <c r="A24" s="1">
        <v>557.6</v>
      </c>
      <c r="B24">
        <f t="shared" si="2"/>
        <v>6.3236418594463144</v>
      </c>
      <c r="C24">
        <v>23</v>
      </c>
      <c r="D24">
        <f t="shared" si="3"/>
        <v>0.74671052631578949</v>
      </c>
      <c r="E24">
        <f t="shared" si="0"/>
        <v>1.3732222795525379</v>
      </c>
      <c r="F24">
        <f t="shared" si="1"/>
        <v>0.31716000702013142</v>
      </c>
    </row>
    <row r="25" spans="1:6" x14ac:dyDescent="0.3">
      <c r="A25" s="1">
        <v>558</v>
      </c>
      <c r="B25">
        <f t="shared" si="2"/>
        <v>6.3243589623813108</v>
      </c>
      <c r="C25">
        <v>24</v>
      </c>
      <c r="D25">
        <f t="shared" si="3"/>
        <v>0.7796052631578948</v>
      </c>
      <c r="E25">
        <f t="shared" si="0"/>
        <v>1.5123350820152559</v>
      </c>
      <c r="F25">
        <f t="shared" si="1"/>
        <v>0.41365486829379977</v>
      </c>
    </row>
    <row r="26" spans="1:6" x14ac:dyDescent="0.3">
      <c r="A26" s="1">
        <v>558.20000000000005</v>
      </c>
      <c r="B26">
        <f t="shared" si="2"/>
        <v>6.3247173211022218</v>
      </c>
      <c r="C26">
        <v>25</v>
      </c>
      <c r="D26">
        <f t="shared" si="3"/>
        <v>0.8125</v>
      </c>
      <c r="E26">
        <f t="shared" si="0"/>
        <v>1.6739764335716716</v>
      </c>
      <c r="F26">
        <f t="shared" si="1"/>
        <v>0.51520189405401418</v>
      </c>
    </row>
    <row r="27" spans="1:6" x14ac:dyDescent="0.3">
      <c r="A27" s="1">
        <v>560.79999999999995</v>
      </c>
      <c r="B27">
        <f t="shared" si="2"/>
        <v>6.3293643357203804</v>
      </c>
      <c r="C27">
        <v>26</v>
      </c>
      <c r="D27">
        <f t="shared" si="3"/>
        <v>0.84539473684210531</v>
      </c>
      <c r="E27">
        <f t="shared" si="0"/>
        <v>1.8668800996961634</v>
      </c>
      <c r="F27">
        <f t="shared" si="1"/>
        <v>0.62426864165971929</v>
      </c>
    </row>
    <row r="28" spans="1:6" x14ac:dyDescent="0.3">
      <c r="A28" s="1">
        <v>565.1</v>
      </c>
      <c r="B28">
        <f t="shared" si="2"/>
        <v>6.3370027066357979</v>
      </c>
      <c r="C28">
        <v>27</v>
      </c>
      <c r="D28">
        <f t="shared" si="3"/>
        <v>0.87828947368421051</v>
      </c>
      <c r="E28">
        <f t="shared" si="0"/>
        <v>2.1061097887619971</v>
      </c>
      <c r="F28">
        <f t="shared" si="1"/>
        <v>0.74484254376894177</v>
      </c>
    </row>
    <row r="29" spans="1:6" x14ac:dyDescent="0.3">
      <c r="A29" s="1">
        <v>569.6</v>
      </c>
      <c r="B29">
        <f t="shared" si="2"/>
        <v>6.3449343600977661</v>
      </c>
      <c r="C29">
        <v>28</v>
      </c>
      <c r="D29">
        <f t="shared" si="3"/>
        <v>0.91118421052631582</v>
      </c>
      <c r="E29">
        <f t="shared" si="0"/>
        <v>2.4211908354018932</v>
      </c>
      <c r="F29">
        <f t="shared" si="1"/>
        <v>0.88425949988115282</v>
      </c>
    </row>
    <row r="30" spans="1:6" x14ac:dyDescent="0.3">
      <c r="A30" s="1">
        <v>571.6</v>
      </c>
      <c r="B30">
        <f t="shared" si="2"/>
        <v>6.3484394460557123</v>
      </c>
      <c r="C30">
        <v>29</v>
      </c>
      <c r="D30">
        <f t="shared" si="3"/>
        <v>0.94407894736842113</v>
      </c>
      <c r="E30">
        <f t="shared" si="0"/>
        <v>2.883814357350007</v>
      </c>
      <c r="F30">
        <f t="shared" si="1"/>
        <v>1.0591138474999757</v>
      </c>
    </row>
    <row r="31" spans="1:6" x14ac:dyDescent="0.3">
      <c r="A31" s="1">
        <v>578.5</v>
      </c>
      <c r="B31">
        <f t="shared" si="2"/>
        <v>6.3604385466337314</v>
      </c>
      <c r="C31">
        <v>30</v>
      </c>
      <c r="D31">
        <f t="shared" si="3"/>
        <v>0.97697368421052633</v>
      </c>
      <c r="E31">
        <f t="shared" si="0"/>
        <v>3.7711175523509088</v>
      </c>
      <c r="F31">
        <f t="shared" si="1"/>
        <v>1.3273713905166691</v>
      </c>
    </row>
    <row r="32" spans="1:6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</sheetData>
  <sortState ref="H2:H90">
    <sortCondition ref="H2:H9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8"/>
  <sheetViews>
    <sheetView workbookViewId="0">
      <pane ySplit="2" topLeftCell="A59" activePane="bottomLeft" state="frozen"/>
      <selection pane="bottomLeft" activeCell="H75" sqref="H75 E75"/>
    </sheetView>
  </sheetViews>
  <sheetFormatPr defaultRowHeight="14.4" x14ac:dyDescent="0.3"/>
  <cols>
    <col min="14" max="14" width="9.109375" style="12"/>
  </cols>
  <sheetData>
    <row r="1" spans="1:28" x14ac:dyDescent="0.3">
      <c r="A1" s="8" t="s">
        <v>43</v>
      </c>
      <c r="B1" s="8" t="s">
        <v>4</v>
      </c>
      <c r="C1" s="8" t="s">
        <v>44</v>
      </c>
      <c r="D1" s="8" t="s">
        <v>6</v>
      </c>
      <c r="E1" s="8" t="s">
        <v>7</v>
      </c>
      <c r="F1" s="8" t="s">
        <v>49</v>
      </c>
      <c r="G1" s="8" t="s">
        <v>9</v>
      </c>
      <c r="H1" s="8" t="s">
        <v>17</v>
      </c>
      <c r="I1" s="8" t="s">
        <v>10</v>
      </c>
      <c r="J1" s="8" t="s">
        <v>11</v>
      </c>
      <c r="K1" s="8" t="s">
        <v>18</v>
      </c>
      <c r="L1" s="8"/>
      <c r="M1" s="8" t="s">
        <v>51</v>
      </c>
      <c r="N1" s="11" t="s">
        <v>52</v>
      </c>
      <c r="O1" s="8"/>
    </row>
    <row r="2" spans="1:28" x14ac:dyDescent="0.3">
      <c r="A2" s="8" t="s">
        <v>45</v>
      </c>
      <c r="B2" s="8" t="s">
        <v>14</v>
      </c>
      <c r="C2" s="8" t="s">
        <v>15</v>
      </c>
      <c r="D2" s="8" t="s">
        <v>15</v>
      </c>
      <c r="E2" s="8" t="s">
        <v>15</v>
      </c>
      <c r="F2" s="8" t="s">
        <v>15</v>
      </c>
      <c r="G2" s="8" t="s">
        <v>15</v>
      </c>
      <c r="H2" s="8" t="s">
        <v>50</v>
      </c>
      <c r="I2" s="8" t="s">
        <v>46</v>
      </c>
      <c r="J2" s="8" t="s">
        <v>47</v>
      </c>
      <c r="K2" s="8" t="s">
        <v>50</v>
      </c>
      <c r="L2" s="8" t="s">
        <v>48</v>
      </c>
      <c r="M2" s="8" t="s">
        <v>50</v>
      </c>
      <c r="N2" s="11"/>
      <c r="O2" s="8" t="s">
        <v>56</v>
      </c>
      <c r="P2" s="8" t="s">
        <v>53</v>
      </c>
      <c r="Q2" s="9" t="s">
        <v>54</v>
      </c>
      <c r="R2" s="9"/>
      <c r="S2" s="4" t="s">
        <v>58</v>
      </c>
      <c r="T2" s="4" t="s">
        <v>39</v>
      </c>
      <c r="U2" s="4"/>
      <c r="V2" s="4"/>
      <c r="W2" s="4"/>
      <c r="X2" t="s">
        <v>28</v>
      </c>
    </row>
    <row r="3" spans="1:28" x14ac:dyDescent="0.3">
      <c r="A3" t="s">
        <v>0</v>
      </c>
      <c r="B3">
        <v>-60</v>
      </c>
      <c r="C3">
        <v>28.06</v>
      </c>
      <c r="D3">
        <v>50</v>
      </c>
      <c r="E3">
        <v>25</v>
      </c>
      <c r="F3">
        <v>21.94</v>
      </c>
      <c r="G3">
        <v>0</v>
      </c>
      <c r="H3">
        <v>186</v>
      </c>
      <c r="I3">
        <v>506.4</v>
      </c>
      <c r="J3">
        <v>231.4</v>
      </c>
      <c r="K3">
        <v>292.8</v>
      </c>
      <c r="L3" t="s">
        <v>1</v>
      </c>
      <c r="M3">
        <v>186</v>
      </c>
      <c r="N3" s="12">
        <f t="shared" ref="N3:N5" si="0">20+(H3-20)*(POWER((E3/25),0.25))</f>
        <v>186</v>
      </c>
      <c r="O3">
        <v>1</v>
      </c>
      <c r="P3">
        <f>N3</f>
        <v>186</v>
      </c>
      <c r="S3" t="e">
        <f>SQRT((H3*H3)-(((POWER(165.1,2)*G3  + 165.1*266.1*POWER(G3,2) + ((POWER(266.1,2)*POWER(G3,3))/3) + ((2*165.1*-31.58*POWER(G3,3))/3) + ((266.1*-31.58*POWER(G3,4))/2) + ((31.58*31.58*POWER(G3,5))/5)))/G3))</f>
        <v>#DIV/0!</v>
      </c>
      <c r="T3">
        <f t="shared" ref="T3:T64" si="1">N3</f>
        <v>186</v>
      </c>
      <c r="U3">
        <v>1</v>
      </c>
      <c r="X3">
        <v>1</v>
      </c>
      <c r="Z3" s="31" t="s">
        <v>57</v>
      </c>
      <c r="AA3" s="31"/>
      <c r="AB3" s="31"/>
    </row>
    <row r="4" spans="1:28" x14ac:dyDescent="0.3">
      <c r="A4" t="s">
        <v>0</v>
      </c>
      <c r="B4">
        <v>-60</v>
      </c>
      <c r="C4">
        <v>27.75</v>
      </c>
      <c r="D4">
        <v>50</v>
      </c>
      <c r="E4">
        <v>25</v>
      </c>
      <c r="F4">
        <v>22.25</v>
      </c>
      <c r="G4">
        <v>0</v>
      </c>
      <c r="H4">
        <v>151.80000000000001</v>
      </c>
      <c r="I4">
        <v>506.4</v>
      </c>
      <c r="J4">
        <v>231.4</v>
      </c>
      <c r="K4">
        <v>294.8</v>
      </c>
      <c r="L4" t="s">
        <v>1</v>
      </c>
      <c r="M4">
        <v>151.80000000000001</v>
      </c>
      <c r="N4" s="12">
        <f t="shared" si="0"/>
        <v>151.80000000000001</v>
      </c>
      <c r="O4">
        <v>1</v>
      </c>
      <c r="P4">
        <f t="shared" ref="P4:P36" si="2">N4</f>
        <v>151.80000000000001</v>
      </c>
      <c r="S4" t="e">
        <f t="shared" ref="S4:S67" si="3">SQRT((H4*H4)-(((POWER(165.1,2)*G4  + 165.1*266.1*POWER(G4,2) + ((POWER(266.1,2)*POWER(G4,3))/3) + ((2*165.1*-31.58*POWER(G4,3))/3) + ((266.1*-31.58*POWER(G4,4))/2) + ((31.58*31.58*POWER(G4,5))/5)))/G4))</f>
        <v>#DIV/0!</v>
      </c>
      <c r="T4">
        <f t="shared" si="1"/>
        <v>151.80000000000001</v>
      </c>
      <c r="U4">
        <v>1</v>
      </c>
      <c r="X4">
        <v>1</v>
      </c>
      <c r="Z4" s="31"/>
      <c r="AA4" s="31"/>
      <c r="AB4" s="31"/>
    </row>
    <row r="5" spans="1:28" x14ac:dyDescent="0.3">
      <c r="A5" t="s">
        <v>0</v>
      </c>
      <c r="B5">
        <v>-60</v>
      </c>
      <c r="C5">
        <v>27.62</v>
      </c>
      <c r="D5">
        <v>50</v>
      </c>
      <c r="E5">
        <v>25</v>
      </c>
      <c r="F5">
        <v>22.38</v>
      </c>
      <c r="G5">
        <v>0</v>
      </c>
      <c r="H5">
        <v>111.7</v>
      </c>
      <c r="I5">
        <v>506.4</v>
      </c>
      <c r="J5">
        <v>231.4</v>
      </c>
      <c r="K5">
        <v>295.7</v>
      </c>
      <c r="L5" t="s">
        <v>1</v>
      </c>
      <c r="M5">
        <v>111.7</v>
      </c>
      <c r="N5" s="12">
        <f t="shared" si="0"/>
        <v>111.7</v>
      </c>
      <c r="O5">
        <v>1</v>
      </c>
      <c r="P5">
        <f t="shared" si="2"/>
        <v>111.7</v>
      </c>
      <c r="S5" t="e">
        <f t="shared" si="3"/>
        <v>#DIV/0!</v>
      </c>
      <c r="T5">
        <f t="shared" si="1"/>
        <v>111.7</v>
      </c>
      <c r="U5">
        <v>1</v>
      </c>
      <c r="X5">
        <v>1</v>
      </c>
      <c r="Z5" s="31"/>
      <c r="AA5" s="31"/>
      <c r="AB5" s="31"/>
    </row>
    <row r="6" spans="1:28" x14ac:dyDescent="0.3">
      <c r="A6" t="s">
        <v>0</v>
      </c>
      <c r="B6">
        <v>-60</v>
      </c>
      <c r="C6">
        <v>27.65</v>
      </c>
      <c r="D6">
        <v>50</v>
      </c>
      <c r="E6">
        <v>25</v>
      </c>
      <c r="F6">
        <v>22.35</v>
      </c>
      <c r="G6">
        <v>0</v>
      </c>
      <c r="H6">
        <v>143.9</v>
      </c>
      <c r="I6">
        <v>506.4</v>
      </c>
      <c r="J6">
        <v>231.4</v>
      </c>
      <c r="K6">
        <v>295.5</v>
      </c>
      <c r="L6" t="s">
        <v>1</v>
      </c>
      <c r="M6">
        <v>143.9</v>
      </c>
      <c r="N6" s="12">
        <f t="shared" ref="N6:N36" si="4">20+(H6-20)*(POWER((E6/25),0.25))</f>
        <v>143.9</v>
      </c>
      <c r="O6">
        <v>1</v>
      </c>
      <c r="P6">
        <f t="shared" si="2"/>
        <v>143.9</v>
      </c>
      <c r="S6" t="e">
        <f t="shared" si="3"/>
        <v>#DIV/0!</v>
      </c>
      <c r="T6">
        <f t="shared" si="1"/>
        <v>143.9</v>
      </c>
      <c r="U6">
        <v>1</v>
      </c>
      <c r="X6">
        <v>1</v>
      </c>
      <c r="Z6" s="31"/>
      <c r="AA6" s="31"/>
      <c r="AB6" s="31"/>
    </row>
    <row r="7" spans="1:28" x14ac:dyDescent="0.3">
      <c r="A7" t="s">
        <v>0</v>
      </c>
      <c r="B7">
        <v>-60</v>
      </c>
      <c r="C7">
        <v>27.71</v>
      </c>
      <c r="D7">
        <v>50</v>
      </c>
      <c r="E7">
        <v>25</v>
      </c>
      <c r="F7">
        <v>22.29</v>
      </c>
      <c r="G7">
        <v>0</v>
      </c>
      <c r="H7">
        <v>105.4</v>
      </c>
      <c r="I7">
        <v>506.4</v>
      </c>
      <c r="J7">
        <v>231.4</v>
      </c>
      <c r="K7">
        <v>295.10000000000002</v>
      </c>
      <c r="L7" t="s">
        <v>1</v>
      </c>
      <c r="M7">
        <v>105.4</v>
      </c>
      <c r="N7" s="12">
        <f t="shared" si="4"/>
        <v>105.4</v>
      </c>
      <c r="O7">
        <v>1</v>
      </c>
      <c r="P7">
        <f t="shared" si="2"/>
        <v>105.4</v>
      </c>
      <c r="S7" t="e">
        <f t="shared" si="3"/>
        <v>#DIV/0!</v>
      </c>
      <c r="T7">
        <f t="shared" si="1"/>
        <v>105.4</v>
      </c>
      <c r="U7">
        <v>1</v>
      </c>
      <c r="X7">
        <v>1</v>
      </c>
      <c r="Z7" s="31"/>
      <c r="AA7" s="31"/>
      <c r="AB7" s="31"/>
    </row>
    <row r="8" spans="1:28" x14ac:dyDescent="0.3">
      <c r="A8" t="s">
        <v>0</v>
      </c>
      <c r="B8">
        <v>-60</v>
      </c>
      <c r="C8">
        <v>28.01</v>
      </c>
      <c r="D8">
        <v>50</v>
      </c>
      <c r="E8">
        <v>25</v>
      </c>
      <c r="F8">
        <v>21.99</v>
      </c>
      <c r="G8">
        <v>0</v>
      </c>
      <c r="H8">
        <v>154</v>
      </c>
      <c r="I8">
        <v>506.4</v>
      </c>
      <c r="J8">
        <v>231.4</v>
      </c>
      <c r="K8">
        <v>293.10000000000002</v>
      </c>
      <c r="L8" t="s">
        <v>1</v>
      </c>
      <c r="M8">
        <v>154</v>
      </c>
      <c r="N8" s="12">
        <f t="shared" si="4"/>
        <v>154</v>
      </c>
      <c r="O8">
        <v>1</v>
      </c>
      <c r="P8">
        <f t="shared" si="2"/>
        <v>154</v>
      </c>
      <c r="S8" t="e">
        <f t="shared" si="3"/>
        <v>#DIV/0!</v>
      </c>
      <c r="T8">
        <f t="shared" si="1"/>
        <v>154</v>
      </c>
      <c r="U8">
        <v>1</v>
      </c>
      <c r="X8">
        <v>1</v>
      </c>
      <c r="Z8" s="31"/>
      <c r="AA8" s="31"/>
      <c r="AB8" s="31"/>
    </row>
    <row r="9" spans="1:28" x14ac:dyDescent="0.3">
      <c r="A9" t="s">
        <v>0</v>
      </c>
      <c r="B9">
        <v>-60</v>
      </c>
      <c r="C9">
        <v>27.97</v>
      </c>
      <c r="D9">
        <v>50</v>
      </c>
      <c r="E9">
        <v>25</v>
      </c>
      <c r="F9">
        <v>22.03</v>
      </c>
      <c r="G9">
        <v>0</v>
      </c>
      <c r="H9">
        <v>176.2</v>
      </c>
      <c r="I9">
        <v>506.4</v>
      </c>
      <c r="J9">
        <v>231.4</v>
      </c>
      <c r="K9">
        <v>293.39999999999998</v>
      </c>
      <c r="L9" t="s">
        <v>1</v>
      </c>
      <c r="M9">
        <v>176.2</v>
      </c>
      <c r="N9" s="12">
        <f t="shared" si="4"/>
        <v>176.2</v>
      </c>
      <c r="O9">
        <v>1</v>
      </c>
      <c r="P9">
        <f t="shared" si="2"/>
        <v>176.2</v>
      </c>
      <c r="S9" t="e">
        <f t="shared" si="3"/>
        <v>#DIV/0!</v>
      </c>
      <c r="T9">
        <f t="shared" si="1"/>
        <v>176.2</v>
      </c>
      <c r="U9">
        <v>1</v>
      </c>
      <c r="X9">
        <v>1</v>
      </c>
    </row>
    <row r="10" spans="1:28" x14ac:dyDescent="0.3">
      <c r="A10" t="s">
        <v>0</v>
      </c>
      <c r="B10">
        <v>-60</v>
      </c>
      <c r="C10">
        <v>27.51</v>
      </c>
      <c r="D10">
        <v>50</v>
      </c>
      <c r="E10">
        <v>25</v>
      </c>
      <c r="F10">
        <v>22.49</v>
      </c>
      <c r="G10">
        <v>0</v>
      </c>
      <c r="H10">
        <v>131.9</v>
      </c>
      <c r="I10">
        <v>506.4</v>
      </c>
      <c r="J10">
        <v>231.4</v>
      </c>
      <c r="K10">
        <v>296.39999999999998</v>
      </c>
      <c r="L10" t="s">
        <v>1</v>
      </c>
      <c r="M10">
        <v>131.9</v>
      </c>
      <c r="N10" s="12">
        <f t="shared" si="4"/>
        <v>131.9</v>
      </c>
      <c r="O10">
        <v>1</v>
      </c>
      <c r="P10">
        <f t="shared" si="2"/>
        <v>131.9</v>
      </c>
      <c r="S10" t="e">
        <f t="shared" si="3"/>
        <v>#DIV/0!</v>
      </c>
      <c r="T10">
        <f t="shared" si="1"/>
        <v>131.9</v>
      </c>
      <c r="U10">
        <v>1</v>
      </c>
      <c r="X10">
        <v>1</v>
      </c>
    </row>
    <row r="11" spans="1:28" x14ac:dyDescent="0.3">
      <c r="A11" t="s">
        <v>0</v>
      </c>
      <c r="B11">
        <v>-60</v>
      </c>
      <c r="C11">
        <v>27.86</v>
      </c>
      <c r="D11">
        <v>50</v>
      </c>
      <c r="E11">
        <v>25</v>
      </c>
      <c r="F11">
        <v>22.14</v>
      </c>
      <c r="G11">
        <v>0</v>
      </c>
      <c r="H11">
        <v>203.9</v>
      </c>
      <c r="I11">
        <v>506.4</v>
      </c>
      <c r="J11">
        <v>231.4</v>
      </c>
      <c r="K11">
        <v>294.10000000000002</v>
      </c>
      <c r="L11" t="s">
        <v>1</v>
      </c>
      <c r="M11">
        <v>203.9</v>
      </c>
      <c r="N11" s="12">
        <f t="shared" si="4"/>
        <v>203.9</v>
      </c>
      <c r="O11">
        <v>1</v>
      </c>
      <c r="P11">
        <f t="shared" si="2"/>
        <v>203.9</v>
      </c>
      <c r="S11" t="e">
        <f t="shared" si="3"/>
        <v>#DIV/0!</v>
      </c>
      <c r="T11">
        <f t="shared" si="1"/>
        <v>203.9</v>
      </c>
      <c r="U11">
        <v>1</v>
      </c>
      <c r="X11">
        <v>1</v>
      </c>
    </row>
    <row r="12" spans="1:28" x14ac:dyDescent="0.3">
      <c r="A12" t="s">
        <v>0</v>
      </c>
      <c r="B12">
        <v>-60</v>
      </c>
      <c r="C12">
        <v>27.51</v>
      </c>
      <c r="D12">
        <v>50</v>
      </c>
      <c r="E12">
        <v>25</v>
      </c>
      <c r="F12">
        <v>22.49</v>
      </c>
      <c r="G12">
        <v>0</v>
      </c>
      <c r="H12">
        <v>142.69999999999999</v>
      </c>
      <c r="I12">
        <v>506.4</v>
      </c>
      <c r="J12">
        <v>231.4</v>
      </c>
      <c r="K12">
        <v>296.39999999999998</v>
      </c>
      <c r="L12" t="s">
        <v>1</v>
      </c>
      <c r="M12">
        <v>142.69999999999999</v>
      </c>
      <c r="N12" s="12">
        <f t="shared" si="4"/>
        <v>142.69999999999999</v>
      </c>
      <c r="O12">
        <v>1</v>
      </c>
      <c r="P12">
        <f t="shared" si="2"/>
        <v>142.69999999999999</v>
      </c>
      <c r="S12" t="e">
        <f t="shared" si="3"/>
        <v>#DIV/0!</v>
      </c>
      <c r="T12">
        <f t="shared" si="1"/>
        <v>142.69999999999999</v>
      </c>
      <c r="U12">
        <v>1</v>
      </c>
      <c r="X12">
        <v>1</v>
      </c>
    </row>
    <row r="13" spans="1:28" x14ac:dyDescent="0.3">
      <c r="A13" t="s">
        <v>21</v>
      </c>
      <c r="B13">
        <v>-60</v>
      </c>
      <c r="C13">
        <v>27.42</v>
      </c>
      <c r="D13">
        <v>50</v>
      </c>
      <c r="E13">
        <v>25</v>
      </c>
      <c r="F13">
        <v>22.58</v>
      </c>
      <c r="G13">
        <v>0.06</v>
      </c>
      <c r="H13">
        <v>134.5</v>
      </c>
      <c r="I13">
        <v>506.4</v>
      </c>
      <c r="J13">
        <v>231.4</v>
      </c>
      <c r="K13">
        <v>297</v>
      </c>
      <c r="L13" t="s">
        <v>1</v>
      </c>
      <c r="M13">
        <v>134.5</v>
      </c>
      <c r="N13" s="12">
        <f t="shared" si="4"/>
        <v>134.5</v>
      </c>
      <c r="O13">
        <v>1</v>
      </c>
      <c r="P13">
        <f t="shared" si="2"/>
        <v>134.5</v>
      </c>
      <c r="S13" t="e">
        <f t="shared" si="3"/>
        <v>#NUM!</v>
      </c>
      <c r="T13">
        <f t="shared" si="1"/>
        <v>134.5</v>
      </c>
      <c r="U13">
        <v>1</v>
      </c>
      <c r="X13">
        <v>1</v>
      </c>
    </row>
    <row r="14" spans="1:28" x14ac:dyDescent="0.3">
      <c r="A14" t="s">
        <v>21</v>
      </c>
      <c r="B14">
        <v>-60</v>
      </c>
      <c r="C14">
        <v>27.43</v>
      </c>
      <c r="D14">
        <v>50</v>
      </c>
      <c r="E14">
        <v>25</v>
      </c>
      <c r="F14">
        <v>22.57</v>
      </c>
      <c r="G14">
        <v>0</v>
      </c>
      <c r="H14">
        <v>130.1</v>
      </c>
      <c r="I14">
        <v>506.4</v>
      </c>
      <c r="J14">
        <v>231.4</v>
      </c>
      <c r="K14">
        <v>296.89999999999998</v>
      </c>
      <c r="L14" t="s">
        <v>1</v>
      </c>
      <c r="M14">
        <v>130.1</v>
      </c>
      <c r="N14" s="12">
        <f t="shared" si="4"/>
        <v>130.1</v>
      </c>
      <c r="O14">
        <v>1</v>
      </c>
      <c r="P14">
        <f t="shared" si="2"/>
        <v>130.1</v>
      </c>
      <c r="S14" t="e">
        <f t="shared" si="3"/>
        <v>#DIV/0!</v>
      </c>
      <c r="T14">
        <f t="shared" si="1"/>
        <v>130.1</v>
      </c>
      <c r="U14">
        <v>1</v>
      </c>
      <c r="X14">
        <v>1</v>
      </c>
    </row>
    <row r="15" spans="1:28" x14ac:dyDescent="0.3">
      <c r="A15" t="s">
        <v>21</v>
      </c>
      <c r="B15">
        <v>-60</v>
      </c>
      <c r="C15">
        <v>27.62</v>
      </c>
      <c r="D15">
        <v>50</v>
      </c>
      <c r="E15">
        <v>25</v>
      </c>
      <c r="F15">
        <v>22.38</v>
      </c>
      <c r="G15">
        <v>7.0000000000000007E-2</v>
      </c>
      <c r="H15">
        <v>142.6</v>
      </c>
      <c r="I15">
        <v>506.4</v>
      </c>
      <c r="J15">
        <v>231.4</v>
      </c>
      <c r="K15">
        <v>295.7</v>
      </c>
      <c r="L15" t="s">
        <v>1</v>
      </c>
      <c r="M15">
        <v>142.6</v>
      </c>
      <c r="N15" s="12">
        <f t="shared" si="4"/>
        <v>142.6</v>
      </c>
      <c r="O15">
        <v>1</v>
      </c>
      <c r="P15">
        <f t="shared" si="2"/>
        <v>142.6</v>
      </c>
      <c r="S15" t="e">
        <f t="shared" si="3"/>
        <v>#NUM!</v>
      </c>
      <c r="T15">
        <f t="shared" si="1"/>
        <v>142.6</v>
      </c>
      <c r="U15">
        <v>1</v>
      </c>
      <c r="X15">
        <v>1</v>
      </c>
    </row>
    <row r="16" spans="1:28" x14ac:dyDescent="0.3">
      <c r="A16" t="s">
        <v>21</v>
      </c>
      <c r="B16">
        <v>-60</v>
      </c>
      <c r="C16">
        <v>27.47</v>
      </c>
      <c r="D16">
        <v>50</v>
      </c>
      <c r="E16">
        <v>25</v>
      </c>
      <c r="F16">
        <v>22.53</v>
      </c>
      <c r="G16">
        <v>0.05</v>
      </c>
      <c r="H16">
        <v>119.7</v>
      </c>
      <c r="I16">
        <v>506.4</v>
      </c>
      <c r="J16">
        <v>231.4</v>
      </c>
      <c r="K16">
        <v>296.7</v>
      </c>
      <c r="L16" t="s">
        <v>1</v>
      </c>
      <c r="M16">
        <v>119.7</v>
      </c>
      <c r="N16" s="12">
        <f t="shared" si="4"/>
        <v>119.7</v>
      </c>
      <c r="O16">
        <v>1</v>
      </c>
      <c r="P16">
        <f t="shared" si="2"/>
        <v>119.7</v>
      </c>
      <c r="S16" t="e">
        <f t="shared" si="3"/>
        <v>#NUM!</v>
      </c>
      <c r="T16">
        <f t="shared" si="1"/>
        <v>119.7</v>
      </c>
      <c r="U16">
        <v>1</v>
      </c>
      <c r="X16">
        <v>1</v>
      </c>
    </row>
    <row r="17" spans="1:24" x14ac:dyDescent="0.3">
      <c r="A17" t="s">
        <v>21</v>
      </c>
      <c r="B17">
        <v>-60</v>
      </c>
      <c r="C17">
        <v>27.49</v>
      </c>
      <c r="D17">
        <v>50</v>
      </c>
      <c r="E17">
        <v>25</v>
      </c>
      <c r="F17">
        <v>22.51</v>
      </c>
      <c r="G17">
        <v>7.0000000000000007E-2</v>
      </c>
      <c r="H17">
        <v>141.30000000000001</v>
      </c>
      <c r="I17">
        <v>506.4</v>
      </c>
      <c r="J17">
        <v>231.4</v>
      </c>
      <c r="K17">
        <v>296.5</v>
      </c>
      <c r="L17" t="s">
        <v>1</v>
      </c>
      <c r="M17">
        <v>141.30000000000001</v>
      </c>
      <c r="N17" s="12">
        <f t="shared" si="4"/>
        <v>141.30000000000001</v>
      </c>
      <c r="O17">
        <v>1</v>
      </c>
      <c r="P17">
        <f t="shared" si="2"/>
        <v>141.30000000000001</v>
      </c>
      <c r="S17" t="e">
        <f t="shared" si="3"/>
        <v>#NUM!</v>
      </c>
      <c r="T17">
        <f t="shared" si="1"/>
        <v>141.30000000000001</v>
      </c>
      <c r="U17">
        <v>1</v>
      </c>
      <c r="X17">
        <v>1</v>
      </c>
    </row>
    <row r="18" spans="1:24" x14ac:dyDescent="0.3">
      <c r="A18" t="s">
        <v>21</v>
      </c>
      <c r="B18">
        <v>-60</v>
      </c>
      <c r="C18">
        <v>27.95</v>
      </c>
      <c r="D18">
        <v>50</v>
      </c>
      <c r="E18">
        <v>25</v>
      </c>
      <c r="F18">
        <v>22.05</v>
      </c>
      <c r="G18">
        <v>0.1</v>
      </c>
      <c r="H18">
        <v>175.9</v>
      </c>
      <c r="I18">
        <v>506.4</v>
      </c>
      <c r="J18">
        <v>231.4</v>
      </c>
      <c r="K18">
        <v>293.5</v>
      </c>
      <c r="L18" t="s">
        <v>1</v>
      </c>
      <c r="M18">
        <v>175.9</v>
      </c>
      <c r="N18" s="12">
        <f t="shared" si="4"/>
        <v>175.9</v>
      </c>
      <c r="O18">
        <v>1</v>
      </c>
      <c r="P18">
        <f t="shared" si="2"/>
        <v>175.9</v>
      </c>
      <c r="S18" t="e">
        <f t="shared" si="3"/>
        <v>#NUM!</v>
      </c>
      <c r="T18">
        <f t="shared" si="1"/>
        <v>175.9</v>
      </c>
      <c r="U18">
        <v>1</v>
      </c>
      <c r="X18">
        <v>1</v>
      </c>
    </row>
    <row r="19" spans="1:24" x14ac:dyDescent="0.3">
      <c r="A19" t="s">
        <v>21</v>
      </c>
      <c r="B19">
        <v>-60</v>
      </c>
      <c r="C19">
        <v>27.62</v>
      </c>
      <c r="D19">
        <v>50</v>
      </c>
      <c r="E19">
        <v>25</v>
      </c>
      <c r="F19">
        <v>22.38</v>
      </c>
      <c r="G19">
        <v>0</v>
      </c>
      <c r="H19">
        <v>119.6</v>
      </c>
      <c r="I19">
        <v>506.4</v>
      </c>
      <c r="J19">
        <v>231.4</v>
      </c>
      <c r="K19">
        <v>295.7</v>
      </c>
      <c r="L19" t="s">
        <v>1</v>
      </c>
      <c r="M19">
        <v>119.6</v>
      </c>
      <c r="N19" s="12">
        <f t="shared" si="4"/>
        <v>119.6</v>
      </c>
      <c r="O19">
        <v>1</v>
      </c>
      <c r="P19">
        <f t="shared" si="2"/>
        <v>119.6</v>
      </c>
      <c r="S19" t="e">
        <f t="shared" si="3"/>
        <v>#DIV/0!</v>
      </c>
      <c r="T19">
        <f t="shared" si="1"/>
        <v>119.6</v>
      </c>
      <c r="U19">
        <v>1</v>
      </c>
      <c r="X19">
        <v>1</v>
      </c>
    </row>
    <row r="20" spans="1:24" x14ac:dyDescent="0.3">
      <c r="A20" t="s">
        <v>21</v>
      </c>
      <c r="B20">
        <v>-60</v>
      </c>
      <c r="C20">
        <v>27.65</v>
      </c>
      <c r="D20">
        <v>50</v>
      </c>
      <c r="E20">
        <v>25</v>
      </c>
      <c r="F20">
        <v>22.35</v>
      </c>
      <c r="G20">
        <v>0</v>
      </c>
      <c r="H20">
        <v>102.4</v>
      </c>
      <c r="I20">
        <v>506.4</v>
      </c>
      <c r="J20">
        <v>231.4</v>
      </c>
      <c r="K20">
        <v>295.5</v>
      </c>
      <c r="L20" t="s">
        <v>1</v>
      </c>
      <c r="M20">
        <v>102.4</v>
      </c>
      <c r="N20" s="12">
        <f t="shared" si="4"/>
        <v>102.4</v>
      </c>
      <c r="O20">
        <v>1</v>
      </c>
      <c r="P20">
        <f t="shared" si="2"/>
        <v>102.4</v>
      </c>
      <c r="S20" t="e">
        <f t="shared" si="3"/>
        <v>#DIV/0!</v>
      </c>
      <c r="T20">
        <f t="shared" si="1"/>
        <v>102.4</v>
      </c>
      <c r="U20">
        <v>1</v>
      </c>
      <c r="X20">
        <v>1</v>
      </c>
    </row>
    <row r="21" spans="1:24" x14ac:dyDescent="0.3">
      <c r="A21" t="s">
        <v>21</v>
      </c>
      <c r="B21">
        <v>-60</v>
      </c>
      <c r="C21">
        <v>27.68</v>
      </c>
      <c r="D21">
        <v>50</v>
      </c>
      <c r="E21">
        <v>25</v>
      </c>
      <c r="F21">
        <v>22.32</v>
      </c>
      <c r="G21">
        <v>0</v>
      </c>
      <c r="H21">
        <v>99</v>
      </c>
      <c r="I21">
        <v>506.4</v>
      </c>
      <c r="J21">
        <v>231.4</v>
      </c>
      <c r="K21">
        <v>295.3</v>
      </c>
      <c r="L21" t="s">
        <v>1</v>
      </c>
      <c r="M21">
        <v>99</v>
      </c>
      <c r="N21" s="12">
        <f t="shared" si="4"/>
        <v>99</v>
      </c>
      <c r="O21">
        <v>1</v>
      </c>
      <c r="P21">
        <f t="shared" si="2"/>
        <v>99</v>
      </c>
      <c r="S21" t="e">
        <f t="shared" si="3"/>
        <v>#DIV/0!</v>
      </c>
      <c r="T21">
        <f t="shared" si="1"/>
        <v>99</v>
      </c>
      <c r="U21">
        <v>1</v>
      </c>
      <c r="X21">
        <v>1</v>
      </c>
    </row>
    <row r="22" spans="1:24" x14ac:dyDescent="0.3">
      <c r="A22" t="s">
        <v>21</v>
      </c>
      <c r="B22">
        <v>-60</v>
      </c>
      <c r="C22">
        <v>27.82</v>
      </c>
      <c r="D22">
        <v>50</v>
      </c>
      <c r="E22">
        <v>25</v>
      </c>
      <c r="F22">
        <v>22.18</v>
      </c>
      <c r="G22">
        <v>0.05</v>
      </c>
      <c r="H22">
        <v>115.1</v>
      </c>
      <c r="I22">
        <v>506.4</v>
      </c>
      <c r="J22">
        <v>231.4</v>
      </c>
      <c r="K22">
        <v>294.39999999999998</v>
      </c>
      <c r="L22" t="s">
        <v>1</v>
      </c>
      <c r="M22">
        <v>115.1</v>
      </c>
      <c r="N22" s="12">
        <f t="shared" si="4"/>
        <v>115.1</v>
      </c>
      <c r="O22">
        <v>1</v>
      </c>
      <c r="P22">
        <f t="shared" si="2"/>
        <v>115.1</v>
      </c>
      <c r="S22" t="e">
        <f t="shared" si="3"/>
        <v>#NUM!</v>
      </c>
      <c r="T22">
        <f t="shared" si="1"/>
        <v>115.1</v>
      </c>
      <c r="U22">
        <v>1</v>
      </c>
      <c r="X22">
        <v>1</v>
      </c>
    </row>
    <row r="23" spans="1:24" x14ac:dyDescent="0.3">
      <c r="A23" t="s">
        <v>21</v>
      </c>
      <c r="B23">
        <v>-60</v>
      </c>
      <c r="C23">
        <v>27.98</v>
      </c>
      <c r="D23">
        <v>50</v>
      </c>
      <c r="E23">
        <v>25</v>
      </c>
      <c r="F23">
        <v>22.02</v>
      </c>
      <c r="G23">
        <v>0.11</v>
      </c>
      <c r="H23">
        <v>172.9</v>
      </c>
      <c r="I23">
        <v>506.4</v>
      </c>
      <c r="J23">
        <v>231.4</v>
      </c>
      <c r="K23">
        <v>293.3</v>
      </c>
      <c r="L23" t="s">
        <v>1</v>
      </c>
      <c r="M23">
        <v>172.9</v>
      </c>
      <c r="N23" s="12">
        <f t="shared" si="4"/>
        <v>172.9</v>
      </c>
      <c r="O23">
        <v>1</v>
      </c>
      <c r="P23">
        <f t="shared" si="2"/>
        <v>172.9</v>
      </c>
      <c r="S23" t="e">
        <f t="shared" si="3"/>
        <v>#NUM!</v>
      </c>
      <c r="T23">
        <f t="shared" si="1"/>
        <v>172.9</v>
      </c>
      <c r="U23">
        <v>1</v>
      </c>
      <c r="X23">
        <v>1</v>
      </c>
    </row>
    <row r="24" spans="1:24" x14ac:dyDescent="0.3">
      <c r="A24" t="s">
        <v>21</v>
      </c>
      <c r="B24">
        <v>-60</v>
      </c>
      <c r="C24">
        <v>27.72</v>
      </c>
      <c r="D24">
        <v>50</v>
      </c>
      <c r="E24">
        <v>25</v>
      </c>
      <c r="F24">
        <v>22.28</v>
      </c>
      <c r="G24">
        <v>0.03</v>
      </c>
      <c r="H24">
        <v>120.5</v>
      </c>
      <c r="I24">
        <v>506.4</v>
      </c>
      <c r="J24">
        <v>231.4</v>
      </c>
      <c r="K24">
        <v>295</v>
      </c>
      <c r="L24" t="s">
        <v>1</v>
      </c>
      <c r="M24">
        <v>120.5</v>
      </c>
      <c r="N24" s="12">
        <f t="shared" si="4"/>
        <v>120.5</v>
      </c>
      <c r="O24">
        <v>1</v>
      </c>
      <c r="P24">
        <f t="shared" si="2"/>
        <v>120.5</v>
      </c>
      <c r="S24" t="e">
        <f t="shared" si="3"/>
        <v>#NUM!</v>
      </c>
      <c r="T24">
        <f t="shared" si="1"/>
        <v>120.5</v>
      </c>
      <c r="U24">
        <v>1</v>
      </c>
      <c r="X24">
        <v>1</v>
      </c>
    </row>
    <row r="25" spans="1:24" x14ac:dyDescent="0.3">
      <c r="A25" t="s">
        <v>21</v>
      </c>
      <c r="B25">
        <v>-60</v>
      </c>
      <c r="C25">
        <v>27.48</v>
      </c>
      <c r="D25">
        <v>50</v>
      </c>
      <c r="E25">
        <v>25</v>
      </c>
      <c r="F25">
        <v>22.52</v>
      </c>
      <c r="G25">
        <v>0</v>
      </c>
      <c r="H25">
        <v>165.2</v>
      </c>
      <c r="I25">
        <v>506.4</v>
      </c>
      <c r="J25">
        <v>231.4</v>
      </c>
      <c r="K25">
        <v>296.60000000000002</v>
      </c>
      <c r="L25" t="s">
        <v>1</v>
      </c>
      <c r="M25">
        <v>165.2</v>
      </c>
      <c r="N25" s="12">
        <f t="shared" si="4"/>
        <v>165.2</v>
      </c>
      <c r="O25">
        <v>1</v>
      </c>
      <c r="P25">
        <f t="shared" si="2"/>
        <v>165.2</v>
      </c>
      <c r="S25" t="e">
        <f t="shared" si="3"/>
        <v>#DIV/0!</v>
      </c>
      <c r="T25">
        <f t="shared" si="1"/>
        <v>165.2</v>
      </c>
      <c r="U25">
        <v>1</v>
      </c>
      <c r="X25">
        <v>1</v>
      </c>
    </row>
    <row r="26" spans="1:24" x14ac:dyDescent="0.3">
      <c r="A26" t="s">
        <v>21</v>
      </c>
      <c r="B26">
        <v>-60</v>
      </c>
      <c r="C26">
        <v>27.54</v>
      </c>
      <c r="D26">
        <v>50</v>
      </c>
      <c r="E26">
        <v>25</v>
      </c>
      <c r="F26">
        <v>22.46</v>
      </c>
      <c r="G26">
        <v>0</v>
      </c>
      <c r="H26">
        <v>125.6</v>
      </c>
      <c r="I26">
        <v>506.4</v>
      </c>
      <c r="J26">
        <v>231.4</v>
      </c>
      <c r="K26">
        <v>296.2</v>
      </c>
      <c r="L26" t="s">
        <v>1</v>
      </c>
      <c r="M26">
        <v>125.6</v>
      </c>
      <c r="N26" s="12">
        <f t="shared" si="4"/>
        <v>125.6</v>
      </c>
      <c r="O26">
        <v>1</v>
      </c>
      <c r="P26">
        <f t="shared" si="2"/>
        <v>125.6</v>
      </c>
      <c r="S26" t="e">
        <f t="shared" si="3"/>
        <v>#DIV/0!</v>
      </c>
      <c r="T26">
        <f t="shared" si="1"/>
        <v>125.6</v>
      </c>
      <c r="U26">
        <v>1</v>
      </c>
      <c r="X26">
        <v>1</v>
      </c>
    </row>
    <row r="27" spans="1:24" x14ac:dyDescent="0.3">
      <c r="A27" t="s">
        <v>21</v>
      </c>
      <c r="B27">
        <v>-60</v>
      </c>
      <c r="C27">
        <v>27.88</v>
      </c>
      <c r="D27">
        <v>50</v>
      </c>
      <c r="E27">
        <v>25</v>
      </c>
      <c r="F27">
        <v>22.12</v>
      </c>
      <c r="G27">
        <v>0.05</v>
      </c>
      <c r="H27">
        <v>126.7</v>
      </c>
      <c r="I27">
        <v>506.4</v>
      </c>
      <c r="J27">
        <v>231.4</v>
      </c>
      <c r="K27">
        <v>294</v>
      </c>
      <c r="L27" t="s">
        <v>1</v>
      </c>
      <c r="M27">
        <v>126.7</v>
      </c>
      <c r="N27" s="12">
        <f t="shared" si="4"/>
        <v>126.7</v>
      </c>
      <c r="O27">
        <v>1</v>
      </c>
      <c r="P27">
        <f t="shared" si="2"/>
        <v>126.7</v>
      </c>
      <c r="S27" t="e">
        <f t="shared" si="3"/>
        <v>#NUM!</v>
      </c>
      <c r="T27">
        <f t="shared" si="1"/>
        <v>126.7</v>
      </c>
      <c r="U27">
        <v>1</v>
      </c>
      <c r="X27">
        <v>1</v>
      </c>
    </row>
    <row r="28" spans="1:24" x14ac:dyDescent="0.3">
      <c r="A28" t="s">
        <v>21</v>
      </c>
      <c r="B28">
        <v>-60</v>
      </c>
      <c r="C28">
        <v>27.79</v>
      </c>
      <c r="D28">
        <v>50</v>
      </c>
      <c r="E28">
        <v>25</v>
      </c>
      <c r="F28">
        <v>22.21</v>
      </c>
      <c r="G28">
        <v>0</v>
      </c>
      <c r="H28">
        <v>100.4</v>
      </c>
      <c r="I28">
        <v>506.4</v>
      </c>
      <c r="J28">
        <v>231.4</v>
      </c>
      <c r="K28">
        <v>294.60000000000002</v>
      </c>
      <c r="L28" t="s">
        <v>1</v>
      </c>
      <c r="M28">
        <v>100.4</v>
      </c>
      <c r="N28" s="12">
        <f t="shared" si="4"/>
        <v>100.4</v>
      </c>
      <c r="O28">
        <v>1</v>
      </c>
      <c r="P28">
        <f t="shared" si="2"/>
        <v>100.4</v>
      </c>
      <c r="S28" t="e">
        <f t="shared" si="3"/>
        <v>#DIV/0!</v>
      </c>
      <c r="T28">
        <f t="shared" si="1"/>
        <v>100.4</v>
      </c>
      <c r="U28">
        <v>1</v>
      </c>
      <c r="X28">
        <v>1</v>
      </c>
    </row>
    <row r="29" spans="1:24" x14ac:dyDescent="0.3">
      <c r="A29" t="s">
        <v>21</v>
      </c>
      <c r="B29">
        <v>-60</v>
      </c>
      <c r="C29">
        <v>27.56</v>
      </c>
      <c r="D29">
        <v>50</v>
      </c>
      <c r="E29">
        <v>25</v>
      </c>
      <c r="F29">
        <v>22.44</v>
      </c>
      <c r="G29">
        <v>0.05</v>
      </c>
      <c r="H29">
        <v>131.1</v>
      </c>
      <c r="I29">
        <v>506.4</v>
      </c>
      <c r="J29">
        <v>231.4</v>
      </c>
      <c r="K29">
        <v>296.10000000000002</v>
      </c>
      <c r="L29" t="s">
        <v>1</v>
      </c>
      <c r="M29">
        <v>131.1</v>
      </c>
      <c r="N29" s="12">
        <f t="shared" si="4"/>
        <v>131.1</v>
      </c>
      <c r="O29">
        <v>1</v>
      </c>
      <c r="P29">
        <f t="shared" si="2"/>
        <v>131.1</v>
      </c>
      <c r="S29" t="e">
        <f t="shared" si="3"/>
        <v>#NUM!</v>
      </c>
      <c r="T29">
        <f t="shared" si="1"/>
        <v>131.1</v>
      </c>
      <c r="U29">
        <v>1</v>
      </c>
      <c r="X29">
        <v>1</v>
      </c>
    </row>
    <row r="30" spans="1:24" x14ac:dyDescent="0.3">
      <c r="A30" t="s">
        <v>21</v>
      </c>
      <c r="B30">
        <v>-60</v>
      </c>
      <c r="C30">
        <v>27.58</v>
      </c>
      <c r="D30">
        <v>50</v>
      </c>
      <c r="E30">
        <v>25</v>
      </c>
      <c r="F30">
        <v>22.42</v>
      </c>
      <c r="G30">
        <v>0.06</v>
      </c>
      <c r="H30">
        <v>185.1</v>
      </c>
      <c r="I30">
        <v>506.4</v>
      </c>
      <c r="J30">
        <v>231.4</v>
      </c>
      <c r="K30">
        <v>295.89999999999998</v>
      </c>
      <c r="L30" t="s">
        <v>1</v>
      </c>
      <c r="M30">
        <v>185.1</v>
      </c>
      <c r="N30" s="12">
        <f t="shared" si="4"/>
        <v>185.1</v>
      </c>
      <c r="O30">
        <v>1</v>
      </c>
      <c r="P30">
        <f t="shared" si="2"/>
        <v>185.1</v>
      </c>
      <c r="S30">
        <f t="shared" si="3"/>
        <v>65.547391965750435</v>
      </c>
      <c r="T30">
        <f t="shared" si="1"/>
        <v>185.1</v>
      </c>
      <c r="U30">
        <v>1</v>
      </c>
      <c r="X30">
        <v>1</v>
      </c>
    </row>
    <row r="31" spans="1:24" x14ac:dyDescent="0.3">
      <c r="A31" t="s">
        <v>21</v>
      </c>
      <c r="B31">
        <v>-60</v>
      </c>
      <c r="C31">
        <v>27.59</v>
      </c>
      <c r="D31">
        <v>50</v>
      </c>
      <c r="E31">
        <v>25</v>
      </c>
      <c r="F31">
        <v>22.41</v>
      </c>
      <c r="G31">
        <v>0.09</v>
      </c>
      <c r="H31">
        <v>163.6</v>
      </c>
      <c r="I31">
        <v>506.4</v>
      </c>
      <c r="J31">
        <v>231.4</v>
      </c>
      <c r="K31">
        <v>295.89999999999998</v>
      </c>
      <c r="L31" t="s">
        <v>1</v>
      </c>
      <c r="M31">
        <v>163.6</v>
      </c>
      <c r="N31" s="12">
        <f t="shared" si="4"/>
        <v>163.6</v>
      </c>
      <c r="O31">
        <v>1</v>
      </c>
      <c r="P31">
        <f t="shared" si="2"/>
        <v>163.6</v>
      </c>
      <c r="S31" t="e">
        <f t="shared" si="3"/>
        <v>#NUM!</v>
      </c>
      <c r="T31">
        <f t="shared" si="1"/>
        <v>163.6</v>
      </c>
      <c r="U31">
        <v>1</v>
      </c>
      <c r="X31">
        <v>1</v>
      </c>
    </row>
    <row r="32" spans="1:24" x14ac:dyDescent="0.3">
      <c r="A32" t="s">
        <v>21</v>
      </c>
      <c r="B32">
        <v>-60</v>
      </c>
      <c r="C32">
        <v>27.68</v>
      </c>
      <c r="D32">
        <v>50</v>
      </c>
      <c r="E32">
        <v>25</v>
      </c>
      <c r="F32">
        <v>22.32</v>
      </c>
      <c r="G32">
        <v>0.09</v>
      </c>
      <c r="H32">
        <v>126.5</v>
      </c>
      <c r="I32">
        <v>506.4</v>
      </c>
      <c r="J32">
        <v>231.4</v>
      </c>
      <c r="K32">
        <v>295.3</v>
      </c>
      <c r="L32" t="s">
        <v>1</v>
      </c>
      <c r="M32">
        <v>126.5</v>
      </c>
      <c r="N32" s="12">
        <f t="shared" si="4"/>
        <v>126.5</v>
      </c>
      <c r="O32">
        <v>1</v>
      </c>
      <c r="P32">
        <f t="shared" si="2"/>
        <v>126.5</v>
      </c>
      <c r="S32" t="e">
        <f t="shared" si="3"/>
        <v>#NUM!</v>
      </c>
      <c r="T32">
        <f t="shared" si="1"/>
        <v>126.5</v>
      </c>
      <c r="U32">
        <v>1</v>
      </c>
      <c r="X32">
        <v>1</v>
      </c>
    </row>
    <row r="33" spans="1:24" x14ac:dyDescent="0.3">
      <c r="A33" t="s">
        <v>21</v>
      </c>
      <c r="B33">
        <v>-60</v>
      </c>
      <c r="C33">
        <v>27.65</v>
      </c>
      <c r="D33">
        <v>50</v>
      </c>
      <c r="E33">
        <v>25</v>
      </c>
      <c r="F33">
        <v>22.35</v>
      </c>
      <c r="G33">
        <v>0.1</v>
      </c>
      <c r="H33">
        <v>164.7</v>
      </c>
      <c r="I33">
        <v>506.4</v>
      </c>
      <c r="J33">
        <v>231.4</v>
      </c>
      <c r="K33">
        <v>295.5</v>
      </c>
      <c r="L33" t="s">
        <v>1</v>
      </c>
      <c r="M33">
        <v>164.7</v>
      </c>
      <c r="N33" s="12">
        <f t="shared" si="4"/>
        <v>164.7</v>
      </c>
      <c r="O33">
        <v>1</v>
      </c>
      <c r="P33">
        <f t="shared" si="2"/>
        <v>164.7</v>
      </c>
      <c r="S33" t="e">
        <f t="shared" si="3"/>
        <v>#NUM!</v>
      </c>
      <c r="T33">
        <f t="shared" si="1"/>
        <v>164.7</v>
      </c>
      <c r="U33">
        <v>1</v>
      </c>
      <c r="X33">
        <v>1</v>
      </c>
    </row>
    <row r="34" spans="1:24" x14ac:dyDescent="0.3">
      <c r="A34" t="s">
        <v>21</v>
      </c>
      <c r="B34">
        <v>-60</v>
      </c>
      <c r="C34">
        <v>27.73</v>
      </c>
      <c r="D34">
        <v>50</v>
      </c>
      <c r="E34">
        <v>25</v>
      </c>
      <c r="F34">
        <v>22.27</v>
      </c>
      <c r="G34">
        <v>0.16</v>
      </c>
      <c r="H34">
        <v>192.7</v>
      </c>
      <c r="I34">
        <v>506.4</v>
      </c>
      <c r="J34">
        <v>231.4</v>
      </c>
      <c r="K34">
        <v>294.89999999999998</v>
      </c>
      <c r="L34" t="s">
        <v>1</v>
      </c>
      <c r="M34">
        <v>192.7</v>
      </c>
      <c r="N34" s="12">
        <f t="shared" si="4"/>
        <v>192.7</v>
      </c>
      <c r="O34">
        <v>1</v>
      </c>
      <c r="P34">
        <f t="shared" si="2"/>
        <v>192.7</v>
      </c>
      <c r="S34">
        <f t="shared" si="3"/>
        <v>48.454169149037888</v>
      </c>
      <c r="T34">
        <f t="shared" si="1"/>
        <v>192.7</v>
      </c>
      <c r="U34">
        <v>1</v>
      </c>
      <c r="X34">
        <v>1</v>
      </c>
    </row>
    <row r="35" spans="1:24" x14ac:dyDescent="0.3">
      <c r="A35" t="s">
        <v>21</v>
      </c>
      <c r="B35">
        <v>-60</v>
      </c>
      <c r="C35">
        <v>27.65</v>
      </c>
      <c r="D35">
        <v>50</v>
      </c>
      <c r="E35">
        <v>25</v>
      </c>
      <c r="F35">
        <v>22.35</v>
      </c>
      <c r="G35">
        <v>0.05</v>
      </c>
      <c r="H35">
        <v>134.5</v>
      </c>
      <c r="I35">
        <v>506.4</v>
      </c>
      <c r="J35">
        <v>231.4</v>
      </c>
      <c r="K35">
        <v>295.5</v>
      </c>
      <c r="L35" t="s">
        <v>1</v>
      </c>
      <c r="M35">
        <v>134.5</v>
      </c>
      <c r="N35" s="12">
        <f t="shared" si="4"/>
        <v>134.5</v>
      </c>
      <c r="O35">
        <v>1</v>
      </c>
      <c r="P35">
        <f t="shared" si="2"/>
        <v>134.5</v>
      </c>
      <c r="S35" t="e">
        <f t="shared" si="3"/>
        <v>#NUM!</v>
      </c>
      <c r="T35">
        <f t="shared" si="1"/>
        <v>134.5</v>
      </c>
      <c r="U35">
        <v>1</v>
      </c>
      <c r="X35">
        <v>1</v>
      </c>
    </row>
    <row r="36" spans="1:24" x14ac:dyDescent="0.3">
      <c r="A36" t="s">
        <v>21</v>
      </c>
      <c r="B36">
        <v>-60</v>
      </c>
      <c r="C36">
        <v>27.86</v>
      </c>
      <c r="D36">
        <v>50</v>
      </c>
      <c r="E36">
        <v>25</v>
      </c>
      <c r="F36">
        <v>22.14</v>
      </c>
      <c r="G36">
        <v>0.05</v>
      </c>
      <c r="H36">
        <v>140.80000000000001</v>
      </c>
      <c r="I36">
        <v>506.4</v>
      </c>
      <c r="J36">
        <v>231.4</v>
      </c>
      <c r="K36">
        <v>294.10000000000002</v>
      </c>
      <c r="L36" t="s">
        <v>1</v>
      </c>
      <c r="M36">
        <v>140.80000000000001</v>
      </c>
      <c r="N36" s="12">
        <f t="shared" si="4"/>
        <v>140.80000000000001</v>
      </c>
      <c r="O36">
        <v>1</v>
      </c>
      <c r="P36">
        <f t="shared" si="2"/>
        <v>140.80000000000001</v>
      </c>
      <c r="S36" t="e">
        <f t="shared" si="3"/>
        <v>#NUM!</v>
      </c>
      <c r="T36">
        <f t="shared" si="1"/>
        <v>140.80000000000001</v>
      </c>
      <c r="U36">
        <v>1</v>
      </c>
      <c r="X36">
        <v>1</v>
      </c>
    </row>
    <row r="37" spans="1:24" x14ac:dyDescent="0.3">
      <c r="A37" t="s">
        <v>23</v>
      </c>
      <c r="B37">
        <v>-40</v>
      </c>
      <c r="C37">
        <v>27.73</v>
      </c>
      <c r="D37">
        <v>50</v>
      </c>
      <c r="E37">
        <v>25</v>
      </c>
      <c r="F37">
        <v>22.27</v>
      </c>
      <c r="G37">
        <v>0.09</v>
      </c>
      <c r="H37">
        <v>187.3</v>
      </c>
      <c r="I37">
        <v>492</v>
      </c>
      <c r="J37">
        <v>230.1</v>
      </c>
      <c r="K37">
        <v>289.89999999999998</v>
      </c>
      <c r="L37" t="s">
        <v>1</v>
      </c>
      <c r="M37">
        <v>187.3</v>
      </c>
      <c r="N37" s="12">
        <f t="shared" ref="N37:N68" si="5">20+(H37-20)*(POWER((E37/25),0.25))</f>
        <v>187.3</v>
      </c>
      <c r="O37">
        <v>1</v>
      </c>
      <c r="P37">
        <f t="shared" ref="P37:P67" si="6">N37</f>
        <v>187.3</v>
      </c>
      <c r="S37">
        <f t="shared" si="3"/>
        <v>60.904187317684901</v>
      </c>
      <c r="T37">
        <f t="shared" si="1"/>
        <v>187.3</v>
      </c>
      <c r="U37">
        <v>1</v>
      </c>
      <c r="X37">
        <v>1</v>
      </c>
    </row>
    <row r="38" spans="1:24" x14ac:dyDescent="0.3">
      <c r="A38" t="s">
        <v>23</v>
      </c>
      <c r="B38">
        <v>-40</v>
      </c>
      <c r="C38">
        <v>27.76</v>
      </c>
      <c r="D38">
        <v>50</v>
      </c>
      <c r="E38">
        <v>25</v>
      </c>
      <c r="F38">
        <v>22.24</v>
      </c>
      <c r="G38">
        <v>0.05</v>
      </c>
      <c r="H38">
        <v>101.5</v>
      </c>
      <c r="I38">
        <v>492</v>
      </c>
      <c r="J38">
        <v>230.1</v>
      </c>
      <c r="K38">
        <v>289.7</v>
      </c>
      <c r="L38" t="s">
        <v>1</v>
      </c>
      <c r="M38">
        <v>101.5</v>
      </c>
      <c r="N38" s="12">
        <f t="shared" si="5"/>
        <v>101.5</v>
      </c>
      <c r="O38">
        <v>1</v>
      </c>
      <c r="P38">
        <f t="shared" si="6"/>
        <v>101.5</v>
      </c>
      <c r="S38" t="e">
        <f t="shared" si="3"/>
        <v>#NUM!</v>
      </c>
      <c r="T38">
        <f t="shared" si="1"/>
        <v>101.5</v>
      </c>
      <c r="U38">
        <v>1</v>
      </c>
      <c r="X38">
        <v>1</v>
      </c>
    </row>
    <row r="39" spans="1:24" x14ac:dyDescent="0.3">
      <c r="A39" t="s">
        <v>23</v>
      </c>
      <c r="B39">
        <v>-40</v>
      </c>
      <c r="C39">
        <v>27.54</v>
      </c>
      <c r="D39">
        <v>50</v>
      </c>
      <c r="E39">
        <v>25</v>
      </c>
      <c r="F39">
        <v>22.46</v>
      </c>
      <c r="G39">
        <v>0.06</v>
      </c>
      <c r="H39">
        <v>140.30000000000001</v>
      </c>
      <c r="I39">
        <v>492</v>
      </c>
      <c r="J39">
        <v>230.1</v>
      </c>
      <c r="K39">
        <v>291.10000000000002</v>
      </c>
      <c r="L39" t="s">
        <v>1</v>
      </c>
      <c r="M39">
        <v>140.30000000000001</v>
      </c>
      <c r="N39" s="12">
        <f t="shared" si="5"/>
        <v>140.30000000000001</v>
      </c>
      <c r="O39">
        <v>1</v>
      </c>
      <c r="P39">
        <f t="shared" si="6"/>
        <v>140.30000000000001</v>
      </c>
      <c r="S39" t="e">
        <f t="shared" si="3"/>
        <v>#NUM!</v>
      </c>
      <c r="T39">
        <f t="shared" si="1"/>
        <v>140.30000000000001</v>
      </c>
      <c r="U39">
        <v>1</v>
      </c>
      <c r="X39">
        <v>1</v>
      </c>
    </row>
    <row r="40" spans="1:24" x14ac:dyDescent="0.3">
      <c r="A40" t="s">
        <v>23</v>
      </c>
      <c r="B40">
        <v>-40</v>
      </c>
      <c r="C40">
        <v>26.9</v>
      </c>
      <c r="D40">
        <v>50</v>
      </c>
      <c r="E40">
        <v>25</v>
      </c>
      <c r="F40">
        <v>23.1</v>
      </c>
      <c r="G40">
        <v>0.08</v>
      </c>
      <c r="H40">
        <v>150.19999999999999</v>
      </c>
      <c r="I40">
        <v>492</v>
      </c>
      <c r="J40">
        <v>230.1</v>
      </c>
      <c r="K40">
        <v>295.3</v>
      </c>
      <c r="L40" t="s">
        <v>1</v>
      </c>
      <c r="M40">
        <v>150.19999999999999</v>
      </c>
      <c r="N40" s="12">
        <f t="shared" si="5"/>
        <v>150.19999999999999</v>
      </c>
      <c r="O40">
        <v>1</v>
      </c>
      <c r="P40">
        <f t="shared" si="6"/>
        <v>150.19999999999999</v>
      </c>
      <c r="S40" t="e">
        <f t="shared" si="3"/>
        <v>#NUM!</v>
      </c>
      <c r="T40">
        <f t="shared" si="1"/>
        <v>150.19999999999999</v>
      </c>
      <c r="U40">
        <v>1</v>
      </c>
      <c r="X40">
        <v>1</v>
      </c>
    </row>
    <row r="41" spans="1:24" x14ac:dyDescent="0.3">
      <c r="A41" t="s">
        <v>23</v>
      </c>
      <c r="B41">
        <v>-40</v>
      </c>
      <c r="C41">
        <v>27.34</v>
      </c>
      <c r="D41">
        <v>50</v>
      </c>
      <c r="E41">
        <v>25</v>
      </c>
      <c r="F41">
        <v>22.66</v>
      </c>
      <c r="G41">
        <v>0.09</v>
      </c>
      <c r="H41">
        <v>187.3</v>
      </c>
      <c r="I41">
        <v>492</v>
      </c>
      <c r="J41">
        <v>230.1</v>
      </c>
      <c r="K41">
        <v>292.39999999999998</v>
      </c>
      <c r="L41" t="s">
        <v>1</v>
      </c>
      <c r="M41">
        <v>187.3</v>
      </c>
      <c r="N41" s="12">
        <f t="shared" si="5"/>
        <v>187.3</v>
      </c>
      <c r="O41">
        <v>1</v>
      </c>
      <c r="P41">
        <f t="shared" si="6"/>
        <v>187.3</v>
      </c>
      <c r="S41">
        <f t="shared" si="3"/>
        <v>60.904187317684901</v>
      </c>
      <c r="T41">
        <f t="shared" si="1"/>
        <v>187.3</v>
      </c>
      <c r="U41">
        <v>1</v>
      </c>
      <c r="X41">
        <v>1</v>
      </c>
    </row>
    <row r="42" spans="1:24" x14ac:dyDescent="0.3">
      <c r="A42" t="s">
        <v>23</v>
      </c>
      <c r="B42">
        <v>-40</v>
      </c>
      <c r="C42">
        <v>27</v>
      </c>
      <c r="D42">
        <v>50</v>
      </c>
      <c r="E42">
        <v>25</v>
      </c>
      <c r="F42">
        <v>23</v>
      </c>
      <c r="G42">
        <v>0.18</v>
      </c>
      <c r="H42">
        <v>211.4</v>
      </c>
      <c r="I42">
        <v>492</v>
      </c>
      <c r="J42">
        <v>230.1</v>
      </c>
      <c r="K42">
        <v>294.60000000000002</v>
      </c>
      <c r="L42" t="s">
        <v>1</v>
      </c>
      <c r="M42">
        <v>211.4</v>
      </c>
      <c r="N42" s="12">
        <f t="shared" si="5"/>
        <v>211.4</v>
      </c>
      <c r="O42">
        <v>1</v>
      </c>
      <c r="P42">
        <f t="shared" si="6"/>
        <v>211.4</v>
      </c>
      <c r="S42">
        <f t="shared" si="3"/>
        <v>94.319484231171572</v>
      </c>
      <c r="T42">
        <f t="shared" si="1"/>
        <v>211.4</v>
      </c>
      <c r="U42">
        <v>1</v>
      </c>
      <c r="X42">
        <v>1</v>
      </c>
    </row>
    <row r="43" spans="1:24" x14ac:dyDescent="0.3">
      <c r="A43" t="s">
        <v>23</v>
      </c>
      <c r="B43">
        <v>-40</v>
      </c>
      <c r="C43">
        <v>26.82</v>
      </c>
      <c r="D43">
        <v>50</v>
      </c>
      <c r="E43">
        <v>25</v>
      </c>
      <c r="F43">
        <v>23.18</v>
      </c>
      <c r="G43">
        <v>0.12</v>
      </c>
      <c r="H43">
        <v>160.5</v>
      </c>
      <c r="I43">
        <v>492</v>
      </c>
      <c r="J43">
        <v>230.1</v>
      </c>
      <c r="K43">
        <v>295.8</v>
      </c>
      <c r="L43" t="s">
        <v>1</v>
      </c>
      <c r="M43">
        <v>160.5</v>
      </c>
      <c r="N43" s="12">
        <f t="shared" si="5"/>
        <v>160.5</v>
      </c>
      <c r="O43">
        <v>1</v>
      </c>
      <c r="P43">
        <f t="shared" si="6"/>
        <v>160.5</v>
      </c>
      <c r="S43" t="e">
        <f t="shared" si="3"/>
        <v>#NUM!</v>
      </c>
      <c r="T43">
        <f t="shared" si="1"/>
        <v>160.5</v>
      </c>
      <c r="U43">
        <v>1</v>
      </c>
      <c r="X43">
        <v>1</v>
      </c>
    </row>
    <row r="44" spans="1:24" x14ac:dyDescent="0.3">
      <c r="A44" t="s">
        <v>23</v>
      </c>
      <c r="B44">
        <v>-40</v>
      </c>
      <c r="C44">
        <v>26.88</v>
      </c>
      <c r="D44">
        <v>50</v>
      </c>
      <c r="E44">
        <v>25</v>
      </c>
      <c r="F44">
        <v>23.12</v>
      </c>
      <c r="G44">
        <v>0.11</v>
      </c>
      <c r="H44">
        <v>214.6</v>
      </c>
      <c r="I44">
        <v>492</v>
      </c>
      <c r="J44">
        <v>230.1</v>
      </c>
      <c r="K44">
        <v>295.39999999999998</v>
      </c>
      <c r="L44" t="s">
        <v>1</v>
      </c>
      <c r="M44">
        <v>214.6</v>
      </c>
      <c r="N44" s="12">
        <f t="shared" si="5"/>
        <v>214.6</v>
      </c>
      <c r="O44">
        <v>1</v>
      </c>
      <c r="P44">
        <f t="shared" si="6"/>
        <v>214.6</v>
      </c>
      <c r="S44">
        <f t="shared" si="3"/>
        <v>117.15174984902762</v>
      </c>
      <c r="T44">
        <f t="shared" si="1"/>
        <v>214.6</v>
      </c>
      <c r="U44">
        <v>1</v>
      </c>
      <c r="X44">
        <v>1</v>
      </c>
    </row>
    <row r="45" spans="1:24" x14ac:dyDescent="0.3">
      <c r="A45" t="s">
        <v>23</v>
      </c>
      <c r="B45">
        <v>-40</v>
      </c>
      <c r="C45">
        <v>27.28</v>
      </c>
      <c r="D45">
        <v>50</v>
      </c>
      <c r="E45">
        <v>25</v>
      </c>
      <c r="F45">
        <v>22.72</v>
      </c>
      <c r="G45">
        <v>0.15</v>
      </c>
      <c r="H45">
        <v>188.3</v>
      </c>
      <c r="I45">
        <v>492</v>
      </c>
      <c r="J45">
        <v>230.1</v>
      </c>
      <c r="K45">
        <v>292.8</v>
      </c>
      <c r="L45" t="s">
        <v>1</v>
      </c>
      <c r="M45">
        <v>188.3</v>
      </c>
      <c r="N45" s="12">
        <f t="shared" si="5"/>
        <v>188.3</v>
      </c>
      <c r="O45">
        <v>1</v>
      </c>
      <c r="P45">
        <f t="shared" si="6"/>
        <v>188.3</v>
      </c>
      <c r="S45">
        <f t="shared" si="3"/>
        <v>34.207193985542069</v>
      </c>
      <c r="T45">
        <f t="shared" si="1"/>
        <v>188.3</v>
      </c>
      <c r="U45">
        <v>1</v>
      </c>
      <c r="X45">
        <v>1</v>
      </c>
    </row>
    <row r="46" spans="1:24" x14ac:dyDescent="0.3">
      <c r="A46" t="s">
        <v>23</v>
      </c>
      <c r="B46">
        <v>-40</v>
      </c>
      <c r="C46">
        <v>27.52</v>
      </c>
      <c r="D46">
        <v>50</v>
      </c>
      <c r="E46">
        <v>25</v>
      </c>
      <c r="F46">
        <v>22.48</v>
      </c>
      <c r="G46">
        <v>0.23</v>
      </c>
      <c r="H46">
        <v>239.3</v>
      </c>
      <c r="I46">
        <v>492</v>
      </c>
      <c r="J46">
        <v>230.1</v>
      </c>
      <c r="K46">
        <v>291.3</v>
      </c>
      <c r="L46" t="s">
        <v>1</v>
      </c>
      <c r="M46">
        <v>239.3</v>
      </c>
      <c r="N46" s="12">
        <f t="shared" si="5"/>
        <v>239.3</v>
      </c>
      <c r="O46">
        <v>1</v>
      </c>
      <c r="P46">
        <f t="shared" si="6"/>
        <v>239.3</v>
      </c>
      <c r="S46">
        <f t="shared" si="3"/>
        <v>137.43253557787031</v>
      </c>
      <c r="T46">
        <f t="shared" si="1"/>
        <v>239.3</v>
      </c>
      <c r="U46">
        <v>1</v>
      </c>
      <c r="X46">
        <v>1</v>
      </c>
    </row>
    <row r="47" spans="1:24" x14ac:dyDescent="0.3">
      <c r="A47" t="s">
        <v>23</v>
      </c>
      <c r="B47">
        <v>-40</v>
      </c>
      <c r="C47">
        <v>27.16</v>
      </c>
      <c r="D47">
        <v>50</v>
      </c>
      <c r="E47">
        <v>25</v>
      </c>
      <c r="F47">
        <v>22.84</v>
      </c>
      <c r="G47">
        <v>0.05</v>
      </c>
      <c r="H47">
        <v>112.8</v>
      </c>
      <c r="I47">
        <v>492</v>
      </c>
      <c r="J47">
        <v>230.1</v>
      </c>
      <c r="K47">
        <v>293.60000000000002</v>
      </c>
      <c r="L47" t="s">
        <v>1</v>
      </c>
      <c r="M47">
        <v>112.8</v>
      </c>
      <c r="N47" s="12">
        <f t="shared" si="5"/>
        <v>112.8</v>
      </c>
      <c r="O47">
        <v>1</v>
      </c>
      <c r="P47">
        <f t="shared" si="6"/>
        <v>112.8</v>
      </c>
      <c r="S47" t="e">
        <f t="shared" si="3"/>
        <v>#NUM!</v>
      </c>
      <c r="T47">
        <f t="shared" si="1"/>
        <v>112.8</v>
      </c>
      <c r="U47">
        <v>1</v>
      </c>
      <c r="X47">
        <v>1</v>
      </c>
    </row>
    <row r="48" spans="1:24" x14ac:dyDescent="0.3">
      <c r="A48" t="s">
        <v>23</v>
      </c>
      <c r="B48">
        <v>-40</v>
      </c>
      <c r="C48">
        <v>27.71</v>
      </c>
      <c r="D48">
        <v>50</v>
      </c>
      <c r="E48">
        <v>25</v>
      </c>
      <c r="F48">
        <v>22.29</v>
      </c>
      <c r="G48">
        <v>0.23</v>
      </c>
      <c r="H48">
        <v>239</v>
      </c>
      <c r="I48">
        <v>492</v>
      </c>
      <c r="J48">
        <v>230.1</v>
      </c>
      <c r="K48">
        <v>290</v>
      </c>
      <c r="L48" t="s">
        <v>1</v>
      </c>
      <c r="M48">
        <v>239</v>
      </c>
      <c r="N48" s="12">
        <f t="shared" si="5"/>
        <v>239</v>
      </c>
      <c r="O48">
        <v>1</v>
      </c>
      <c r="P48">
        <f t="shared" si="6"/>
        <v>239</v>
      </c>
      <c r="S48">
        <f t="shared" si="3"/>
        <v>136.9095023559818</v>
      </c>
      <c r="T48">
        <f t="shared" si="1"/>
        <v>239</v>
      </c>
      <c r="U48">
        <v>1</v>
      </c>
      <c r="X48">
        <v>1</v>
      </c>
    </row>
    <row r="49" spans="1:24" x14ac:dyDescent="0.3">
      <c r="A49" t="s">
        <v>23</v>
      </c>
      <c r="B49">
        <v>-40</v>
      </c>
      <c r="C49">
        <v>27.48</v>
      </c>
      <c r="D49">
        <v>50</v>
      </c>
      <c r="E49">
        <v>25</v>
      </c>
      <c r="F49">
        <v>22.52</v>
      </c>
      <c r="G49">
        <v>0.38</v>
      </c>
      <c r="H49">
        <v>284.89999999999998</v>
      </c>
      <c r="I49">
        <v>492</v>
      </c>
      <c r="J49">
        <v>230.1</v>
      </c>
      <c r="K49">
        <v>291.5</v>
      </c>
      <c r="L49" t="s">
        <v>1</v>
      </c>
      <c r="M49">
        <v>284.89999999999998</v>
      </c>
      <c r="N49" s="12">
        <f t="shared" si="5"/>
        <v>284.89999999999998</v>
      </c>
      <c r="O49">
        <v>1</v>
      </c>
      <c r="P49">
        <f t="shared" si="6"/>
        <v>284.89999999999998</v>
      </c>
      <c r="S49">
        <f t="shared" si="3"/>
        <v>185.83716891367212</v>
      </c>
      <c r="T49">
        <f t="shared" si="1"/>
        <v>284.89999999999998</v>
      </c>
      <c r="U49">
        <v>1</v>
      </c>
      <c r="X49">
        <v>1</v>
      </c>
    </row>
    <row r="50" spans="1:24" x14ac:dyDescent="0.3">
      <c r="A50" t="s">
        <v>23</v>
      </c>
      <c r="B50">
        <v>-40</v>
      </c>
      <c r="C50">
        <v>27.17</v>
      </c>
      <c r="D50">
        <v>50</v>
      </c>
      <c r="E50">
        <v>25</v>
      </c>
      <c r="F50">
        <v>22.83</v>
      </c>
      <c r="G50">
        <v>0.31</v>
      </c>
      <c r="H50">
        <v>254.7</v>
      </c>
      <c r="I50">
        <v>492</v>
      </c>
      <c r="J50">
        <v>230.1</v>
      </c>
      <c r="K50">
        <v>293.5</v>
      </c>
      <c r="L50" t="s">
        <v>1</v>
      </c>
      <c r="M50">
        <v>254.7</v>
      </c>
      <c r="N50" s="12">
        <f t="shared" si="5"/>
        <v>254.7</v>
      </c>
      <c r="O50">
        <v>1</v>
      </c>
      <c r="P50">
        <f t="shared" si="6"/>
        <v>254.7</v>
      </c>
      <c r="S50">
        <f t="shared" si="3"/>
        <v>148.94269615501489</v>
      </c>
      <c r="T50">
        <f t="shared" si="1"/>
        <v>254.7</v>
      </c>
      <c r="U50">
        <v>1</v>
      </c>
      <c r="X50">
        <v>1</v>
      </c>
    </row>
    <row r="51" spans="1:24" x14ac:dyDescent="0.3">
      <c r="A51" t="s">
        <v>23</v>
      </c>
      <c r="B51">
        <v>-40</v>
      </c>
      <c r="C51">
        <v>27.33</v>
      </c>
      <c r="D51">
        <v>50</v>
      </c>
      <c r="E51">
        <v>25</v>
      </c>
      <c r="F51">
        <v>22.67</v>
      </c>
      <c r="G51">
        <v>0.23</v>
      </c>
      <c r="H51">
        <v>270.89999999999998</v>
      </c>
      <c r="I51">
        <v>492</v>
      </c>
      <c r="J51">
        <v>230.1</v>
      </c>
      <c r="K51">
        <v>292.5</v>
      </c>
      <c r="L51" t="s">
        <v>1</v>
      </c>
      <c r="M51">
        <v>270.89999999999998</v>
      </c>
      <c r="N51" s="12">
        <f t="shared" si="5"/>
        <v>270.89999999999998</v>
      </c>
      <c r="O51">
        <v>1</v>
      </c>
      <c r="P51">
        <f t="shared" si="6"/>
        <v>270.89999999999998</v>
      </c>
      <c r="S51">
        <f t="shared" si="3"/>
        <v>187.1096519032692</v>
      </c>
      <c r="T51">
        <f t="shared" si="1"/>
        <v>270.89999999999998</v>
      </c>
      <c r="U51">
        <v>1</v>
      </c>
      <c r="X51">
        <v>1</v>
      </c>
    </row>
    <row r="52" spans="1:24" x14ac:dyDescent="0.3">
      <c r="A52" t="s">
        <v>23</v>
      </c>
      <c r="B52">
        <v>-40</v>
      </c>
      <c r="C52">
        <v>27.39</v>
      </c>
      <c r="D52">
        <v>50</v>
      </c>
      <c r="E52">
        <v>25</v>
      </c>
      <c r="F52">
        <v>22.61</v>
      </c>
      <c r="G52">
        <v>0.14000000000000001</v>
      </c>
      <c r="H52">
        <v>187</v>
      </c>
      <c r="I52">
        <v>492</v>
      </c>
      <c r="J52">
        <v>230.1</v>
      </c>
      <c r="K52">
        <v>292.10000000000002</v>
      </c>
      <c r="L52" t="s">
        <v>1</v>
      </c>
      <c r="M52">
        <v>187</v>
      </c>
      <c r="N52" s="12">
        <f t="shared" si="5"/>
        <v>187</v>
      </c>
      <c r="O52">
        <v>1</v>
      </c>
      <c r="P52">
        <f t="shared" si="6"/>
        <v>187</v>
      </c>
      <c r="S52">
        <f t="shared" si="3"/>
        <v>34.312025081483029</v>
      </c>
      <c r="T52">
        <f t="shared" si="1"/>
        <v>187</v>
      </c>
      <c r="U52">
        <v>1</v>
      </c>
      <c r="X52">
        <v>1</v>
      </c>
    </row>
    <row r="53" spans="1:24" x14ac:dyDescent="0.3">
      <c r="A53" t="s">
        <v>23</v>
      </c>
      <c r="B53">
        <v>-40</v>
      </c>
      <c r="C53">
        <v>27.53</v>
      </c>
      <c r="D53">
        <v>50</v>
      </c>
      <c r="E53">
        <v>25</v>
      </c>
      <c r="F53">
        <v>22.47</v>
      </c>
      <c r="G53">
        <v>0.13</v>
      </c>
      <c r="H53">
        <v>170.1</v>
      </c>
      <c r="I53">
        <v>492</v>
      </c>
      <c r="J53">
        <v>230.1</v>
      </c>
      <c r="K53">
        <v>291.2</v>
      </c>
      <c r="L53" t="s">
        <v>1</v>
      </c>
      <c r="M53">
        <v>170.1</v>
      </c>
      <c r="N53" s="12">
        <f t="shared" si="5"/>
        <v>170.1</v>
      </c>
      <c r="O53">
        <v>1</v>
      </c>
      <c r="P53">
        <f t="shared" si="6"/>
        <v>170.1</v>
      </c>
      <c r="S53" t="e">
        <f t="shared" si="3"/>
        <v>#NUM!</v>
      </c>
      <c r="T53">
        <f t="shared" si="1"/>
        <v>170.1</v>
      </c>
      <c r="U53">
        <v>1</v>
      </c>
      <c r="X53">
        <v>1</v>
      </c>
    </row>
    <row r="54" spans="1:24" x14ac:dyDescent="0.3">
      <c r="A54" t="s">
        <v>23</v>
      </c>
      <c r="B54">
        <v>-40</v>
      </c>
      <c r="C54">
        <v>26.83</v>
      </c>
      <c r="D54">
        <v>50</v>
      </c>
      <c r="E54">
        <v>25</v>
      </c>
      <c r="F54">
        <v>23.17</v>
      </c>
      <c r="G54">
        <v>0.25</v>
      </c>
      <c r="H54">
        <v>256.39999999999998</v>
      </c>
      <c r="I54">
        <v>492</v>
      </c>
      <c r="J54">
        <v>230.1</v>
      </c>
      <c r="K54">
        <v>295.7</v>
      </c>
      <c r="L54" t="s">
        <v>1</v>
      </c>
      <c r="M54">
        <v>256.39999999999998</v>
      </c>
      <c r="N54" s="12">
        <f t="shared" si="5"/>
        <v>256.39999999999998</v>
      </c>
      <c r="O54">
        <v>1</v>
      </c>
      <c r="P54">
        <f t="shared" si="6"/>
        <v>256.39999999999998</v>
      </c>
      <c r="S54">
        <f t="shared" si="3"/>
        <v>162.19308687455157</v>
      </c>
      <c r="T54">
        <f t="shared" si="1"/>
        <v>256.39999999999998</v>
      </c>
      <c r="U54">
        <v>1</v>
      </c>
      <c r="X54">
        <v>1</v>
      </c>
    </row>
    <row r="55" spans="1:24" x14ac:dyDescent="0.3">
      <c r="A55" t="s">
        <v>23</v>
      </c>
      <c r="B55">
        <v>-40</v>
      </c>
      <c r="C55">
        <v>27.51</v>
      </c>
      <c r="D55">
        <v>50</v>
      </c>
      <c r="E55">
        <v>25</v>
      </c>
      <c r="F55">
        <v>22.49</v>
      </c>
      <c r="G55">
        <v>0.11</v>
      </c>
      <c r="H55">
        <v>171.4</v>
      </c>
      <c r="I55">
        <v>492</v>
      </c>
      <c r="J55">
        <v>230.1</v>
      </c>
      <c r="K55">
        <v>291.3</v>
      </c>
      <c r="L55" t="s">
        <v>1</v>
      </c>
      <c r="M55">
        <v>171.4</v>
      </c>
      <c r="N55" s="12">
        <f t="shared" si="5"/>
        <v>171.4</v>
      </c>
      <c r="O55">
        <v>1</v>
      </c>
      <c r="P55">
        <f t="shared" si="6"/>
        <v>171.4</v>
      </c>
      <c r="S55" t="e">
        <f t="shared" si="3"/>
        <v>#NUM!</v>
      </c>
      <c r="T55">
        <f t="shared" si="1"/>
        <v>171.4</v>
      </c>
      <c r="U55">
        <v>1</v>
      </c>
      <c r="X55">
        <v>1</v>
      </c>
    </row>
    <row r="56" spans="1:24" x14ac:dyDescent="0.3">
      <c r="A56" t="s">
        <v>23</v>
      </c>
      <c r="B56">
        <v>-40</v>
      </c>
      <c r="C56">
        <v>26.62</v>
      </c>
      <c r="D56">
        <v>50</v>
      </c>
      <c r="E56">
        <v>25</v>
      </c>
      <c r="F56">
        <v>23.38</v>
      </c>
      <c r="G56">
        <v>0.05</v>
      </c>
      <c r="H56">
        <v>103.1</v>
      </c>
      <c r="I56">
        <v>492</v>
      </c>
      <c r="J56">
        <v>230.1</v>
      </c>
      <c r="K56">
        <v>297</v>
      </c>
      <c r="L56" t="s">
        <v>1</v>
      </c>
      <c r="M56">
        <v>103.1</v>
      </c>
      <c r="N56" s="12">
        <f t="shared" si="5"/>
        <v>103.1</v>
      </c>
      <c r="O56">
        <v>1</v>
      </c>
      <c r="P56">
        <f t="shared" si="6"/>
        <v>103.1</v>
      </c>
      <c r="S56" t="e">
        <f t="shared" si="3"/>
        <v>#NUM!</v>
      </c>
      <c r="T56">
        <f t="shared" si="1"/>
        <v>103.1</v>
      </c>
      <c r="U56">
        <v>1</v>
      </c>
      <c r="X56">
        <v>1</v>
      </c>
    </row>
    <row r="57" spans="1:24" x14ac:dyDescent="0.3">
      <c r="A57" t="s">
        <v>23</v>
      </c>
      <c r="B57">
        <v>-40</v>
      </c>
      <c r="C57">
        <v>28.84</v>
      </c>
      <c r="D57">
        <v>50</v>
      </c>
      <c r="E57">
        <v>25</v>
      </c>
      <c r="F57">
        <v>21.16</v>
      </c>
      <c r="G57">
        <v>0.23</v>
      </c>
      <c r="H57">
        <v>230</v>
      </c>
      <c r="I57">
        <v>492</v>
      </c>
      <c r="J57">
        <v>230.1</v>
      </c>
      <c r="K57">
        <v>282.60000000000002</v>
      </c>
      <c r="L57" t="s">
        <v>1</v>
      </c>
      <c r="M57">
        <v>230</v>
      </c>
      <c r="N57" s="12">
        <f t="shared" si="5"/>
        <v>230</v>
      </c>
      <c r="O57">
        <v>1</v>
      </c>
      <c r="P57">
        <f t="shared" si="6"/>
        <v>230</v>
      </c>
      <c r="S57">
        <f t="shared" si="3"/>
        <v>120.51228914663676</v>
      </c>
      <c r="T57">
        <f t="shared" si="1"/>
        <v>230</v>
      </c>
      <c r="U57">
        <v>1</v>
      </c>
      <c r="X57">
        <v>1</v>
      </c>
    </row>
    <row r="58" spans="1:24" x14ac:dyDescent="0.3">
      <c r="A58" t="s">
        <v>23</v>
      </c>
      <c r="B58">
        <v>-40</v>
      </c>
      <c r="C58">
        <v>26.72</v>
      </c>
      <c r="D58">
        <v>50</v>
      </c>
      <c r="E58">
        <v>25</v>
      </c>
      <c r="F58">
        <v>23.28</v>
      </c>
      <c r="G58">
        <v>0.2</v>
      </c>
      <c r="H58">
        <v>210</v>
      </c>
      <c r="I58">
        <v>492</v>
      </c>
      <c r="J58">
        <v>230.1</v>
      </c>
      <c r="K58">
        <v>296.39999999999998</v>
      </c>
      <c r="L58" t="s">
        <v>1</v>
      </c>
      <c r="M58">
        <v>210</v>
      </c>
      <c r="N58" s="12">
        <f t="shared" si="5"/>
        <v>210</v>
      </c>
      <c r="O58">
        <v>1</v>
      </c>
      <c r="P58">
        <f t="shared" si="6"/>
        <v>210</v>
      </c>
      <c r="S58">
        <f t="shared" si="3"/>
        <v>85.343869319859948</v>
      </c>
      <c r="T58">
        <f t="shared" si="1"/>
        <v>210</v>
      </c>
      <c r="U58">
        <v>1</v>
      </c>
      <c r="X58">
        <v>1</v>
      </c>
    </row>
    <row r="59" spans="1:24" x14ac:dyDescent="0.3">
      <c r="A59" t="s">
        <v>0</v>
      </c>
      <c r="B59">
        <v>-40</v>
      </c>
      <c r="C59">
        <v>27.99</v>
      </c>
      <c r="D59">
        <v>50</v>
      </c>
      <c r="E59">
        <v>25</v>
      </c>
      <c r="F59">
        <v>22.01</v>
      </c>
      <c r="G59">
        <v>0</v>
      </c>
      <c r="H59">
        <v>198.2</v>
      </c>
      <c r="I59">
        <v>492</v>
      </c>
      <c r="J59">
        <v>230.1</v>
      </c>
      <c r="K59">
        <v>288.2</v>
      </c>
      <c r="L59" t="s">
        <v>1</v>
      </c>
      <c r="M59">
        <v>198.2</v>
      </c>
      <c r="N59" s="12">
        <f t="shared" si="5"/>
        <v>198.2</v>
      </c>
      <c r="O59">
        <v>1</v>
      </c>
      <c r="P59">
        <f t="shared" si="6"/>
        <v>198.2</v>
      </c>
      <c r="S59" t="e">
        <f t="shared" si="3"/>
        <v>#DIV/0!</v>
      </c>
      <c r="T59">
        <f t="shared" si="1"/>
        <v>198.2</v>
      </c>
      <c r="U59">
        <v>1</v>
      </c>
      <c r="X59">
        <v>1</v>
      </c>
    </row>
    <row r="60" spans="1:24" x14ac:dyDescent="0.3">
      <c r="A60" t="s">
        <v>0</v>
      </c>
      <c r="B60">
        <v>-40</v>
      </c>
      <c r="C60">
        <v>28.02</v>
      </c>
      <c r="D60">
        <v>50</v>
      </c>
      <c r="E60">
        <v>25</v>
      </c>
      <c r="F60">
        <v>21.98</v>
      </c>
      <c r="G60">
        <v>0</v>
      </c>
      <c r="H60">
        <v>150.19999999999999</v>
      </c>
      <c r="I60">
        <v>492</v>
      </c>
      <c r="J60">
        <v>230.1</v>
      </c>
      <c r="K60">
        <v>288</v>
      </c>
      <c r="L60" t="s">
        <v>1</v>
      </c>
      <c r="M60">
        <v>150.19999999999999</v>
      </c>
      <c r="N60" s="12">
        <f t="shared" si="5"/>
        <v>150.19999999999999</v>
      </c>
      <c r="O60">
        <v>1</v>
      </c>
      <c r="P60">
        <f t="shared" si="6"/>
        <v>150.19999999999999</v>
      </c>
      <c r="S60" t="e">
        <f t="shared" si="3"/>
        <v>#DIV/0!</v>
      </c>
      <c r="T60">
        <f t="shared" si="1"/>
        <v>150.19999999999999</v>
      </c>
      <c r="U60">
        <v>1</v>
      </c>
      <c r="X60">
        <v>1</v>
      </c>
    </row>
    <row r="61" spans="1:24" x14ac:dyDescent="0.3">
      <c r="A61" t="s">
        <v>0</v>
      </c>
      <c r="B61">
        <v>-40</v>
      </c>
      <c r="C61">
        <v>28.32</v>
      </c>
      <c r="D61">
        <v>50</v>
      </c>
      <c r="E61">
        <v>25</v>
      </c>
      <c r="F61">
        <v>21.68</v>
      </c>
      <c r="G61">
        <v>0</v>
      </c>
      <c r="H61">
        <v>226.8</v>
      </c>
      <c r="I61">
        <v>492</v>
      </c>
      <c r="J61">
        <v>230.1</v>
      </c>
      <c r="K61">
        <v>286</v>
      </c>
      <c r="L61" t="s">
        <v>1</v>
      </c>
      <c r="M61">
        <v>226.8</v>
      </c>
      <c r="N61" s="12">
        <f t="shared" si="5"/>
        <v>226.8</v>
      </c>
      <c r="O61">
        <v>1</v>
      </c>
      <c r="P61">
        <f t="shared" si="6"/>
        <v>226.8</v>
      </c>
      <c r="S61" t="e">
        <f t="shared" si="3"/>
        <v>#DIV/0!</v>
      </c>
      <c r="T61">
        <f t="shared" si="1"/>
        <v>226.8</v>
      </c>
      <c r="U61">
        <v>1</v>
      </c>
      <c r="X61">
        <v>1</v>
      </c>
    </row>
    <row r="62" spans="1:24" x14ac:dyDescent="0.3">
      <c r="A62" t="s">
        <v>0</v>
      </c>
      <c r="B62">
        <v>-40</v>
      </c>
      <c r="C62">
        <v>28.13</v>
      </c>
      <c r="D62">
        <v>50</v>
      </c>
      <c r="E62">
        <v>25</v>
      </c>
      <c r="F62">
        <v>21.87</v>
      </c>
      <c r="G62">
        <v>0</v>
      </c>
      <c r="H62">
        <v>158.1</v>
      </c>
      <c r="I62">
        <v>492</v>
      </c>
      <c r="J62">
        <v>230.1</v>
      </c>
      <c r="K62">
        <v>287.3</v>
      </c>
      <c r="L62" t="s">
        <v>1</v>
      </c>
      <c r="M62">
        <v>158.1</v>
      </c>
      <c r="N62" s="12">
        <f t="shared" si="5"/>
        <v>158.1</v>
      </c>
      <c r="O62">
        <v>1</v>
      </c>
      <c r="P62">
        <f t="shared" si="6"/>
        <v>158.1</v>
      </c>
      <c r="S62" t="e">
        <f t="shared" si="3"/>
        <v>#DIV/0!</v>
      </c>
      <c r="T62">
        <f t="shared" si="1"/>
        <v>158.1</v>
      </c>
      <c r="U62">
        <v>1</v>
      </c>
      <c r="X62">
        <v>1</v>
      </c>
    </row>
    <row r="63" spans="1:24" x14ac:dyDescent="0.3">
      <c r="A63" t="s">
        <v>0</v>
      </c>
      <c r="B63">
        <v>-40</v>
      </c>
      <c r="C63">
        <v>28.17</v>
      </c>
      <c r="D63">
        <v>50</v>
      </c>
      <c r="E63">
        <v>25</v>
      </c>
      <c r="F63">
        <v>21.83</v>
      </c>
      <c r="G63">
        <v>0</v>
      </c>
      <c r="H63">
        <v>256.39999999999998</v>
      </c>
      <c r="I63">
        <v>492</v>
      </c>
      <c r="J63">
        <v>230.1</v>
      </c>
      <c r="K63">
        <v>287</v>
      </c>
      <c r="L63" t="s">
        <v>1</v>
      </c>
      <c r="M63">
        <v>256.39999999999998</v>
      </c>
      <c r="N63" s="12">
        <f t="shared" si="5"/>
        <v>256.39999999999998</v>
      </c>
      <c r="O63">
        <v>1</v>
      </c>
      <c r="P63">
        <f t="shared" si="6"/>
        <v>256.39999999999998</v>
      </c>
      <c r="S63" t="e">
        <f t="shared" si="3"/>
        <v>#DIV/0!</v>
      </c>
      <c r="T63">
        <f t="shared" si="1"/>
        <v>256.39999999999998</v>
      </c>
      <c r="U63">
        <v>1</v>
      </c>
      <c r="X63">
        <v>1</v>
      </c>
    </row>
    <row r="64" spans="1:24" x14ac:dyDescent="0.3">
      <c r="A64" t="s">
        <v>0</v>
      </c>
      <c r="B64">
        <v>-40</v>
      </c>
      <c r="C64">
        <v>28.1</v>
      </c>
      <c r="D64">
        <v>50</v>
      </c>
      <c r="E64">
        <v>25</v>
      </c>
      <c r="F64">
        <v>21.9</v>
      </c>
      <c r="G64">
        <v>0</v>
      </c>
      <c r="H64">
        <v>207.6</v>
      </c>
      <c r="I64">
        <v>492</v>
      </c>
      <c r="J64">
        <v>230.1</v>
      </c>
      <c r="K64">
        <v>287.5</v>
      </c>
      <c r="L64" t="s">
        <v>1</v>
      </c>
      <c r="M64">
        <v>207.6</v>
      </c>
      <c r="N64" s="12">
        <f t="shared" si="5"/>
        <v>207.6</v>
      </c>
      <c r="O64">
        <v>1</v>
      </c>
      <c r="P64">
        <f t="shared" si="6"/>
        <v>207.6</v>
      </c>
      <c r="S64" t="e">
        <f t="shared" si="3"/>
        <v>#DIV/0!</v>
      </c>
      <c r="T64">
        <f t="shared" si="1"/>
        <v>207.6</v>
      </c>
      <c r="U64">
        <v>1</v>
      </c>
      <c r="X64">
        <v>1</v>
      </c>
    </row>
    <row r="65" spans="1:24" x14ac:dyDescent="0.3">
      <c r="A65" t="s">
        <v>0</v>
      </c>
      <c r="B65">
        <v>-40</v>
      </c>
      <c r="C65">
        <v>27.84</v>
      </c>
      <c r="D65">
        <v>50</v>
      </c>
      <c r="E65">
        <v>25</v>
      </c>
      <c r="F65">
        <v>22.16</v>
      </c>
      <c r="G65">
        <v>0.19</v>
      </c>
      <c r="H65">
        <v>213.5</v>
      </c>
      <c r="I65">
        <v>492</v>
      </c>
      <c r="J65">
        <v>230.1</v>
      </c>
      <c r="K65">
        <v>289.2</v>
      </c>
      <c r="L65" t="s">
        <v>1</v>
      </c>
      <c r="M65">
        <v>213.5</v>
      </c>
      <c r="N65" s="12">
        <f t="shared" si="5"/>
        <v>213.5</v>
      </c>
      <c r="O65">
        <v>1</v>
      </c>
      <c r="P65">
        <f t="shared" si="6"/>
        <v>213.5</v>
      </c>
      <c r="S65">
        <f t="shared" si="3"/>
        <v>96.327141080933387</v>
      </c>
      <c r="T65">
        <f>S65</f>
        <v>96.327141080933387</v>
      </c>
      <c r="U65">
        <v>0</v>
      </c>
      <c r="X65">
        <v>1</v>
      </c>
    </row>
    <row r="66" spans="1:24" x14ac:dyDescent="0.3">
      <c r="A66" t="s">
        <v>0</v>
      </c>
      <c r="B66">
        <v>-40</v>
      </c>
      <c r="C66">
        <v>28.14</v>
      </c>
      <c r="D66">
        <v>50</v>
      </c>
      <c r="E66">
        <v>25</v>
      </c>
      <c r="F66">
        <v>21.86</v>
      </c>
      <c r="G66">
        <v>0.25</v>
      </c>
      <c r="H66">
        <v>254.6</v>
      </c>
      <c r="I66">
        <v>492</v>
      </c>
      <c r="J66">
        <v>230.1</v>
      </c>
      <c r="K66">
        <v>287.2</v>
      </c>
      <c r="L66" t="s">
        <v>1</v>
      </c>
      <c r="M66">
        <v>254.6</v>
      </c>
      <c r="N66" s="12">
        <f t="shared" si="5"/>
        <v>254.6</v>
      </c>
      <c r="O66">
        <v>1</v>
      </c>
      <c r="P66">
        <f t="shared" si="6"/>
        <v>254.6</v>
      </c>
      <c r="S66">
        <f t="shared" si="3"/>
        <v>159.33234897501461</v>
      </c>
      <c r="T66">
        <f t="shared" ref="T66:T68" si="7">S66</f>
        <v>159.33234897501461</v>
      </c>
      <c r="U66">
        <v>0</v>
      </c>
      <c r="X66">
        <v>1</v>
      </c>
    </row>
    <row r="67" spans="1:24" x14ac:dyDescent="0.3">
      <c r="A67" t="s">
        <v>0</v>
      </c>
      <c r="B67">
        <v>-40</v>
      </c>
      <c r="C67">
        <v>28.26</v>
      </c>
      <c r="D67">
        <v>50</v>
      </c>
      <c r="E67">
        <v>25</v>
      </c>
      <c r="F67">
        <v>21.74</v>
      </c>
      <c r="G67">
        <v>0.24</v>
      </c>
      <c r="H67">
        <v>240</v>
      </c>
      <c r="I67">
        <v>492</v>
      </c>
      <c r="J67">
        <v>230.1</v>
      </c>
      <c r="K67">
        <v>286.39999999999998</v>
      </c>
      <c r="L67" t="s">
        <v>1</v>
      </c>
      <c r="M67">
        <v>240</v>
      </c>
      <c r="N67" s="12">
        <f t="shared" si="5"/>
        <v>240</v>
      </c>
      <c r="O67">
        <v>1</v>
      </c>
      <c r="P67">
        <f t="shared" si="6"/>
        <v>240</v>
      </c>
      <c r="S67">
        <f t="shared" si="3"/>
        <v>136.73383531750721</v>
      </c>
      <c r="T67">
        <f t="shared" si="7"/>
        <v>136.73383531750721</v>
      </c>
      <c r="U67">
        <v>0</v>
      </c>
      <c r="X67">
        <v>1</v>
      </c>
    </row>
    <row r="68" spans="1:24" x14ac:dyDescent="0.3">
      <c r="A68" t="s">
        <v>0</v>
      </c>
      <c r="B68">
        <v>-40</v>
      </c>
      <c r="C68">
        <v>29.37</v>
      </c>
      <c r="D68">
        <v>50</v>
      </c>
      <c r="E68">
        <v>25</v>
      </c>
      <c r="F68">
        <v>20.63</v>
      </c>
      <c r="G68">
        <v>0.41</v>
      </c>
      <c r="H68">
        <v>309.2</v>
      </c>
      <c r="I68">
        <v>492</v>
      </c>
      <c r="J68">
        <v>230.1</v>
      </c>
      <c r="K68">
        <v>279</v>
      </c>
      <c r="L68" s="10" t="s">
        <v>22</v>
      </c>
      <c r="M68">
        <v>279</v>
      </c>
      <c r="N68" s="13">
        <f t="shared" si="5"/>
        <v>309.2</v>
      </c>
      <c r="O68">
        <v>1</v>
      </c>
      <c r="P68">
        <f>K68</f>
        <v>279</v>
      </c>
      <c r="S68">
        <f t="shared" ref="S68:S118" si="8">SQRT((H68*H68)-(((POWER(165.1,2)*G68  + 165.1*266.1*POWER(G68,2) + ((POWER(266.1,2)*POWER(G68,3))/3) + ((2*165.1*-31.58*POWER(G68,3))/3) + ((266.1*-31.58*POWER(G68,4))/2) + ((31.58*31.58*POWER(G68,5))/5)))/G68))</f>
        <v>217.335291547846</v>
      </c>
      <c r="T68">
        <f t="shared" si="7"/>
        <v>217.335291547846</v>
      </c>
      <c r="U68">
        <v>0</v>
      </c>
      <c r="X68">
        <v>0</v>
      </c>
    </row>
    <row r="69" spans="1:24" x14ac:dyDescent="0.3">
      <c r="A69" t="s">
        <v>0</v>
      </c>
      <c r="B69">
        <v>-20</v>
      </c>
      <c r="C69">
        <v>27.87</v>
      </c>
      <c r="D69">
        <v>50</v>
      </c>
      <c r="E69">
        <v>25</v>
      </c>
      <c r="F69">
        <v>22.13</v>
      </c>
      <c r="G69">
        <v>0</v>
      </c>
      <c r="H69">
        <v>202.5</v>
      </c>
      <c r="I69">
        <v>481.3</v>
      </c>
      <c r="J69">
        <v>228.8</v>
      </c>
      <c r="K69">
        <v>285</v>
      </c>
      <c r="L69" t="s">
        <v>1</v>
      </c>
      <c r="M69">
        <v>202.5</v>
      </c>
      <c r="N69" s="12">
        <f t="shared" ref="N69:N99" si="9">20+(H69-20)*(POWER((E69/25),0.25))</f>
        <v>202.5</v>
      </c>
      <c r="O69">
        <v>1</v>
      </c>
      <c r="P69">
        <f>N69</f>
        <v>202.5</v>
      </c>
      <c r="S69" t="e">
        <f t="shared" si="8"/>
        <v>#DIV/0!</v>
      </c>
      <c r="T69">
        <f>N69</f>
        <v>202.5</v>
      </c>
      <c r="U69">
        <v>1</v>
      </c>
      <c r="X69">
        <v>1</v>
      </c>
    </row>
    <row r="70" spans="1:24" x14ac:dyDescent="0.3">
      <c r="A70" t="s">
        <v>0</v>
      </c>
      <c r="B70">
        <v>-20</v>
      </c>
      <c r="C70">
        <v>28</v>
      </c>
      <c r="D70">
        <v>50</v>
      </c>
      <c r="E70">
        <v>25</v>
      </c>
      <c r="F70">
        <v>22</v>
      </c>
      <c r="G70">
        <v>0</v>
      </c>
      <c r="H70">
        <v>194.7</v>
      </c>
      <c r="I70">
        <v>481.3</v>
      </c>
      <c r="J70">
        <v>228.8</v>
      </c>
      <c r="K70">
        <v>284.2</v>
      </c>
      <c r="L70" t="s">
        <v>1</v>
      </c>
      <c r="M70">
        <v>194.7</v>
      </c>
      <c r="N70" s="12">
        <f t="shared" si="9"/>
        <v>194.7</v>
      </c>
      <c r="O70">
        <v>1</v>
      </c>
      <c r="P70">
        <f t="shared" ref="P70:P74" si="10">N70</f>
        <v>194.7</v>
      </c>
      <c r="S70" t="e">
        <f t="shared" si="8"/>
        <v>#DIV/0!</v>
      </c>
      <c r="T70">
        <f t="shared" ref="T70:T72" si="11">N70</f>
        <v>194.7</v>
      </c>
      <c r="U70">
        <v>1</v>
      </c>
      <c r="X70">
        <v>1</v>
      </c>
    </row>
    <row r="71" spans="1:24" x14ac:dyDescent="0.3">
      <c r="A71" t="s">
        <v>0</v>
      </c>
      <c r="B71">
        <v>-20</v>
      </c>
      <c r="C71">
        <v>27.61</v>
      </c>
      <c r="D71">
        <v>50</v>
      </c>
      <c r="E71">
        <v>25</v>
      </c>
      <c r="F71">
        <v>22.39</v>
      </c>
      <c r="G71">
        <v>0</v>
      </c>
      <c r="H71">
        <v>262.8</v>
      </c>
      <c r="I71">
        <v>481.3</v>
      </c>
      <c r="J71">
        <v>228.8</v>
      </c>
      <c r="K71">
        <v>286.7</v>
      </c>
      <c r="L71" t="s">
        <v>1</v>
      </c>
      <c r="M71">
        <v>262.8</v>
      </c>
      <c r="N71" s="12">
        <f t="shared" si="9"/>
        <v>262.8</v>
      </c>
      <c r="O71">
        <v>1</v>
      </c>
      <c r="P71">
        <f t="shared" si="10"/>
        <v>262.8</v>
      </c>
      <c r="S71" t="e">
        <f t="shared" si="8"/>
        <v>#DIV/0!</v>
      </c>
      <c r="T71">
        <f t="shared" si="11"/>
        <v>262.8</v>
      </c>
      <c r="U71">
        <v>1</v>
      </c>
      <c r="X71">
        <v>1</v>
      </c>
    </row>
    <row r="72" spans="1:24" x14ac:dyDescent="0.3">
      <c r="A72" t="s">
        <v>0</v>
      </c>
      <c r="B72">
        <v>-20</v>
      </c>
      <c r="C72">
        <v>28.02</v>
      </c>
      <c r="D72">
        <v>50</v>
      </c>
      <c r="E72">
        <v>25</v>
      </c>
      <c r="F72">
        <v>21.98</v>
      </c>
      <c r="G72">
        <v>0</v>
      </c>
      <c r="H72">
        <v>187.9</v>
      </c>
      <c r="I72">
        <v>481.3</v>
      </c>
      <c r="J72">
        <v>228.8</v>
      </c>
      <c r="K72">
        <v>284</v>
      </c>
      <c r="L72" t="s">
        <v>1</v>
      </c>
      <c r="M72">
        <v>187.9</v>
      </c>
      <c r="N72" s="12">
        <f t="shared" si="9"/>
        <v>187.9</v>
      </c>
      <c r="O72">
        <v>1</v>
      </c>
      <c r="P72">
        <f t="shared" si="10"/>
        <v>187.9</v>
      </c>
      <c r="S72" t="e">
        <f t="shared" si="8"/>
        <v>#DIV/0!</v>
      </c>
      <c r="T72">
        <f t="shared" si="11"/>
        <v>187.9</v>
      </c>
      <c r="U72">
        <v>1</v>
      </c>
      <c r="X72">
        <v>1</v>
      </c>
    </row>
    <row r="73" spans="1:24" x14ac:dyDescent="0.3">
      <c r="A73" t="s">
        <v>0</v>
      </c>
      <c r="B73">
        <v>-20</v>
      </c>
      <c r="C73">
        <v>28.15</v>
      </c>
      <c r="D73">
        <v>50</v>
      </c>
      <c r="E73">
        <v>25</v>
      </c>
      <c r="F73">
        <v>21.85</v>
      </c>
      <c r="G73" s="18">
        <v>0.31</v>
      </c>
      <c r="H73">
        <v>275.8</v>
      </c>
      <c r="I73">
        <v>481.3</v>
      </c>
      <c r="J73">
        <v>228.8</v>
      </c>
      <c r="K73">
        <v>283.2</v>
      </c>
      <c r="L73" t="s">
        <v>1</v>
      </c>
      <c r="M73">
        <v>275.8</v>
      </c>
      <c r="N73" s="12">
        <f t="shared" si="9"/>
        <v>275.8</v>
      </c>
      <c r="O73">
        <v>1</v>
      </c>
      <c r="P73">
        <f t="shared" si="10"/>
        <v>275.8</v>
      </c>
      <c r="S73">
        <f t="shared" si="8"/>
        <v>182.69503752955384</v>
      </c>
      <c r="T73">
        <f t="shared" ref="T73:T82" si="12">S73</f>
        <v>182.69503752955384</v>
      </c>
      <c r="U73">
        <v>0</v>
      </c>
      <c r="X73">
        <v>1</v>
      </c>
    </row>
    <row r="74" spans="1:24" x14ac:dyDescent="0.3">
      <c r="A74" t="s">
        <v>0</v>
      </c>
      <c r="B74">
        <v>-20</v>
      </c>
      <c r="C74">
        <v>28.12</v>
      </c>
      <c r="D74">
        <v>50</v>
      </c>
      <c r="E74">
        <v>25</v>
      </c>
      <c r="F74">
        <v>21.88</v>
      </c>
      <c r="G74" s="18">
        <v>0.21</v>
      </c>
      <c r="H74">
        <v>261.8</v>
      </c>
      <c r="I74">
        <v>481.3</v>
      </c>
      <c r="J74">
        <v>228.8</v>
      </c>
      <c r="K74">
        <v>283.39999999999998</v>
      </c>
      <c r="L74" t="s">
        <v>1</v>
      </c>
      <c r="M74">
        <v>261.8</v>
      </c>
      <c r="N74" s="12">
        <f t="shared" si="9"/>
        <v>261.8</v>
      </c>
      <c r="O74">
        <v>1</v>
      </c>
      <c r="P74">
        <f t="shared" si="10"/>
        <v>261.8</v>
      </c>
      <c r="S74">
        <f t="shared" si="8"/>
        <v>176.65274735326554</v>
      </c>
      <c r="T74">
        <f t="shared" si="12"/>
        <v>176.65274735326554</v>
      </c>
      <c r="U74">
        <v>0</v>
      </c>
      <c r="X74">
        <v>1</v>
      </c>
    </row>
    <row r="75" spans="1:24" x14ac:dyDescent="0.3">
      <c r="A75" t="s">
        <v>0</v>
      </c>
      <c r="B75">
        <v>-20</v>
      </c>
      <c r="C75">
        <v>28.15</v>
      </c>
      <c r="D75">
        <v>50</v>
      </c>
      <c r="E75">
        <v>25</v>
      </c>
      <c r="F75">
        <v>21.85</v>
      </c>
      <c r="G75" s="18">
        <v>0.68</v>
      </c>
      <c r="H75">
        <v>371</v>
      </c>
      <c r="I75">
        <v>481.3</v>
      </c>
      <c r="J75">
        <v>228.8</v>
      </c>
      <c r="K75">
        <v>283.2</v>
      </c>
      <c r="L75" s="10" t="s">
        <v>22</v>
      </c>
      <c r="M75">
        <v>283.2</v>
      </c>
      <c r="N75" s="13">
        <f t="shared" si="9"/>
        <v>371</v>
      </c>
      <c r="O75">
        <v>1</v>
      </c>
      <c r="P75">
        <f>K75</f>
        <v>283.2</v>
      </c>
      <c r="S75">
        <f t="shared" si="8"/>
        <v>269.22143679157057</v>
      </c>
      <c r="T75">
        <f t="shared" si="12"/>
        <v>269.22143679157057</v>
      </c>
      <c r="U75">
        <v>0</v>
      </c>
      <c r="X75">
        <v>0</v>
      </c>
    </row>
    <row r="76" spans="1:24" x14ac:dyDescent="0.3">
      <c r="A76" t="s">
        <v>0</v>
      </c>
      <c r="B76">
        <v>-20</v>
      </c>
      <c r="C76">
        <v>28.17</v>
      </c>
      <c r="D76">
        <v>50</v>
      </c>
      <c r="E76">
        <v>25</v>
      </c>
      <c r="F76">
        <v>21.83</v>
      </c>
      <c r="G76" s="18">
        <v>0.65</v>
      </c>
      <c r="H76">
        <v>369.1</v>
      </c>
      <c r="I76">
        <v>481.3</v>
      </c>
      <c r="J76">
        <v>228.8</v>
      </c>
      <c r="K76">
        <v>283.10000000000002</v>
      </c>
      <c r="L76" s="10" t="s">
        <v>22</v>
      </c>
      <c r="M76">
        <v>283.10000000000002</v>
      </c>
      <c r="N76" s="13">
        <f t="shared" si="9"/>
        <v>369.1</v>
      </c>
      <c r="O76">
        <v>1</v>
      </c>
      <c r="P76">
        <f>K76</f>
        <v>283.10000000000002</v>
      </c>
      <c r="S76">
        <f t="shared" si="8"/>
        <v>270.24959533847198</v>
      </c>
      <c r="T76">
        <f t="shared" si="12"/>
        <v>270.24959533847198</v>
      </c>
      <c r="U76">
        <v>0</v>
      </c>
      <c r="X76">
        <v>0</v>
      </c>
    </row>
    <row r="77" spans="1:24" x14ac:dyDescent="0.3">
      <c r="A77" t="s">
        <v>0</v>
      </c>
      <c r="B77">
        <v>-20</v>
      </c>
      <c r="C77">
        <v>28.02</v>
      </c>
      <c r="D77">
        <v>50</v>
      </c>
      <c r="E77">
        <v>25</v>
      </c>
      <c r="F77">
        <v>21.98</v>
      </c>
      <c r="G77" s="18">
        <v>1.1299999999999999</v>
      </c>
      <c r="H77">
        <v>462.1</v>
      </c>
      <c r="I77">
        <v>481.3</v>
      </c>
      <c r="J77">
        <v>228.8</v>
      </c>
      <c r="K77">
        <v>284</v>
      </c>
      <c r="L77" s="10" t="s">
        <v>22</v>
      </c>
      <c r="M77">
        <v>284</v>
      </c>
      <c r="N77" s="14">
        <f t="shared" si="9"/>
        <v>462.1</v>
      </c>
      <c r="O77">
        <v>1</v>
      </c>
      <c r="P77">
        <v>284.89999999999998</v>
      </c>
      <c r="S77">
        <f t="shared" si="8"/>
        <v>341.57143291669865</v>
      </c>
      <c r="T77">
        <f t="shared" si="12"/>
        <v>341.57143291669865</v>
      </c>
      <c r="U77">
        <v>0</v>
      </c>
      <c r="X77">
        <v>0</v>
      </c>
    </row>
    <row r="78" spans="1:24" x14ac:dyDescent="0.3">
      <c r="A78" t="s">
        <v>0</v>
      </c>
      <c r="B78">
        <v>-20</v>
      </c>
      <c r="C78">
        <v>28</v>
      </c>
      <c r="D78">
        <v>50</v>
      </c>
      <c r="E78">
        <v>25</v>
      </c>
      <c r="F78">
        <v>22</v>
      </c>
      <c r="G78" s="18">
        <v>0.47</v>
      </c>
      <c r="H78">
        <v>319.7</v>
      </c>
      <c r="I78">
        <v>481.3</v>
      </c>
      <c r="J78">
        <v>228.8</v>
      </c>
      <c r="K78">
        <v>284.2</v>
      </c>
      <c r="L78" s="10" t="s">
        <v>22</v>
      </c>
      <c r="M78">
        <v>284.2</v>
      </c>
      <c r="N78" s="13">
        <f t="shared" si="9"/>
        <v>319.7</v>
      </c>
      <c r="O78">
        <v>1</v>
      </c>
      <c r="P78">
        <f>K78</f>
        <v>284.2</v>
      </c>
      <c r="S78">
        <f t="shared" si="8"/>
        <v>224.23632560377328</v>
      </c>
      <c r="T78">
        <f t="shared" si="12"/>
        <v>224.23632560377328</v>
      </c>
      <c r="U78">
        <v>0</v>
      </c>
      <c r="X78">
        <v>0</v>
      </c>
    </row>
    <row r="79" spans="1:24" x14ac:dyDescent="0.3">
      <c r="A79" t="s">
        <v>25</v>
      </c>
      <c r="B79">
        <v>-20</v>
      </c>
      <c r="C79">
        <v>28.03</v>
      </c>
      <c r="D79">
        <v>50</v>
      </c>
      <c r="E79">
        <v>25</v>
      </c>
      <c r="F79">
        <v>21.97</v>
      </c>
      <c r="G79" s="18">
        <v>1.8</v>
      </c>
      <c r="H79">
        <v>583.1</v>
      </c>
      <c r="I79">
        <v>481.3</v>
      </c>
      <c r="J79">
        <v>228.8</v>
      </c>
      <c r="K79">
        <v>284</v>
      </c>
      <c r="L79" s="10" t="s">
        <v>22</v>
      </c>
      <c r="M79">
        <v>284</v>
      </c>
      <c r="N79" s="15">
        <f t="shared" si="9"/>
        <v>583.1</v>
      </c>
      <c r="O79">
        <v>1</v>
      </c>
      <c r="P79">
        <v>284.89999999999998</v>
      </c>
      <c r="S79">
        <f t="shared" si="8"/>
        <v>436.8827874273282</v>
      </c>
      <c r="T79">
        <f t="shared" si="12"/>
        <v>436.8827874273282</v>
      </c>
      <c r="U79">
        <v>0</v>
      </c>
      <c r="X79">
        <v>0</v>
      </c>
    </row>
    <row r="80" spans="1:24" x14ac:dyDescent="0.3">
      <c r="A80" t="s">
        <v>25</v>
      </c>
      <c r="B80">
        <v>-20</v>
      </c>
      <c r="C80">
        <v>28.62</v>
      </c>
      <c r="D80">
        <v>50</v>
      </c>
      <c r="E80">
        <v>25</v>
      </c>
      <c r="F80">
        <v>21.38</v>
      </c>
      <c r="G80" s="18">
        <v>0.18</v>
      </c>
      <c r="H80">
        <v>231.9</v>
      </c>
      <c r="I80">
        <v>481.3</v>
      </c>
      <c r="J80">
        <v>228.8</v>
      </c>
      <c r="K80">
        <v>280.10000000000002</v>
      </c>
      <c r="L80" t="s">
        <v>1</v>
      </c>
      <c r="M80">
        <v>231.9</v>
      </c>
      <c r="N80" s="17">
        <f t="shared" si="9"/>
        <v>231.9</v>
      </c>
      <c r="O80">
        <v>1</v>
      </c>
      <c r="P80">
        <f>N80</f>
        <v>231.9</v>
      </c>
      <c r="S80">
        <f t="shared" si="8"/>
        <v>134.10374754507879</v>
      </c>
      <c r="T80">
        <f t="shared" si="12"/>
        <v>134.10374754507879</v>
      </c>
      <c r="U80">
        <v>0</v>
      </c>
      <c r="X80">
        <v>1</v>
      </c>
    </row>
    <row r="81" spans="1:24" x14ac:dyDescent="0.3">
      <c r="A81" t="s">
        <v>25</v>
      </c>
      <c r="B81">
        <v>-20</v>
      </c>
      <c r="C81">
        <v>28.74</v>
      </c>
      <c r="D81">
        <v>50</v>
      </c>
      <c r="E81">
        <v>25</v>
      </c>
      <c r="F81">
        <v>21.26</v>
      </c>
      <c r="G81" s="18">
        <v>0.77</v>
      </c>
      <c r="H81">
        <v>382</v>
      </c>
      <c r="I81">
        <v>481.3</v>
      </c>
      <c r="J81">
        <v>228.8</v>
      </c>
      <c r="K81">
        <v>279.39999999999998</v>
      </c>
      <c r="L81" s="10" t="s">
        <v>22</v>
      </c>
      <c r="M81">
        <v>279.39999999999998</v>
      </c>
      <c r="N81" s="16">
        <f t="shared" si="9"/>
        <v>382</v>
      </c>
      <c r="O81">
        <v>1</v>
      </c>
      <c r="P81">
        <f>K81</f>
        <v>279.39999999999998</v>
      </c>
      <c r="S81">
        <f t="shared" si="8"/>
        <v>273.40849794196896</v>
      </c>
      <c r="T81">
        <f t="shared" si="12"/>
        <v>273.40849794196896</v>
      </c>
      <c r="U81">
        <v>0</v>
      </c>
      <c r="X81">
        <v>0</v>
      </c>
    </row>
    <row r="82" spans="1:24" x14ac:dyDescent="0.3">
      <c r="A82" t="s">
        <v>25</v>
      </c>
      <c r="B82">
        <v>-20</v>
      </c>
      <c r="C82">
        <v>28.6</v>
      </c>
      <c r="D82">
        <v>50</v>
      </c>
      <c r="E82">
        <v>25</v>
      </c>
      <c r="F82">
        <v>21.4</v>
      </c>
      <c r="G82" s="18">
        <v>0.35</v>
      </c>
      <c r="H82">
        <v>295.89999999999998</v>
      </c>
      <c r="I82">
        <v>481.3</v>
      </c>
      <c r="J82">
        <v>228.8</v>
      </c>
      <c r="K82">
        <v>280.3</v>
      </c>
      <c r="L82" s="10" t="s">
        <v>22</v>
      </c>
      <c r="M82">
        <v>280.3</v>
      </c>
      <c r="N82" s="16">
        <f t="shared" si="9"/>
        <v>295.89999999999998</v>
      </c>
      <c r="O82">
        <v>1</v>
      </c>
      <c r="P82">
        <f>K82</f>
        <v>280.3</v>
      </c>
      <c r="S82">
        <f t="shared" si="8"/>
        <v>206.47951325649191</v>
      </c>
      <c r="T82">
        <f t="shared" si="12"/>
        <v>206.47951325649191</v>
      </c>
      <c r="U82">
        <v>0</v>
      </c>
      <c r="X82">
        <v>0</v>
      </c>
    </row>
    <row r="83" spans="1:24" x14ac:dyDescent="0.3">
      <c r="A83" t="s">
        <v>25</v>
      </c>
      <c r="B83">
        <v>-20</v>
      </c>
      <c r="C83">
        <v>28.86</v>
      </c>
      <c r="D83">
        <v>50</v>
      </c>
      <c r="E83">
        <v>25</v>
      </c>
      <c r="F83">
        <v>21.14</v>
      </c>
      <c r="G83" s="18">
        <v>0.89</v>
      </c>
      <c r="H83">
        <v>411.7</v>
      </c>
      <c r="I83">
        <v>481.3</v>
      </c>
      <c r="J83">
        <v>228.8</v>
      </c>
      <c r="K83">
        <v>278.60000000000002</v>
      </c>
      <c r="L83" s="10" t="s">
        <v>22</v>
      </c>
      <c r="M83">
        <v>278.60000000000002</v>
      </c>
      <c r="N83" s="16">
        <f t="shared" si="9"/>
        <v>411.7</v>
      </c>
      <c r="O83">
        <v>1</v>
      </c>
      <c r="P83">
        <f>K83</f>
        <v>278.60000000000002</v>
      </c>
      <c r="S83">
        <f t="shared" si="8"/>
        <v>300.05436405273269</v>
      </c>
      <c r="T83">
        <f t="shared" ref="T83:T85" si="13">S83</f>
        <v>300.05436405273269</v>
      </c>
      <c r="U83">
        <v>0</v>
      </c>
      <c r="X83">
        <v>0</v>
      </c>
    </row>
    <row r="84" spans="1:24" x14ac:dyDescent="0.3">
      <c r="A84" t="s">
        <v>25</v>
      </c>
      <c r="B84">
        <v>-20</v>
      </c>
      <c r="C84">
        <v>28.35</v>
      </c>
      <c r="D84">
        <v>50</v>
      </c>
      <c r="E84">
        <v>25</v>
      </c>
      <c r="F84">
        <v>21.65</v>
      </c>
      <c r="G84" s="18">
        <v>0.3</v>
      </c>
      <c r="H84">
        <v>306.39999999999998</v>
      </c>
      <c r="I84">
        <v>481.3</v>
      </c>
      <c r="J84">
        <v>228.8</v>
      </c>
      <c r="K84">
        <v>281.89999999999998</v>
      </c>
      <c r="L84" s="10" t="s">
        <v>22</v>
      </c>
      <c r="M84">
        <v>281.89999999999998</v>
      </c>
      <c r="N84" s="16">
        <f t="shared" si="9"/>
        <v>306.39999999999998</v>
      </c>
      <c r="O84">
        <v>1</v>
      </c>
      <c r="P84">
        <f t="shared" ref="P84:P85" si="14">K84</f>
        <v>281.89999999999998</v>
      </c>
      <c r="S84">
        <f t="shared" si="8"/>
        <v>227.47176302308819</v>
      </c>
      <c r="T84">
        <f t="shared" si="13"/>
        <v>227.47176302308819</v>
      </c>
      <c r="U84">
        <v>0</v>
      </c>
      <c r="X84">
        <v>0</v>
      </c>
    </row>
    <row r="85" spans="1:24" x14ac:dyDescent="0.3">
      <c r="A85" t="s">
        <v>25</v>
      </c>
      <c r="B85">
        <v>-20</v>
      </c>
      <c r="C85">
        <v>28.74</v>
      </c>
      <c r="D85">
        <v>50</v>
      </c>
      <c r="E85">
        <v>25</v>
      </c>
      <c r="F85">
        <v>21.26</v>
      </c>
      <c r="G85" s="18">
        <v>0.46</v>
      </c>
      <c r="H85">
        <v>324.7</v>
      </c>
      <c r="I85">
        <v>481.3</v>
      </c>
      <c r="J85">
        <v>228.8</v>
      </c>
      <c r="K85">
        <v>279.39999999999998</v>
      </c>
      <c r="L85" s="10" t="s">
        <v>22</v>
      </c>
      <c r="M85">
        <v>279.39999999999998</v>
      </c>
      <c r="N85" s="16">
        <f t="shared" si="9"/>
        <v>324.7</v>
      </c>
      <c r="O85">
        <v>1</v>
      </c>
      <c r="P85">
        <f t="shared" si="14"/>
        <v>279.39999999999998</v>
      </c>
      <c r="S85">
        <f t="shared" si="8"/>
        <v>232.6026422369647</v>
      </c>
      <c r="T85">
        <f t="shared" si="13"/>
        <v>232.6026422369647</v>
      </c>
      <c r="U85">
        <v>0</v>
      </c>
      <c r="X85">
        <v>0</v>
      </c>
    </row>
    <row r="86" spans="1:24" x14ac:dyDescent="0.3">
      <c r="A86" t="s">
        <v>25</v>
      </c>
      <c r="B86">
        <v>-20</v>
      </c>
      <c r="C86">
        <v>27.98</v>
      </c>
      <c r="D86">
        <v>50</v>
      </c>
      <c r="E86">
        <v>25</v>
      </c>
      <c r="F86">
        <v>22.02</v>
      </c>
      <c r="G86" s="18">
        <v>0.31</v>
      </c>
      <c r="H86">
        <v>282.5</v>
      </c>
      <c r="I86">
        <v>481.3</v>
      </c>
      <c r="J86">
        <v>228.8</v>
      </c>
      <c r="K86">
        <v>284.3</v>
      </c>
      <c r="L86" t="s">
        <v>1</v>
      </c>
      <c r="M86">
        <v>282.5</v>
      </c>
      <c r="N86" s="12">
        <f t="shared" si="9"/>
        <v>282.5</v>
      </c>
      <c r="O86">
        <v>1</v>
      </c>
      <c r="P86">
        <f>N86</f>
        <v>282.5</v>
      </c>
      <c r="S86">
        <f t="shared" si="8"/>
        <v>192.66054795397289</v>
      </c>
      <c r="T86">
        <f>S86</f>
        <v>192.66054795397289</v>
      </c>
      <c r="U86">
        <v>0</v>
      </c>
      <c r="X86">
        <v>1</v>
      </c>
    </row>
    <row r="87" spans="1:24" x14ac:dyDescent="0.3">
      <c r="A87" t="s">
        <v>25</v>
      </c>
      <c r="B87">
        <v>-20</v>
      </c>
      <c r="C87">
        <v>28.64</v>
      </c>
      <c r="D87">
        <v>50</v>
      </c>
      <c r="E87">
        <v>25</v>
      </c>
      <c r="F87">
        <v>21.36</v>
      </c>
      <c r="G87" s="18">
        <v>0.23</v>
      </c>
      <c r="H87">
        <v>247.2</v>
      </c>
      <c r="I87">
        <v>481.3</v>
      </c>
      <c r="J87">
        <v>228.8</v>
      </c>
      <c r="K87">
        <v>280</v>
      </c>
      <c r="L87" t="s">
        <v>1</v>
      </c>
      <c r="M87">
        <v>247.2</v>
      </c>
      <c r="N87" s="12">
        <f t="shared" si="9"/>
        <v>247.2</v>
      </c>
      <c r="O87">
        <v>1</v>
      </c>
      <c r="P87">
        <f t="shared" ref="P87:P88" si="15">N87</f>
        <v>247.2</v>
      </c>
      <c r="S87">
        <f t="shared" si="8"/>
        <v>150.76820565146545</v>
      </c>
      <c r="T87">
        <f t="shared" ref="T87:T88" si="16">S87</f>
        <v>150.76820565146545</v>
      </c>
      <c r="U87">
        <v>0</v>
      </c>
      <c r="X87">
        <v>1</v>
      </c>
    </row>
    <row r="88" spans="1:24" x14ac:dyDescent="0.3">
      <c r="A88" t="s">
        <v>25</v>
      </c>
      <c r="B88">
        <v>-20</v>
      </c>
      <c r="C88">
        <v>28.68</v>
      </c>
      <c r="D88">
        <v>50</v>
      </c>
      <c r="E88">
        <v>25</v>
      </c>
      <c r="F88">
        <v>21.32</v>
      </c>
      <c r="G88" s="18">
        <v>0.16</v>
      </c>
      <c r="H88">
        <v>233.2</v>
      </c>
      <c r="I88">
        <v>481.3</v>
      </c>
      <c r="J88">
        <v>228.8</v>
      </c>
      <c r="K88">
        <v>279.7</v>
      </c>
      <c r="L88" t="s">
        <v>1</v>
      </c>
      <c r="M88">
        <v>233.2</v>
      </c>
      <c r="N88" s="12">
        <f t="shared" si="9"/>
        <v>233.2</v>
      </c>
      <c r="O88">
        <v>1</v>
      </c>
      <c r="P88">
        <f t="shared" si="15"/>
        <v>233.2</v>
      </c>
      <c r="S88">
        <f t="shared" si="8"/>
        <v>139.98841562044905</v>
      </c>
      <c r="T88">
        <f t="shared" si="16"/>
        <v>139.98841562044905</v>
      </c>
      <c r="U88">
        <v>0</v>
      </c>
      <c r="X88">
        <v>1</v>
      </c>
    </row>
    <row r="89" spans="1:24" x14ac:dyDescent="0.3">
      <c r="A89" t="s">
        <v>25</v>
      </c>
      <c r="B89">
        <v>-20</v>
      </c>
      <c r="C89">
        <v>28.15</v>
      </c>
      <c r="D89">
        <v>50</v>
      </c>
      <c r="E89">
        <v>25</v>
      </c>
      <c r="F89">
        <v>21.85</v>
      </c>
      <c r="G89" s="18">
        <v>0.47</v>
      </c>
      <c r="H89">
        <v>317.5</v>
      </c>
      <c r="I89">
        <v>481.3</v>
      </c>
      <c r="J89">
        <v>228.8</v>
      </c>
      <c r="K89">
        <v>283.2</v>
      </c>
      <c r="L89" s="10" t="s">
        <v>22</v>
      </c>
      <c r="M89">
        <v>283.2</v>
      </c>
      <c r="N89" s="16">
        <f t="shared" si="9"/>
        <v>317.5</v>
      </c>
      <c r="O89">
        <v>1</v>
      </c>
      <c r="P89">
        <f>K89</f>
        <v>283.2</v>
      </c>
      <c r="S89">
        <f t="shared" si="8"/>
        <v>221.08842059294156</v>
      </c>
      <c r="T89">
        <f>S89</f>
        <v>221.08842059294156</v>
      </c>
      <c r="U89">
        <v>0</v>
      </c>
      <c r="X89">
        <v>0</v>
      </c>
    </row>
    <row r="90" spans="1:24" x14ac:dyDescent="0.3">
      <c r="A90" t="s">
        <v>25</v>
      </c>
      <c r="B90">
        <v>-20</v>
      </c>
      <c r="C90">
        <v>27.27</v>
      </c>
      <c r="D90">
        <v>50</v>
      </c>
      <c r="E90">
        <v>25</v>
      </c>
      <c r="F90">
        <v>22.73</v>
      </c>
      <c r="G90" s="18">
        <v>1.54</v>
      </c>
      <c r="H90">
        <v>515.6</v>
      </c>
      <c r="I90">
        <v>481.3</v>
      </c>
      <c r="J90">
        <v>228.8</v>
      </c>
      <c r="K90">
        <v>288.89999999999998</v>
      </c>
      <c r="L90" s="10" t="s">
        <v>22</v>
      </c>
      <c r="M90">
        <v>288.89999999999998</v>
      </c>
      <c r="N90" s="15">
        <f t="shared" si="9"/>
        <v>515.6</v>
      </c>
      <c r="O90">
        <v>1</v>
      </c>
      <c r="P90">
        <f>284.9</f>
        <v>284.89999999999998</v>
      </c>
      <c r="S90">
        <f t="shared" si="8"/>
        <v>370.70029387460988</v>
      </c>
      <c r="T90">
        <f>S90</f>
        <v>370.70029387460988</v>
      </c>
      <c r="U90">
        <v>0</v>
      </c>
      <c r="X90">
        <v>0</v>
      </c>
    </row>
    <row r="91" spans="1:24" x14ac:dyDescent="0.3">
      <c r="A91" t="s">
        <v>25</v>
      </c>
      <c r="B91">
        <v>-20</v>
      </c>
      <c r="C91">
        <v>29.06</v>
      </c>
      <c r="D91">
        <v>50</v>
      </c>
      <c r="E91">
        <v>25</v>
      </c>
      <c r="F91">
        <v>20.94</v>
      </c>
      <c r="G91" s="18">
        <v>0.26</v>
      </c>
      <c r="H91">
        <v>263.2</v>
      </c>
      <c r="I91">
        <v>481.3</v>
      </c>
      <c r="J91">
        <v>228.8</v>
      </c>
      <c r="K91">
        <v>277.2</v>
      </c>
      <c r="L91" t="s">
        <v>1</v>
      </c>
      <c r="M91">
        <v>263.2</v>
      </c>
      <c r="N91" s="12">
        <f t="shared" si="9"/>
        <v>263.2</v>
      </c>
      <c r="O91">
        <v>1</v>
      </c>
      <c r="P91">
        <f>N91</f>
        <v>263.2</v>
      </c>
      <c r="S91">
        <f t="shared" si="8"/>
        <v>171.1898449109583</v>
      </c>
      <c r="T91">
        <f>S91</f>
        <v>171.1898449109583</v>
      </c>
      <c r="U91">
        <v>0</v>
      </c>
      <c r="X91">
        <v>1</v>
      </c>
    </row>
    <row r="92" spans="1:24" x14ac:dyDescent="0.3">
      <c r="A92" t="s">
        <v>25</v>
      </c>
      <c r="B92">
        <v>-20</v>
      </c>
      <c r="C92">
        <v>27.09</v>
      </c>
      <c r="D92">
        <v>50</v>
      </c>
      <c r="E92">
        <v>25</v>
      </c>
      <c r="F92">
        <v>22.91</v>
      </c>
      <c r="G92" s="18">
        <v>0.05</v>
      </c>
      <c r="H92">
        <v>184.4</v>
      </c>
      <c r="I92">
        <v>481.3</v>
      </c>
      <c r="J92">
        <v>228.8</v>
      </c>
      <c r="K92">
        <v>290</v>
      </c>
      <c r="L92" t="s">
        <v>1</v>
      </c>
      <c r="M92">
        <v>184.4</v>
      </c>
      <c r="N92" s="12">
        <f t="shared" si="9"/>
        <v>184.4</v>
      </c>
      <c r="O92">
        <v>1</v>
      </c>
      <c r="P92">
        <f>N92</f>
        <v>184.4</v>
      </c>
      <c r="S92">
        <f t="shared" si="8"/>
        <v>67.073844057037888</v>
      </c>
      <c r="T92">
        <f>S92</f>
        <v>67.073844057037888</v>
      </c>
      <c r="U92">
        <v>0</v>
      </c>
      <c r="X92">
        <v>1</v>
      </c>
    </row>
    <row r="93" spans="1:24" x14ac:dyDescent="0.3">
      <c r="A93" t="s">
        <v>25</v>
      </c>
      <c r="B93">
        <v>-20</v>
      </c>
      <c r="C93">
        <v>28.07</v>
      </c>
      <c r="D93">
        <v>50</v>
      </c>
      <c r="E93">
        <v>25</v>
      </c>
      <c r="F93">
        <v>21.93</v>
      </c>
      <c r="G93" s="18">
        <v>0.38</v>
      </c>
      <c r="H93">
        <v>286.89999999999998</v>
      </c>
      <c r="I93">
        <v>481.3</v>
      </c>
      <c r="J93">
        <v>228.8</v>
      </c>
      <c r="K93">
        <v>283.7</v>
      </c>
      <c r="L93" s="10" t="s">
        <v>22</v>
      </c>
      <c r="M93">
        <v>283.7</v>
      </c>
      <c r="N93" s="16">
        <f t="shared" si="9"/>
        <v>286.89999999999998</v>
      </c>
      <c r="O93">
        <v>1</v>
      </c>
      <c r="P93">
        <f>K93</f>
        <v>283.7</v>
      </c>
      <c r="S93">
        <f t="shared" si="8"/>
        <v>188.8889974293069</v>
      </c>
      <c r="T93">
        <f>S93</f>
        <v>188.8889974293069</v>
      </c>
      <c r="U93">
        <v>0</v>
      </c>
      <c r="X93">
        <v>0</v>
      </c>
    </row>
    <row r="94" spans="1:24" x14ac:dyDescent="0.3">
      <c r="A94" t="s">
        <v>25</v>
      </c>
      <c r="B94">
        <v>-20</v>
      </c>
      <c r="C94">
        <v>28.52</v>
      </c>
      <c r="D94">
        <v>50</v>
      </c>
      <c r="E94">
        <v>25</v>
      </c>
      <c r="F94">
        <v>21.48</v>
      </c>
      <c r="G94" s="18">
        <v>0.62</v>
      </c>
      <c r="H94">
        <v>341.4</v>
      </c>
      <c r="I94">
        <v>481.3</v>
      </c>
      <c r="J94">
        <v>228.8</v>
      </c>
      <c r="K94">
        <v>280.8</v>
      </c>
      <c r="L94" s="10" t="s">
        <v>22</v>
      </c>
      <c r="M94">
        <v>280.8</v>
      </c>
      <c r="N94" s="16">
        <f t="shared" si="9"/>
        <v>341.4</v>
      </c>
      <c r="O94">
        <v>1</v>
      </c>
      <c r="P94">
        <f t="shared" ref="P94:P96" si="17">K94</f>
        <v>280.8</v>
      </c>
      <c r="S94">
        <f t="shared" si="8"/>
        <v>235.14347580694073</v>
      </c>
      <c r="T94">
        <f t="shared" ref="T94:T96" si="18">S94</f>
        <v>235.14347580694073</v>
      </c>
      <c r="U94">
        <v>0</v>
      </c>
      <c r="X94">
        <v>0</v>
      </c>
    </row>
    <row r="95" spans="1:24" x14ac:dyDescent="0.3">
      <c r="A95" t="s">
        <v>25</v>
      </c>
      <c r="B95">
        <v>-20</v>
      </c>
      <c r="C95">
        <v>28.51</v>
      </c>
      <c r="D95">
        <v>50</v>
      </c>
      <c r="E95">
        <v>25</v>
      </c>
      <c r="F95">
        <v>21.49</v>
      </c>
      <c r="G95" s="18">
        <v>0.79</v>
      </c>
      <c r="H95">
        <v>415</v>
      </c>
      <c r="I95">
        <v>481.3</v>
      </c>
      <c r="J95">
        <v>228.8</v>
      </c>
      <c r="K95">
        <v>280.89999999999998</v>
      </c>
      <c r="L95" s="10" t="s">
        <v>22</v>
      </c>
      <c r="M95">
        <v>280.89999999999998</v>
      </c>
      <c r="N95" s="16">
        <f t="shared" si="9"/>
        <v>415</v>
      </c>
      <c r="O95">
        <v>1</v>
      </c>
      <c r="P95">
        <f t="shared" si="17"/>
        <v>280.89999999999998</v>
      </c>
      <c r="S95">
        <f t="shared" si="8"/>
        <v>315.74101953096357</v>
      </c>
      <c r="T95">
        <f t="shared" si="18"/>
        <v>315.74101953096357</v>
      </c>
      <c r="U95">
        <v>0</v>
      </c>
      <c r="X95">
        <v>0</v>
      </c>
    </row>
    <row r="96" spans="1:24" x14ac:dyDescent="0.3">
      <c r="A96" t="s">
        <v>25</v>
      </c>
      <c r="B96">
        <v>-20</v>
      </c>
      <c r="C96">
        <v>28.51</v>
      </c>
      <c r="D96">
        <v>50</v>
      </c>
      <c r="E96">
        <v>25</v>
      </c>
      <c r="F96">
        <v>21.49</v>
      </c>
      <c r="G96" s="18">
        <v>0.44</v>
      </c>
      <c r="H96">
        <v>327.9</v>
      </c>
      <c r="I96">
        <v>481.3</v>
      </c>
      <c r="J96">
        <v>228.8</v>
      </c>
      <c r="K96">
        <v>280.89999999999998</v>
      </c>
      <c r="L96" s="10" t="s">
        <v>22</v>
      </c>
      <c r="M96">
        <v>280.89999999999998</v>
      </c>
      <c r="N96" s="16">
        <f t="shared" si="9"/>
        <v>327.9</v>
      </c>
      <c r="O96">
        <v>1</v>
      </c>
      <c r="P96">
        <f t="shared" si="17"/>
        <v>280.89999999999998</v>
      </c>
      <c r="S96">
        <f t="shared" si="8"/>
        <v>239.54885895477358</v>
      </c>
      <c r="T96">
        <f t="shared" si="18"/>
        <v>239.54885895477358</v>
      </c>
      <c r="U96">
        <v>0</v>
      </c>
      <c r="X96">
        <v>0</v>
      </c>
    </row>
    <row r="97" spans="1:24" x14ac:dyDescent="0.3">
      <c r="A97" t="s">
        <v>25</v>
      </c>
      <c r="B97">
        <v>-20</v>
      </c>
      <c r="C97">
        <v>28.56</v>
      </c>
      <c r="D97">
        <v>50</v>
      </c>
      <c r="E97">
        <v>25</v>
      </c>
      <c r="F97">
        <v>21.44</v>
      </c>
      <c r="G97" s="18">
        <v>0.06</v>
      </c>
      <c r="H97">
        <v>170.9</v>
      </c>
      <c r="I97">
        <v>481.3</v>
      </c>
      <c r="J97">
        <v>228.8</v>
      </c>
      <c r="K97">
        <v>280.5</v>
      </c>
      <c r="L97" t="s">
        <v>1</v>
      </c>
      <c r="M97">
        <v>170.9</v>
      </c>
      <c r="N97" s="12">
        <f t="shared" si="9"/>
        <v>170.9</v>
      </c>
      <c r="O97">
        <v>1</v>
      </c>
      <c r="P97">
        <f>N97</f>
        <v>170.9</v>
      </c>
      <c r="S97" t="e">
        <f t="shared" si="8"/>
        <v>#NUM!</v>
      </c>
      <c r="T97">
        <f t="shared" ref="T97:T116" si="19">N97</f>
        <v>170.9</v>
      </c>
      <c r="U97">
        <v>1</v>
      </c>
      <c r="X97">
        <v>1</v>
      </c>
    </row>
    <row r="98" spans="1:24" x14ac:dyDescent="0.3">
      <c r="A98" t="s">
        <v>25</v>
      </c>
      <c r="B98">
        <v>-20</v>
      </c>
      <c r="C98">
        <v>28.19</v>
      </c>
      <c r="D98">
        <v>50</v>
      </c>
      <c r="E98">
        <v>25</v>
      </c>
      <c r="F98">
        <v>21.81</v>
      </c>
      <c r="G98" s="18">
        <v>0.46</v>
      </c>
      <c r="H98">
        <v>308.8</v>
      </c>
      <c r="I98">
        <v>481.3</v>
      </c>
      <c r="J98">
        <v>228.8</v>
      </c>
      <c r="K98">
        <v>282.89999999999998</v>
      </c>
      <c r="L98" s="10" t="s">
        <v>22</v>
      </c>
      <c r="M98">
        <v>282.89999999999998</v>
      </c>
      <c r="N98" s="16">
        <f t="shared" si="9"/>
        <v>308.8</v>
      </c>
      <c r="O98">
        <v>1</v>
      </c>
      <c r="P98">
        <f>K98</f>
        <v>282.89999999999998</v>
      </c>
      <c r="S98">
        <f t="shared" si="8"/>
        <v>209.83645816591883</v>
      </c>
      <c r="T98">
        <f>S98</f>
        <v>209.83645816591883</v>
      </c>
      <c r="U98">
        <v>0</v>
      </c>
      <c r="X98">
        <v>0</v>
      </c>
    </row>
    <row r="99" spans="1:24" x14ac:dyDescent="0.3">
      <c r="A99" t="s">
        <v>25</v>
      </c>
      <c r="B99">
        <v>-20</v>
      </c>
      <c r="C99">
        <v>29.3</v>
      </c>
      <c r="D99">
        <v>50</v>
      </c>
      <c r="E99">
        <v>25</v>
      </c>
      <c r="F99">
        <v>20.7</v>
      </c>
      <c r="G99" s="18">
        <v>0.64</v>
      </c>
      <c r="H99">
        <v>376.5</v>
      </c>
      <c r="I99">
        <v>481.3</v>
      </c>
      <c r="J99">
        <v>228.8</v>
      </c>
      <c r="K99">
        <v>275.7</v>
      </c>
      <c r="L99" s="10" t="s">
        <v>22</v>
      </c>
      <c r="M99">
        <v>275.7</v>
      </c>
      <c r="N99" s="16">
        <f t="shared" si="9"/>
        <v>376.5</v>
      </c>
      <c r="O99">
        <v>1</v>
      </c>
      <c r="P99">
        <f>K99</f>
        <v>275.7</v>
      </c>
      <c r="S99">
        <f t="shared" si="8"/>
        <v>281.42664170940122</v>
      </c>
      <c r="T99">
        <f>S99</f>
        <v>281.42664170940122</v>
      </c>
      <c r="U99">
        <v>0</v>
      </c>
      <c r="X99">
        <v>0</v>
      </c>
    </row>
    <row r="100" spans="1:24" x14ac:dyDescent="0.3">
      <c r="A100" t="s">
        <v>25</v>
      </c>
      <c r="B100">
        <v>-20</v>
      </c>
      <c r="C100">
        <v>28.22</v>
      </c>
      <c r="D100">
        <v>50</v>
      </c>
      <c r="E100">
        <v>25</v>
      </c>
      <c r="F100">
        <v>21.78</v>
      </c>
      <c r="G100" s="18">
        <v>0.16</v>
      </c>
      <c r="H100">
        <v>228.2</v>
      </c>
      <c r="I100">
        <v>481.3</v>
      </c>
      <c r="J100">
        <v>228.8</v>
      </c>
      <c r="K100">
        <v>282.8</v>
      </c>
      <c r="L100" t="s">
        <v>1</v>
      </c>
      <c r="M100">
        <v>228.2</v>
      </c>
      <c r="N100" s="12">
        <f t="shared" ref="N100:N117" si="20">20+(H100-20)*(POWER((E100/25),0.25))</f>
        <v>228.2</v>
      </c>
      <c r="O100">
        <v>1</v>
      </c>
      <c r="P100">
        <f>N100</f>
        <v>228.2</v>
      </c>
      <c r="S100">
        <f t="shared" si="8"/>
        <v>131.49051869972823</v>
      </c>
      <c r="T100">
        <f>S100</f>
        <v>131.49051869972823</v>
      </c>
      <c r="U100">
        <v>0</v>
      </c>
      <c r="X100">
        <v>1</v>
      </c>
    </row>
    <row r="101" spans="1:24" x14ac:dyDescent="0.3">
      <c r="A101" t="s">
        <v>25</v>
      </c>
      <c r="B101">
        <v>-20</v>
      </c>
      <c r="C101">
        <v>28.33</v>
      </c>
      <c r="D101">
        <v>50</v>
      </c>
      <c r="E101">
        <v>25</v>
      </c>
      <c r="F101">
        <v>21.67</v>
      </c>
      <c r="G101" s="18">
        <v>0.81</v>
      </c>
      <c r="H101">
        <v>371.7</v>
      </c>
      <c r="I101">
        <v>481.3</v>
      </c>
      <c r="J101">
        <v>228.8</v>
      </c>
      <c r="K101">
        <v>282</v>
      </c>
      <c r="L101" s="10" t="s">
        <v>22</v>
      </c>
      <c r="M101">
        <v>282</v>
      </c>
      <c r="N101" s="16">
        <f t="shared" si="20"/>
        <v>371.7</v>
      </c>
      <c r="O101">
        <v>1</v>
      </c>
      <c r="P101">
        <f>K101</f>
        <v>282</v>
      </c>
      <c r="S101">
        <f t="shared" si="8"/>
        <v>253.4930634741487</v>
      </c>
      <c r="T101">
        <f>S101</f>
        <v>253.4930634741487</v>
      </c>
      <c r="U101">
        <v>0</v>
      </c>
      <c r="X101">
        <v>0</v>
      </c>
    </row>
    <row r="102" spans="1:24" x14ac:dyDescent="0.3">
      <c r="A102" t="s">
        <v>25</v>
      </c>
      <c r="B102">
        <v>-20</v>
      </c>
      <c r="C102">
        <v>28.51</v>
      </c>
      <c r="D102">
        <v>50</v>
      </c>
      <c r="E102">
        <v>25</v>
      </c>
      <c r="F102">
        <v>21.49</v>
      </c>
      <c r="G102" s="18">
        <v>0.37</v>
      </c>
      <c r="H102">
        <v>291.60000000000002</v>
      </c>
      <c r="I102">
        <v>481.3</v>
      </c>
      <c r="J102">
        <v>228.8</v>
      </c>
      <c r="K102">
        <v>280.89999999999998</v>
      </c>
      <c r="L102" s="10" t="s">
        <v>22</v>
      </c>
      <c r="M102">
        <v>280.89999999999998</v>
      </c>
      <c r="N102" s="16">
        <f t="shared" si="20"/>
        <v>291.60000000000002</v>
      </c>
      <c r="O102">
        <v>1</v>
      </c>
      <c r="P102">
        <f t="shared" ref="P102:P104" si="21">K102</f>
        <v>280.89999999999998</v>
      </c>
      <c r="S102">
        <f t="shared" si="8"/>
        <v>197.41069358472885</v>
      </c>
      <c r="T102">
        <f t="shared" ref="T102:T104" si="22">S102</f>
        <v>197.41069358472885</v>
      </c>
      <c r="U102">
        <v>0</v>
      </c>
      <c r="X102">
        <v>0</v>
      </c>
    </row>
    <row r="103" spans="1:24" x14ac:dyDescent="0.3">
      <c r="A103" t="s">
        <v>25</v>
      </c>
      <c r="B103">
        <v>-20</v>
      </c>
      <c r="C103">
        <v>28.37</v>
      </c>
      <c r="D103">
        <v>50</v>
      </c>
      <c r="E103">
        <v>25</v>
      </c>
      <c r="F103">
        <v>21.63</v>
      </c>
      <c r="G103" s="18">
        <v>0.5</v>
      </c>
      <c r="H103">
        <v>337.7</v>
      </c>
      <c r="I103">
        <v>481.3</v>
      </c>
      <c r="J103">
        <v>228.8</v>
      </c>
      <c r="K103">
        <v>281.8</v>
      </c>
      <c r="L103" s="10" t="s">
        <v>22</v>
      </c>
      <c r="M103">
        <v>281.8</v>
      </c>
      <c r="N103" s="16">
        <f t="shared" si="20"/>
        <v>337.7</v>
      </c>
      <c r="O103">
        <v>1</v>
      </c>
      <c r="P103">
        <f t="shared" si="21"/>
        <v>281.8</v>
      </c>
      <c r="S103">
        <f t="shared" si="8"/>
        <v>245.55586432283249</v>
      </c>
      <c r="T103">
        <f t="shared" si="22"/>
        <v>245.55586432283249</v>
      </c>
      <c r="U103">
        <v>0</v>
      </c>
      <c r="X103">
        <v>0</v>
      </c>
    </row>
    <row r="104" spans="1:24" x14ac:dyDescent="0.3">
      <c r="A104" t="s">
        <v>25</v>
      </c>
      <c r="B104">
        <v>-20</v>
      </c>
      <c r="C104">
        <v>28.42</v>
      </c>
      <c r="D104">
        <v>50</v>
      </c>
      <c r="E104">
        <v>25</v>
      </c>
      <c r="F104">
        <v>21.58</v>
      </c>
      <c r="G104" s="18">
        <v>0.82</v>
      </c>
      <c r="H104">
        <v>390.5</v>
      </c>
      <c r="I104">
        <v>481.3</v>
      </c>
      <c r="J104">
        <v>228.8</v>
      </c>
      <c r="K104">
        <v>281.39999999999998</v>
      </c>
      <c r="L104" s="10" t="s">
        <v>22</v>
      </c>
      <c r="M104">
        <v>281.39999999999998</v>
      </c>
      <c r="N104" s="16">
        <f t="shared" si="20"/>
        <v>390.5</v>
      </c>
      <c r="O104">
        <v>1</v>
      </c>
      <c r="P104">
        <f t="shared" si="21"/>
        <v>281.39999999999998</v>
      </c>
      <c r="S104">
        <f t="shared" si="8"/>
        <v>279.10588993964888</v>
      </c>
      <c r="T104">
        <f t="shared" si="22"/>
        <v>279.10588993964888</v>
      </c>
      <c r="U104">
        <v>0</v>
      </c>
      <c r="X104">
        <v>0</v>
      </c>
    </row>
    <row r="105" spans="1:24" x14ac:dyDescent="0.3">
      <c r="A105" t="s">
        <v>25</v>
      </c>
      <c r="B105">
        <v>-20</v>
      </c>
      <c r="C105">
        <v>28.54</v>
      </c>
      <c r="D105">
        <v>50</v>
      </c>
      <c r="E105">
        <v>25</v>
      </c>
      <c r="F105">
        <v>21.46</v>
      </c>
      <c r="G105" s="18">
        <v>0.12</v>
      </c>
      <c r="H105">
        <v>227.3</v>
      </c>
      <c r="I105">
        <v>481.3</v>
      </c>
      <c r="J105">
        <v>228.8</v>
      </c>
      <c r="K105">
        <v>280.7</v>
      </c>
      <c r="L105" t="s">
        <v>1</v>
      </c>
      <c r="M105">
        <v>227.3</v>
      </c>
      <c r="N105" s="12">
        <f t="shared" si="20"/>
        <v>227.3</v>
      </c>
      <c r="O105">
        <v>1</v>
      </c>
      <c r="P105">
        <f>N105</f>
        <v>227.3</v>
      </c>
      <c r="S105">
        <f t="shared" si="8"/>
        <v>137.30511585281775</v>
      </c>
      <c r="T105">
        <f>S105</f>
        <v>137.30511585281775</v>
      </c>
      <c r="U105">
        <v>0</v>
      </c>
      <c r="X105">
        <v>1</v>
      </c>
    </row>
    <row r="106" spans="1:24" x14ac:dyDescent="0.3">
      <c r="A106" t="s">
        <v>25</v>
      </c>
      <c r="B106">
        <v>-20</v>
      </c>
      <c r="C106">
        <v>28.13</v>
      </c>
      <c r="D106">
        <v>50</v>
      </c>
      <c r="E106">
        <v>25</v>
      </c>
      <c r="F106">
        <v>21.87</v>
      </c>
      <c r="G106" s="18">
        <v>0.13</v>
      </c>
      <c r="H106">
        <v>201.3</v>
      </c>
      <c r="I106">
        <v>481.3</v>
      </c>
      <c r="J106">
        <v>228.8</v>
      </c>
      <c r="K106">
        <v>283.3</v>
      </c>
      <c r="L106" t="s">
        <v>1</v>
      </c>
      <c r="M106">
        <v>201.3</v>
      </c>
      <c r="N106" s="12">
        <f t="shared" si="20"/>
        <v>201.3</v>
      </c>
      <c r="O106">
        <v>1</v>
      </c>
      <c r="P106">
        <f t="shared" ref="P106:P107" si="23">N106</f>
        <v>201.3</v>
      </c>
      <c r="S106">
        <f t="shared" si="8"/>
        <v>84.978825752132977</v>
      </c>
      <c r="T106">
        <f t="shared" ref="T106:T107" si="24">S106</f>
        <v>84.978825752132977</v>
      </c>
      <c r="U106">
        <v>0</v>
      </c>
      <c r="X106">
        <v>1</v>
      </c>
    </row>
    <row r="107" spans="1:24" x14ac:dyDescent="0.3">
      <c r="A107" t="s">
        <v>25</v>
      </c>
      <c r="B107">
        <v>-20</v>
      </c>
      <c r="C107">
        <v>27.9</v>
      </c>
      <c r="D107">
        <v>50</v>
      </c>
      <c r="E107">
        <v>25</v>
      </c>
      <c r="F107">
        <v>22.1</v>
      </c>
      <c r="G107" s="18">
        <v>0.15</v>
      </c>
      <c r="H107">
        <v>212.5</v>
      </c>
      <c r="I107">
        <v>481.3</v>
      </c>
      <c r="J107">
        <v>228.8</v>
      </c>
      <c r="K107">
        <v>284.8</v>
      </c>
      <c r="L107" t="s">
        <v>1</v>
      </c>
      <c r="M107">
        <v>212.5</v>
      </c>
      <c r="N107" s="12">
        <f t="shared" si="20"/>
        <v>212.5</v>
      </c>
      <c r="O107">
        <v>1</v>
      </c>
      <c r="P107">
        <f t="shared" si="23"/>
        <v>212.5</v>
      </c>
      <c r="S107">
        <f t="shared" si="8"/>
        <v>104.25685646692259</v>
      </c>
      <c r="T107">
        <f t="shared" si="24"/>
        <v>104.25685646692259</v>
      </c>
      <c r="U107">
        <v>0</v>
      </c>
      <c r="X107">
        <v>1</v>
      </c>
    </row>
    <row r="108" spans="1:24" x14ac:dyDescent="0.3">
      <c r="A108" t="s">
        <v>25</v>
      </c>
      <c r="B108">
        <v>-20</v>
      </c>
      <c r="C108">
        <v>32.08</v>
      </c>
      <c r="D108">
        <v>50</v>
      </c>
      <c r="E108">
        <v>25</v>
      </c>
      <c r="F108">
        <v>17.920000000000002</v>
      </c>
      <c r="G108" s="18">
        <v>0.36</v>
      </c>
      <c r="H108">
        <v>288.39999999999998</v>
      </c>
      <c r="I108">
        <v>481.3</v>
      </c>
      <c r="J108">
        <v>228.8</v>
      </c>
      <c r="K108">
        <v>256.5</v>
      </c>
      <c r="L108" s="10" t="s">
        <v>22</v>
      </c>
      <c r="M108">
        <v>256.5</v>
      </c>
      <c r="N108" s="16">
        <f t="shared" si="20"/>
        <v>288.39999999999998</v>
      </c>
      <c r="O108">
        <v>1</v>
      </c>
      <c r="P108">
        <f>K108</f>
        <v>256.5</v>
      </c>
      <c r="S108">
        <f t="shared" si="8"/>
        <v>194.12582288527102</v>
      </c>
      <c r="T108">
        <f>S108</f>
        <v>194.12582288527102</v>
      </c>
      <c r="U108">
        <v>0</v>
      </c>
      <c r="X108">
        <v>0</v>
      </c>
    </row>
    <row r="109" spans="1:24" x14ac:dyDescent="0.3">
      <c r="A109" t="s">
        <v>25</v>
      </c>
      <c r="B109">
        <v>-20</v>
      </c>
      <c r="C109">
        <v>27.9</v>
      </c>
      <c r="D109">
        <v>50</v>
      </c>
      <c r="E109">
        <v>25</v>
      </c>
      <c r="F109">
        <v>22.1</v>
      </c>
      <c r="G109" s="18">
        <v>1.62</v>
      </c>
      <c r="H109">
        <v>479.1</v>
      </c>
      <c r="I109">
        <v>481.3</v>
      </c>
      <c r="J109">
        <v>228.8</v>
      </c>
      <c r="K109">
        <v>284.8</v>
      </c>
      <c r="L109" s="10" t="s">
        <v>22</v>
      </c>
      <c r="M109">
        <v>284.8</v>
      </c>
      <c r="N109" s="15">
        <f t="shared" si="20"/>
        <v>479.1</v>
      </c>
      <c r="O109">
        <v>1</v>
      </c>
      <c r="P109">
        <f>284.9</f>
        <v>284.89999999999998</v>
      </c>
      <c r="S109">
        <f t="shared" si="8"/>
        <v>307.85611241147819</v>
      </c>
      <c r="T109">
        <f>S109</f>
        <v>307.85611241147819</v>
      </c>
      <c r="U109">
        <v>0</v>
      </c>
      <c r="X109">
        <v>0</v>
      </c>
    </row>
    <row r="110" spans="1:24" x14ac:dyDescent="0.3">
      <c r="A110" t="s">
        <v>25</v>
      </c>
      <c r="B110">
        <v>-20</v>
      </c>
      <c r="C110">
        <v>28.29</v>
      </c>
      <c r="D110">
        <v>50</v>
      </c>
      <c r="E110">
        <v>25</v>
      </c>
      <c r="F110">
        <v>21.71</v>
      </c>
      <c r="G110" s="18">
        <v>0.95</v>
      </c>
      <c r="H110">
        <v>377.9</v>
      </c>
      <c r="I110">
        <v>481.3</v>
      </c>
      <c r="J110">
        <v>228.8</v>
      </c>
      <c r="K110">
        <v>282.3</v>
      </c>
      <c r="L110" s="10" t="s">
        <v>22</v>
      </c>
      <c r="M110">
        <v>282.3</v>
      </c>
      <c r="N110" s="16">
        <f t="shared" si="20"/>
        <v>377.9</v>
      </c>
      <c r="O110">
        <v>1</v>
      </c>
      <c r="P110">
        <f>K110</f>
        <v>282.3</v>
      </c>
      <c r="S110">
        <f t="shared" si="8"/>
        <v>243.08263489146606</v>
      </c>
      <c r="T110">
        <f>S110</f>
        <v>243.08263489146606</v>
      </c>
      <c r="U110">
        <v>0</v>
      </c>
      <c r="X110">
        <v>0</v>
      </c>
    </row>
    <row r="111" spans="1:24" x14ac:dyDescent="0.3">
      <c r="A111" t="s">
        <v>25</v>
      </c>
      <c r="B111">
        <v>-20</v>
      </c>
      <c r="C111">
        <v>28.84</v>
      </c>
      <c r="D111">
        <v>50</v>
      </c>
      <c r="E111">
        <v>25</v>
      </c>
      <c r="F111">
        <v>21.16</v>
      </c>
      <c r="G111" s="18">
        <v>0.35</v>
      </c>
      <c r="H111">
        <v>269.60000000000002</v>
      </c>
      <c r="I111">
        <v>481.3</v>
      </c>
      <c r="J111">
        <v>228.8</v>
      </c>
      <c r="K111">
        <v>278.7</v>
      </c>
      <c r="L111" t="s">
        <v>1</v>
      </c>
      <c r="M111">
        <v>269.60000000000002</v>
      </c>
      <c r="N111" s="12">
        <f t="shared" si="20"/>
        <v>269.60000000000002</v>
      </c>
      <c r="O111">
        <v>1</v>
      </c>
      <c r="P111">
        <f>N111</f>
        <v>269.60000000000002</v>
      </c>
      <c r="S111">
        <f t="shared" si="8"/>
        <v>166.61674404044109</v>
      </c>
      <c r="T111">
        <f>S111</f>
        <v>166.61674404044109</v>
      </c>
      <c r="U111">
        <v>0</v>
      </c>
      <c r="X111">
        <v>1</v>
      </c>
    </row>
    <row r="112" spans="1:24" x14ac:dyDescent="0.3">
      <c r="A112" t="s">
        <v>25</v>
      </c>
      <c r="B112">
        <v>-20</v>
      </c>
      <c r="C112">
        <v>29.33</v>
      </c>
      <c r="D112">
        <v>50</v>
      </c>
      <c r="E112">
        <v>25</v>
      </c>
      <c r="F112">
        <v>20.67</v>
      </c>
      <c r="G112" s="18">
        <v>0.09</v>
      </c>
      <c r="H112">
        <v>184.4</v>
      </c>
      <c r="I112">
        <v>481.3</v>
      </c>
      <c r="J112">
        <v>228.8</v>
      </c>
      <c r="K112">
        <v>275.5</v>
      </c>
      <c r="L112" t="s">
        <v>1</v>
      </c>
      <c r="M112">
        <v>184.4</v>
      </c>
      <c r="N112" s="12">
        <f t="shared" si="20"/>
        <v>184.4</v>
      </c>
      <c r="O112">
        <v>1</v>
      </c>
      <c r="P112">
        <f t="shared" ref="P112:P114" si="25">N112</f>
        <v>184.4</v>
      </c>
      <c r="S112">
        <f t="shared" si="8"/>
        <v>51.297076260033087</v>
      </c>
      <c r="T112">
        <f t="shared" ref="T112:T113" si="26">S112</f>
        <v>51.297076260033087</v>
      </c>
      <c r="U112">
        <v>0</v>
      </c>
      <c r="X112">
        <v>1</v>
      </c>
    </row>
    <row r="113" spans="1:24" x14ac:dyDescent="0.3">
      <c r="A113" t="s">
        <v>25</v>
      </c>
      <c r="B113">
        <v>-20</v>
      </c>
      <c r="C113">
        <v>29.42</v>
      </c>
      <c r="D113">
        <v>50</v>
      </c>
      <c r="E113">
        <v>25</v>
      </c>
      <c r="F113">
        <v>20.58</v>
      </c>
      <c r="G113" s="18">
        <v>0.25</v>
      </c>
      <c r="H113">
        <v>241.6</v>
      </c>
      <c r="I113">
        <v>481.3</v>
      </c>
      <c r="J113">
        <v>228.8</v>
      </c>
      <c r="K113">
        <v>274.89999999999998</v>
      </c>
      <c r="L113" t="s">
        <v>1</v>
      </c>
      <c r="M113">
        <v>241.6</v>
      </c>
      <c r="N113" s="12">
        <f t="shared" si="20"/>
        <v>241.6</v>
      </c>
      <c r="O113">
        <v>1</v>
      </c>
      <c r="P113">
        <f t="shared" si="25"/>
        <v>241.6</v>
      </c>
      <c r="S113">
        <f t="shared" si="8"/>
        <v>137.60885665499819</v>
      </c>
      <c r="T113">
        <f t="shared" si="26"/>
        <v>137.60885665499819</v>
      </c>
      <c r="U113">
        <v>0</v>
      </c>
      <c r="X113">
        <v>1</v>
      </c>
    </row>
    <row r="114" spans="1:24" x14ac:dyDescent="0.3">
      <c r="A114" t="s">
        <v>25</v>
      </c>
      <c r="B114">
        <v>-20</v>
      </c>
      <c r="C114">
        <v>29.37</v>
      </c>
      <c r="D114">
        <v>50</v>
      </c>
      <c r="E114">
        <v>25</v>
      </c>
      <c r="F114">
        <v>20.63</v>
      </c>
      <c r="G114" s="18">
        <v>0</v>
      </c>
      <c r="H114">
        <v>146.4</v>
      </c>
      <c r="I114">
        <v>481.3</v>
      </c>
      <c r="J114">
        <v>228.8</v>
      </c>
      <c r="K114">
        <v>275.2</v>
      </c>
      <c r="L114" t="s">
        <v>1</v>
      </c>
      <c r="M114">
        <v>146.4</v>
      </c>
      <c r="N114" s="12">
        <f t="shared" si="20"/>
        <v>146.4</v>
      </c>
      <c r="O114">
        <v>1</v>
      </c>
      <c r="P114">
        <f t="shared" si="25"/>
        <v>146.4</v>
      </c>
      <c r="S114" t="e">
        <f t="shared" si="8"/>
        <v>#DIV/0!</v>
      </c>
      <c r="T114">
        <f t="shared" si="19"/>
        <v>146.4</v>
      </c>
      <c r="U114">
        <v>1</v>
      </c>
      <c r="X114">
        <v>1</v>
      </c>
    </row>
    <row r="115" spans="1:24" x14ac:dyDescent="0.3">
      <c r="A115" t="s">
        <v>25</v>
      </c>
      <c r="B115">
        <v>-20</v>
      </c>
      <c r="C115">
        <v>28.64</v>
      </c>
      <c r="D115">
        <v>50</v>
      </c>
      <c r="E115">
        <v>25</v>
      </c>
      <c r="F115">
        <v>21.36</v>
      </c>
      <c r="G115" s="18">
        <v>0.41</v>
      </c>
      <c r="H115">
        <v>299.39999999999998</v>
      </c>
      <c r="I115">
        <v>481.3</v>
      </c>
      <c r="J115">
        <v>228.8</v>
      </c>
      <c r="K115">
        <v>280</v>
      </c>
      <c r="L115" s="10" t="s">
        <v>22</v>
      </c>
      <c r="M115">
        <v>280</v>
      </c>
      <c r="N115" s="16">
        <f t="shared" si="20"/>
        <v>299.39999999999998</v>
      </c>
      <c r="O115">
        <v>1</v>
      </c>
      <c r="P115">
        <f>K115</f>
        <v>280</v>
      </c>
      <c r="S115">
        <f t="shared" si="8"/>
        <v>203.15104959656793</v>
      </c>
      <c r="T115">
        <f>S115</f>
        <v>203.15104959656793</v>
      </c>
      <c r="U115">
        <v>0</v>
      </c>
      <c r="X115">
        <v>0</v>
      </c>
    </row>
    <row r="116" spans="1:24" x14ac:dyDescent="0.3">
      <c r="A116" t="s">
        <v>25</v>
      </c>
      <c r="B116">
        <v>-20</v>
      </c>
      <c r="C116">
        <v>28.23</v>
      </c>
      <c r="D116">
        <v>50</v>
      </c>
      <c r="E116">
        <v>25</v>
      </c>
      <c r="F116">
        <v>21.77</v>
      </c>
      <c r="G116" s="18">
        <v>0</v>
      </c>
      <c r="H116">
        <v>156.69999999999999</v>
      </c>
      <c r="I116">
        <v>481.3</v>
      </c>
      <c r="J116">
        <v>228.8</v>
      </c>
      <c r="K116">
        <v>282.7</v>
      </c>
      <c r="L116" t="s">
        <v>1</v>
      </c>
      <c r="M116">
        <v>156.69999999999999</v>
      </c>
      <c r="N116" s="12">
        <f t="shared" si="20"/>
        <v>156.69999999999999</v>
      </c>
      <c r="O116">
        <v>1</v>
      </c>
      <c r="P116">
        <f>N116</f>
        <v>156.69999999999999</v>
      </c>
      <c r="S116" t="e">
        <f t="shared" si="8"/>
        <v>#DIV/0!</v>
      </c>
      <c r="T116">
        <f t="shared" si="19"/>
        <v>156.69999999999999</v>
      </c>
      <c r="U116">
        <v>1</v>
      </c>
      <c r="X116">
        <v>1</v>
      </c>
    </row>
    <row r="117" spans="1:24" x14ac:dyDescent="0.3">
      <c r="A117" t="s">
        <v>25</v>
      </c>
      <c r="B117">
        <v>-20</v>
      </c>
      <c r="C117">
        <v>29.1</v>
      </c>
      <c r="D117">
        <v>50</v>
      </c>
      <c r="E117">
        <v>25</v>
      </c>
      <c r="F117">
        <v>20.9</v>
      </c>
      <c r="G117" s="18">
        <v>0.34</v>
      </c>
      <c r="H117">
        <v>295.60000000000002</v>
      </c>
      <c r="I117">
        <v>481.3</v>
      </c>
      <c r="J117">
        <v>228.8</v>
      </c>
      <c r="K117">
        <v>277</v>
      </c>
      <c r="L117" s="10" t="s">
        <v>22</v>
      </c>
      <c r="M117">
        <v>277</v>
      </c>
      <c r="N117" s="16">
        <f t="shared" si="20"/>
        <v>295.60000000000002</v>
      </c>
      <c r="O117">
        <v>1</v>
      </c>
      <c r="P117">
        <f>K117</f>
        <v>277</v>
      </c>
      <c r="S117">
        <f t="shared" si="8"/>
        <v>207.41232191445465</v>
      </c>
      <c r="T117">
        <f>S117</f>
        <v>207.41232191445465</v>
      </c>
      <c r="U117">
        <v>0</v>
      </c>
      <c r="X117">
        <v>0</v>
      </c>
    </row>
    <row r="118" spans="1:24" x14ac:dyDescent="0.3">
      <c r="A118" t="s">
        <v>26</v>
      </c>
      <c r="B118">
        <v>0</v>
      </c>
      <c r="C118">
        <v>28.46</v>
      </c>
      <c r="D118">
        <v>50</v>
      </c>
      <c r="E118">
        <v>25</v>
      </c>
      <c r="F118">
        <v>21.54</v>
      </c>
      <c r="G118" s="18">
        <v>1.31</v>
      </c>
      <c r="H118">
        <v>444.5</v>
      </c>
      <c r="I118">
        <v>473.3</v>
      </c>
      <c r="J118">
        <v>227.5</v>
      </c>
      <c r="K118">
        <v>278</v>
      </c>
      <c r="L118" s="10" t="s">
        <v>22</v>
      </c>
      <c r="M118">
        <v>278</v>
      </c>
      <c r="N118" s="16">
        <f t="shared" ref="N118" si="27">20+(H118-20)*(POWER((E118/25),0.25))</f>
        <v>444.5</v>
      </c>
      <c r="O118">
        <v>1</v>
      </c>
      <c r="P118">
        <f t="shared" ref="P118" si="28">K118</f>
        <v>278</v>
      </c>
      <c r="S118">
        <f t="shared" si="8"/>
        <v>295.10689226437114</v>
      </c>
      <c r="T118">
        <f>S118</f>
        <v>295.10689226437114</v>
      </c>
      <c r="U118">
        <v>0</v>
      </c>
      <c r="X118">
        <v>0</v>
      </c>
    </row>
  </sheetData>
  <mergeCells count="1">
    <mergeCell ref="Z3:AB8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17"/>
  <sheetViews>
    <sheetView workbookViewId="0">
      <selection activeCell="N3" sqref="N3"/>
    </sheetView>
  </sheetViews>
  <sheetFormatPr defaultRowHeight="14.4" x14ac:dyDescent="0.3"/>
  <sheetData>
    <row r="2" spans="3:15" x14ac:dyDescent="0.3">
      <c r="C2">
        <v>1</v>
      </c>
      <c r="D2">
        <v>186</v>
      </c>
      <c r="E2">
        <v>-60</v>
      </c>
      <c r="F2" t="s">
        <v>41</v>
      </c>
      <c r="J2">
        <v>1</v>
      </c>
      <c r="K2">
        <v>186</v>
      </c>
      <c r="L2">
        <v>-60</v>
      </c>
      <c r="M2">
        <v>0</v>
      </c>
      <c r="N2">
        <f>1.018+0.4734*M2</f>
        <v>1.018</v>
      </c>
      <c r="O2" t="s">
        <v>41</v>
      </c>
    </row>
    <row r="3" spans="3:15" x14ac:dyDescent="0.3">
      <c r="C3">
        <v>1</v>
      </c>
      <c r="D3">
        <v>151.80000000000001</v>
      </c>
      <c r="E3">
        <v>-60</v>
      </c>
      <c r="F3" t="s">
        <v>41</v>
      </c>
      <c r="J3">
        <v>1</v>
      </c>
      <c r="K3">
        <v>151.80000000000001</v>
      </c>
      <c r="L3">
        <v>-60</v>
      </c>
      <c r="M3">
        <v>0</v>
      </c>
      <c r="N3">
        <f t="shared" ref="N3:N66" si="0">1.018+0.4734*M3</f>
        <v>1.018</v>
      </c>
      <c r="O3" t="s">
        <v>41</v>
      </c>
    </row>
    <row r="4" spans="3:15" x14ac:dyDescent="0.3">
      <c r="C4">
        <v>1</v>
      </c>
      <c r="D4">
        <v>111.7</v>
      </c>
      <c r="E4">
        <v>-60</v>
      </c>
      <c r="F4" t="s">
        <v>41</v>
      </c>
      <c r="J4">
        <v>1</v>
      </c>
      <c r="K4">
        <v>111.7</v>
      </c>
      <c r="L4">
        <v>-60</v>
      </c>
      <c r="M4">
        <v>0</v>
      </c>
      <c r="N4">
        <f t="shared" si="0"/>
        <v>1.018</v>
      </c>
      <c r="O4" t="s">
        <v>41</v>
      </c>
    </row>
    <row r="5" spans="3:15" x14ac:dyDescent="0.3">
      <c r="C5">
        <v>1</v>
      </c>
      <c r="D5">
        <v>143.9</v>
      </c>
      <c r="E5">
        <v>-60</v>
      </c>
      <c r="F5" t="s">
        <v>41</v>
      </c>
      <c r="J5">
        <v>1</v>
      </c>
      <c r="K5">
        <v>143.9</v>
      </c>
      <c r="L5">
        <v>-60</v>
      </c>
      <c r="M5">
        <v>0</v>
      </c>
      <c r="N5">
        <f t="shared" si="0"/>
        <v>1.018</v>
      </c>
      <c r="O5" t="s">
        <v>41</v>
      </c>
    </row>
    <row r="6" spans="3:15" x14ac:dyDescent="0.3">
      <c r="C6">
        <v>1</v>
      </c>
      <c r="D6">
        <v>105.4</v>
      </c>
      <c r="E6">
        <v>-60</v>
      </c>
      <c r="F6" t="s">
        <v>41</v>
      </c>
      <c r="J6">
        <v>1</v>
      </c>
      <c r="K6">
        <v>105.4</v>
      </c>
      <c r="L6">
        <v>-60</v>
      </c>
      <c r="M6">
        <v>0</v>
      </c>
      <c r="N6">
        <f t="shared" si="0"/>
        <v>1.018</v>
      </c>
      <c r="O6" t="s">
        <v>41</v>
      </c>
    </row>
    <row r="7" spans="3:15" x14ac:dyDescent="0.3">
      <c r="C7">
        <v>1</v>
      </c>
      <c r="D7">
        <v>154</v>
      </c>
      <c r="E7">
        <v>-60</v>
      </c>
      <c r="F7" t="s">
        <v>41</v>
      </c>
      <c r="J7">
        <v>1</v>
      </c>
      <c r="K7">
        <v>154</v>
      </c>
      <c r="L7">
        <v>-60</v>
      </c>
      <c r="M7">
        <v>0</v>
      </c>
      <c r="N7">
        <f t="shared" si="0"/>
        <v>1.018</v>
      </c>
      <c r="O7" t="s">
        <v>41</v>
      </c>
    </row>
    <row r="8" spans="3:15" x14ac:dyDescent="0.3">
      <c r="C8">
        <v>1</v>
      </c>
      <c r="D8">
        <v>176.2</v>
      </c>
      <c r="E8">
        <v>-60</v>
      </c>
      <c r="F8" t="s">
        <v>41</v>
      </c>
      <c r="J8">
        <v>1</v>
      </c>
      <c r="K8">
        <v>176.2</v>
      </c>
      <c r="L8">
        <v>-60</v>
      </c>
      <c r="M8">
        <v>0</v>
      </c>
      <c r="N8">
        <f t="shared" si="0"/>
        <v>1.018</v>
      </c>
      <c r="O8" t="s">
        <v>41</v>
      </c>
    </row>
    <row r="9" spans="3:15" x14ac:dyDescent="0.3">
      <c r="C9">
        <v>1</v>
      </c>
      <c r="D9">
        <v>131.9</v>
      </c>
      <c r="E9">
        <v>-60</v>
      </c>
      <c r="F9" t="s">
        <v>41</v>
      </c>
      <c r="J9">
        <v>1</v>
      </c>
      <c r="K9">
        <v>131.9</v>
      </c>
      <c r="L9">
        <v>-60</v>
      </c>
      <c r="M9">
        <v>0</v>
      </c>
      <c r="N9">
        <f t="shared" si="0"/>
        <v>1.018</v>
      </c>
      <c r="O9" t="s">
        <v>41</v>
      </c>
    </row>
    <row r="10" spans="3:15" x14ac:dyDescent="0.3">
      <c r="C10">
        <v>1</v>
      </c>
      <c r="D10">
        <v>203.9</v>
      </c>
      <c r="E10">
        <v>-60</v>
      </c>
      <c r="F10" t="s">
        <v>41</v>
      </c>
      <c r="J10">
        <v>1</v>
      </c>
      <c r="K10">
        <v>203.9</v>
      </c>
      <c r="L10">
        <v>-60</v>
      </c>
      <c r="M10">
        <v>0</v>
      </c>
      <c r="N10">
        <f t="shared" si="0"/>
        <v>1.018</v>
      </c>
      <c r="O10" t="s">
        <v>41</v>
      </c>
    </row>
    <row r="11" spans="3:15" x14ac:dyDescent="0.3">
      <c r="C11">
        <v>1</v>
      </c>
      <c r="D11">
        <v>142.69999999999999</v>
      </c>
      <c r="E11">
        <v>-60</v>
      </c>
      <c r="F11" t="s">
        <v>41</v>
      </c>
      <c r="J11">
        <v>1</v>
      </c>
      <c r="K11">
        <v>142.69999999999999</v>
      </c>
      <c r="L11">
        <v>-60</v>
      </c>
      <c r="M11">
        <v>0</v>
      </c>
      <c r="N11">
        <f t="shared" si="0"/>
        <v>1.018</v>
      </c>
      <c r="O11" t="s">
        <v>41</v>
      </c>
    </row>
    <row r="12" spans="3:15" x14ac:dyDescent="0.3">
      <c r="C12">
        <v>1</v>
      </c>
      <c r="D12">
        <v>134.5</v>
      </c>
      <c r="E12">
        <v>-60</v>
      </c>
      <c r="F12" t="s">
        <v>41</v>
      </c>
      <c r="J12">
        <v>1</v>
      </c>
      <c r="K12">
        <v>134.5</v>
      </c>
      <c r="L12">
        <v>-60</v>
      </c>
      <c r="M12">
        <v>0.06</v>
      </c>
      <c r="N12">
        <f t="shared" si="0"/>
        <v>1.0464040000000001</v>
      </c>
      <c r="O12" t="s">
        <v>41</v>
      </c>
    </row>
    <row r="13" spans="3:15" x14ac:dyDescent="0.3">
      <c r="C13">
        <v>1</v>
      </c>
      <c r="D13">
        <v>130.1</v>
      </c>
      <c r="E13">
        <v>-60</v>
      </c>
      <c r="F13" t="s">
        <v>41</v>
      </c>
      <c r="J13">
        <v>1</v>
      </c>
      <c r="K13">
        <v>130.1</v>
      </c>
      <c r="L13">
        <v>-60</v>
      </c>
      <c r="M13">
        <v>0</v>
      </c>
      <c r="N13">
        <f t="shared" si="0"/>
        <v>1.018</v>
      </c>
      <c r="O13" t="s">
        <v>41</v>
      </c>
    </row>
    <row r="14" spans="3:15" x14ac:dyDescent="0.3">
      <c r="C14">
        <v>1</v>
      </c>
      <c r="D14">
        <v>142.6</v>
      </c>
      <c r="E14">
        <v>-60</v>
      </c>
      <c r="F14" t="s">
        <v>41</v>
      </c>
      <c r="J14">
        <v>1</v>
      </c>
      <c r="K14">
        <v>142.6</v>
      </c>
      <c r="L14">
        <v>-60</v>
      </c>
      <c r="M14">
        <v>7.0000000000000007E-2</v>
      </c>
      <c r="N14">
        <f t="shared" si="0"/>
        <v>1.0511379999999999</v>
      </c>
      <c r="O14" t="s">
        <v>41</v>
      </c>
    </row>
    <row r="15" spans="3:15" x14ac:dyDescent="0.3">
      <c r="C15">
        <v>1</v>
      </c>
      <c r="D15">
        <v>119.7</v>
      </c>
      <c r="E15">
        <v>-60</v>
      </c>
      <c r="F15" t="s">
        <v>41</v>
      </c>
      <c r="J15">
        <v>1</v>
      </c>
      <c r="K15">
        <v>119.7</v>
      </c>
      <c r="L15">
        <v>-60</v>
      </c>
      <c r="M15">
        <v>0.05</v>
      </c>
      <c r="N15">
        <f t="shared" si="0"/>
        <v>1.0416700000000001</v>
      </c>
      <c r="O15" t="s">
        <v>41</v>
      </c>
    </row>
    <row r="16" spans="3:15" x14ac:dyDescent="0.3">
      <c r="C16">
        <v>1</v>
      </c>
      <c r="D16">
        <v>141.30000000000001</v>
      </c>
      <c r="E16">
        <v>-60</v>
      </c>
      <c r="F16" t="s">
        <v>41</v>
      </c>
      <c r="J16">
        <v>1</v>
      </c>
      <c r="K16">
        <v>141.30000000000001</v>
      </c>
      <c r="L16">
        <v>-60</v>
      </c>
      <c r="M16">
        <v>7.0000000000000007E-2</v>
      </c>
      <c r="N16">
        <f t="shared" si="0"/>
        <v>1.0511379999999999</v>
      </c>
      <c r="O16" t="s">
        <v>41</v>
      </c>
    </row>
    <row r="17" spans="3:15" x14ac:dyDescent="0.3">
      <c r="C17">
        <v>1</v>
      </c>
      <c r="D17">
        <v>175.9</v>
      </c>
      <c r="E17">
        <v>-60</v>
      </c>
      <c r="F17" t="s">
        <v>41</v>
      </c>
      <c r="J17">
        <v>1</v>
      </c>
      <c r="K17">
        <v>175.9</v>
      </c>
      <c r="L17">
        <v>-60</v>
      </c>
      <c r="M17">
        <v>0.1</v>
      </c>
      <c r="N17">
        <f t="shared" si="0"/>
        <v>1.06534</v>
      </c>
      <c r="O17" t="s">
        <v>41</v>
      </c>
    </row>
    <row r="18" spans="3:15" x14ac:dyDescent="0.3">
      <c r="C18">
        <v>1</v>
      </c>
      <c r="D18">
        <v>119.6</v>
      </c>
      <c r="E18">
        <v>-60</v>
      </c>
      <c r="F18" t="s">
        <v>41</v>
      </c>
      <c r="J18">
        <v>1</v>
      </c>
      <c r="K18">
        <v>119.6</v>
      </c>
      <c r="L18">
        <v>-60</v>
      </c>
      <c r="M18">
        <v>0</v>
      </c>
      <c r="N18">
        <f t="shared" si="0"/>
        <v>1.018</v>
      </c>
      <c r="O18" t="s">
        <v>41</v>
      </c>
    </row>
    <row r="19" spans="3:15" x14ac:dyDescent="0.3">
      <c r="C19">
        <v>1</v>
      </c>
      <c r="D19">
        <v>102.4</v>
      </c>
      <c r="E19">
        <v>-60</v>
      </c>
      <c r="F19" t="s">
        <v>41</v>
      </c>
      <c r="J19">
        <v>1</v>
      </c>
      <c r="K19">
        <v>102.4</v>
      </c>
      <c r="L19">
        <v>-60</v>
      </c>
      <c r="M19">
        <v>0</v>
      </c>
      <c r="N19">
        <f t="shared" si="0"/>
        <v>1.018</v>
      </c>
      <c r="O19" t="s">
        <v>41</v>
      </c>
    </row>
    <row r="20" spans="3:15" x14ac:dyDescent="0.3">
      <c r="C20">
        <v>1</v>
      </c>
      <c r="D20">
        <v>99</v>
      </c>
      <c r="E20">
        <v>-60</v>
      </c>
      <c r="F20" t="s">
        <v>41</v>
      </c>
      <c r="J20">
        <v>1</v>
      </c>
      <c r="K20">
        <v>99</v>
      </c>
      <c r="L20">
        <v>-60</v>
      </c>
      <c r="M20">
        <v>0</v>
      </c>
      <c r="N20">
        <f t="shared" si="0"/>
        <v>1.018</v>
      </c>
      <c r="O20" t="s">
        <v>41</v>
      </c>
    </row>
    <row r="21" spans="3:15" x14ac:dyDescent="0.3">
      <c r="C21">
        <v>1</v>
      </c>
      <c r="D21">
        <v>115.1</v>
      </c>
      <c r="E21">
        <v>-60</v>
      </c>
      <c r="F21" t="s">
        <v>41</v>
      </c>
      <c r="J21">
        <v>1</v>
      </c>
      <c r="K21">
        <v>115.1</v>
      </c>
      <c r="L21">
        <v>-60</v>
      </c>
      <c r="M21">
        <v>0.05</v>
      </c>
      <c r="N21">
        <f t="shared" si="0"/>
        <v>1.0416700000000001</v>
      </c>
      <c r="O21" t="s">
        <v>41</v>
      </c>
    </row>
    <row r="22" spans="3:15" x14ac:dyDescent="0.3">
      <c r="C22">
        <v>1</v>
      </c>
      <c r="D22">
        <v>172.9</v>
      </c>
      <c r="E22">
        <v>-60</v>
      </c>
      <c r="F22" t="s">
        <v>41</v>
      </c>
      <c r="J22">
        <v>1</v>
      </c>
      <c r="K22">
        <v>172.9</v>
      </c>
      <c r="L22">
        <v>-60</v>
      </c>
      <c r="M22">
        <v>0.11</v>
      </c>
      <c r="N22">
        <f t="shared" si="0"/>
        <v>1.070074</v>
      </c>
      <c r="O22" t="s">
        <v>41</v>
      </c>
    </row>
    <row r="23" spans="3:15" x14ac:dyDescent="0.3">
      <c r="C23">
        <v>1</v>
      </c>
      <c r="D23">
        <v>120.5</v>
      </c>
      <c r="E23">
        <v>-60</v>
      </c>
      <c r="F23" t="s">
        <v>41</v>
      </c>
      <c r="J23">
        <v>1</v>
      </c>
      <c r="K23">
        <v>120.5</v>
      </c>
      <c r="L23">
        <v>-60</v>
      </c>
      <c r="M23">
        <v>0.03</v>
      </c>
      <c r="N23">
        <f t="shared" si="0"/>
        <v>1.0322020000000001</v>
      </c>
      <c r="O23" t="s">
        <v>41</v>
      </c>
    </row>
    <row r="24" spans="3:15" x14ac:dyDescent="0.3">
      <c r="C24">
        <v>1</v>
      </c>
      <c r="D24">
        <v>165.2</v>
      </c>
      <c r="E24">
        <v>-60</v>
      </c>
      <c r="F24" t="s">
        <v>41</v>
      </c>
      <c r="J24">
        <v>1</v>
      </c>
      <c r="K24">
        <v>165.2</v>
      </c>
      <c r="L24">
        <v>-60</v>
      </c>
      <c r="M24">
        <v>0</v>
      </c>
      <c r="N24">
        <f t="shared" si="0"/>
        <v>1.018</v>
      </c>
      <c r="O24" t="s">
        <v>41</v>
      </c>
    </row>
    <row r="25" spans="3:15" x14ac:dyDescent="0.3">
      <c r="C25">
        <v>1</v>
      </c>
      <c r="D25">
        <v>125.6</v>
      </c>
      <c r="E25">
        <v>-60</v>
      </c>
      <c r="F25" t="s">
        <v>41</v>
      </c>
      <c r="J25">
        <v>1</v>
      </c>
      <c r="K25">
        <v>125.6</v>
      </c>
      <c r="L25">
        <v>-60</v>
      </c>
      <c r="M25">
        <v>0</v>
      </c>
      <c r="N25">
        <f t="shared" si="0"/>
        <v>1.018</v>
      </c>
      <c r="O25" t="s">
        <v>41</v>
      </c>
    </row>
    <row r="26" spans="3:15" x14ac:dyDescent="0.3">
      <c r="C26">
        <v>1</v>
      </c>
      <c r="D26">
        <v>126.7</v>
      </c>
      <c r="E26">
        <v>-60</v>
      </c>
      <c r="F26" t="s">
        <v>41</v>
      </c>
      <c r="J26">
        <v>1</v>
      </c>
      <c r="K26">
        <v>126.7</v>
      </c>
      <c r="L26">
        <v>-60</v>
      </c>
      <c r="M26">
        <v>0.05</v>
      </c>
      <c r="N26">
        <f t="shared" si="0"/>
        <v>1.0416700000000001</v>
      </c>
      <c r="O26" t="s">
        <v>41</v>
      </c>
    </row>
    <row r="27" spans="3:15" x14ac:dyDescent="0.3">
      <c r="C27">
        <v>1</v>
      </c>
      <c r="D27">
        <v>100.4</v>
      </c>
      <c r="E27">
        <v>-60</v>
      </c>
      <c r="F27" t="s">
        <v>41</v>
      </c>
      <c r="J27">
        <v>1</v>
      </c>
      <c r="K27">
        <v>100.4</v>
      </c>
      <c r="L27">
        <v>-60</v>
      </c>
      <c r="M27">
        <v>0</v>
      </c>
      <c r="N27">
        <f t="shared" si="0"/>
        <v>1.018</v>
      </c>
      <c r="O27" t="s">
        <v>41</v>
      </c>
    </row>
    <row r="28" spans="3:15" x14ac:dyDescent="0.3">
      <c r="C28">
        <v>1</v>
      </c>
      <c r="D28">
        <v>131.1</v>
      </c>
      <c r="E28">
        <v>-60</v>
      </c>
      <c r="F28" t="s">
        <v>41</v>
      </c>
      <c r="J28">
        <v>1</v>
      </c>
      <c r="K28">
        <v>131.1</v>
      </c>
      <c r="L28">
        <v>-60</v>
      </c>
      <c r="M28">
        <v>0.05</v>
      </c>
      <c r="N28">
        <f t="shared" si="0"/>
        <v>1.0416700000000001</v>
      </c>
      <c r="O28" t="s">
        <v>41</v>
      </c>
    </row>
    <row r="29" spans="3:15" x14ac:dyDescent="0.3">
      <c r="C29">
        <v>1</v>
      </c>
      <c r="D29">
        <v>185.1</v>
      </c>
      <c r="E29">
        <v>-60</v>
      </c>
      <c r="F29" t="s">
        <v>41</v>
      </c>
      <c r="J29">
        <v>1</v>
      </c>
      <c r="K29">
        <v>185.1</v>
      </c>
      <c r="L29">
        <v>-60</v>
      </c>
      <c r="M29">
        <v>0.06</v>
      </c>
      <c r="N29">
        <f t="shared" si="0"/>
        <v>1.0464040000000001</v>
      </c>
      <c r="O29" t="s">
        <v>41</v>
      </c>
    </row>
    <row r="30" spans="3:15" x14ac:dyDescent="0.3">
      <c r="C30">
        <v>1</v>
      </c>
      <c r="D30">
        <v>163.6</v>
      </c>
      <c r="E30">
        <v>-60</v>
      </c>
      <c r="F30" t="s">
        <v>41</v>
      </c>
      <c r="J30">
        <v>1</v>
      </c>
      <c r="K30">
        <v>163.6</v>
      </c>
      <c r="L30">
        <v>-60</v>
      </c>
      <c r="M30">
        <v>0.09</v>
      </c>
      <c r="N30">
        <f t="shared" si="0"/>
        <v>1.0606059999999999</v>
      </c>
      <c r="O30" t="s">
        <v>41</v>
      </c>
    </row>
    <row r="31" spans="3:15" x14ac:dyDescent="0.3">
      <c r="C31">
        <v>1</v>
      </c>
      <c r="D31">
        <v>126.5</v>
      </c>
      <c r="E31">
        <v>-60</v>
      </c>
      <c r="F31" t="s">
        <v>41</v>
      </c>
      <c r="J31">
        <v>1</v>
      </c>
      <c r="K31">
        <v>126.5</v>
      </c>
      <c r="L31">
        <v>-60</v>
      </c>
      <c r="M31">
        <v>0.09</v>
      </c>
      <c r="N31">
        <f t="shared" si="0"/>
        <v>1.0606059999999999</v>
      </c>
      <c r="O31" t="s">
        <v>41</v>
      </c>
    </row>
    <row r="32" spans="3:15" x14ac:dyDescent="0.3">
      <c r="C32">
        <v>1</v>
      </c>
      <c r="D32">
        <v>164.7</v>
      </c>
      <c r="E32">
        <v>-60</v>
      </c>
      <c r="F32" t="s">
        <v>41</v>
      </c>
      <c r="J32">
        <v>1</v>
      </c>
      <c r="K32">
        <v>164.7</v>
      </c>
      <c r="L32">
        <v>-60</v>
      </c>
      <c r="M32">
        <v>0.1</v>
      </c>
      <c r="N32">
        <f t="shared" si="0"/>
        <v>1.06534</v>
      </c>
      <c r="O32" t="s">
        <v>41</v>
      </c>
    </row>
    <row r="33" spans="3:15" x14ac:dyDescent="0.3">
      <c r="C33">
        <v>1</v>
      </c>
      <c r="D33">
        <v>192.7</v>
      </c>
      <c r="E33">
        <v>-60</v>
      </c>
      <c r="F33" t="s">
        <v>41</v>
      </c>
      <c r="J33">
        <v>1</v>
      </c>
      <c r="K33">
        <v>192.7</v>
      </c>
      <c r="L33">
        <v>-60</v>
      </c>
      <c r="M33">
        <v>0.16</v>
      </c>
      <c r="N33">
        <f t="shared" si="0"/>
        <v>1.093744</v>
      </c>
      <c r="O33" t="s">
        <v>41</v>
      </c>
    </row>
    <row r="34" spans="3:15" x14ac:dyDescent="0.3">
      <c r="C34">
        <v>1</v>
      </c>
      <c r="D34">
        <v>134.5</v>
      </c>
      <c r="E34">
        <v>-60</v>
      </c>
      <c r="F34" t="s">
        <v>41</v>
      </c>
      <c r="J34">
        <v>1</v>
      </c>
      <c r="K34">
        <v>134.5</v>
      </c>
      <c r="L34">
        <v>-60</v>
      </c>
      <c r="M34">
        <v>0.05</v>
      </c>
      <c r="N34">
        <f t="shared" si="0"/>
        <v>1.0416700000000001</v>
      </c>
      <c r="O34" t="s">
        <v>41</v>
      </c>
    </row>
    <row r="35" spans="3:15" x14ac:dyDescent="0.3">
      <c r="C35">
        <v>1</v>
      </c>
      <c r="D35">
        <v>140.80000000000001</v>
      </c>
      <c r="E35">
        <v>-60</v>
      </c>
      <c r="F35" t="s">
        <v>41</v>
      </c>
      <c r="J35">
        <v>1</v>
      </c>
      <c r="K35">
        <v>140.80000000000001</v>
      </c>
      <c r="L35">
        <v>-60</v>
      </c>
      <c r="M35">
        <v>0.05</v>
      </c>
      <c r="N35">
        <f t="shared" si="0"/>
        <v>1.0416700000000001</v>
      </c>
      <c r="O35" t="s">
        <v>41</v>
      </c>
    </row>
    <row r="36" spans="3:15" x14ac:dyDescent="0.3">
      <c r="C36">
        <v>1</v>
      </c>
      <c r="D36">
        <v>187.3</v>
      </c>
      <c r="E36">
        <v>-40</v>
      </c>
      <c r="F36" t="s">
        <v>41</v>
      </c>
      <c r="J36">
        <v>1</v>
      </c>
      <c r="K36">
        <v>187.3</v>
      </c>
      <c r="L36">
        <v>-40</v>
      </c>
      <c r="M36">
        <v>0.09</v>
      </c>
      <c r="N36">
        <f t="shared" si="0"/>
        <v>1.0606059999999999</v>
      </c>
      <c r="O36" t="s">
        <v>41</v>
      </c>
    </row>
    <row r="37" spans="3:15" x14ac:dyDescent="0.3">
      <c r="C37">
        <v>1</v>
      </c>
      <c r="D37">
        <v>101.5</v>
      </c>
      <c r="E37">
        <v>-40</v>
      </c>
      <c r="F37" t="s">
        <v>41</v>
      </c>
      <c r="J37">
        <v>1</v>
      </c>
      <c r="K37">
        <v>101.5</v>
      </c>
      <c r="L37">
        <v>-40</v>
      </c>
      <c r="M37">
        <v>0.05</v>
      </c>
      <c r="N37">
        <f t="shared" si="0"/>
        <v>1.0416700000000001</v>
      </c>
      <c r="O37" t="s">
        <v>41</v>
      </c>
    </row>
    <row r="38" spans="3:15" x14ac:dyDescent="0.3">
      <c r="C38">
        <v>1</v>
      </c>
      <c r="D38">
        <v>140.30000000000001</v>
      </c>
      <c r="E38">
        <v>-40</v>
      </c>
      <c r="F38" t="s">
        <v>41</v>
      </c>
      <c r="J38">
        <v>1</v>
      </c>
      <c r="K38">
        <v>140.30000000000001</v>
      </c>
      <c r="L38">
        <v>-40</v>
      </c>
      <c r="M38">
        <v>0.06</v>
      </c>
      <c r="N38">
        <f t="shared" si="0"/>
        <v>1.0464040000000001</v>
      </c>
      <c r="O38" t="s">
        <v>41</v>
      </c>
    </row>
    <row r="39" spans="3:15" x14ac:dyDescent="0.3">
      <c r="C39">
        <v>1</v>
      </c>
      <c r="D39">
        <v>150.19999999999999</v>
      </c>
      <c r="E39">
        <v>-40</v>
      </c>
      <c r="F39" t="s">
        <v>41</v>
      </c>
      <c r="J39">
        <v>1</v>
      </c>
      <c r="K39">
        <v>150.19999999999999</v>
      </c>
      <c r="L39">
        <v>-40</v>
      </c>
      <c r="M39">
        <v>0.08</v>
      </c>
      <c r="N39">
        <f t="shared" si="0"/>
        <v>1.0558719999999999</v>
      </c>
      <c r="O39" t="s">
        <v>41</v>
      </c>
    </row>
    <row r="40" spans="3:15" x14ac:dyDescent="0.3">
      <c r="C40">
        <v>1</v>
      </c>
      <c r="D40">
        <v>187.3</v>
      </c>
      <c r="E40">
        <v>-40</v>
      </c>
      <c r="F40" t="s">
        <v>41</v>
      </c>
      <c r="J40">
        <v>1</v>
      </c>
      <c r="K40">
        <v>187.3</v>
      </c>
      <c r="L40">
        <v>-40</v>
      </c>
      <c r="M40">
        <v>0.09</v>
      </c>
      <c r="N40">
        <f t="shared" si="0"/>
        <v>1.0606059999999999</v>
      </c>
      <c r="O40" t="s">
        <v>41</v>
      </c>
    </row>
    <row r="41" spans="3:15" x14ac:dyDescent="0.3">
      <c r="C41">
        <v>1</v>
      </c>
      <c r="D41">
        <v>211.4</v>
      </c>
      <c r="E41">
        <v>-40</v>
      </c>
      <c r="F41" t="s">
        <v>41</v>
      </c>
      <c r="J41">
        <v>1</v>
      </c>
      <c r="K41">
        <v>211.4</v>
      </c>
      <c r="L41">
        <v>-40</v>
      </c>
      <c r="M41">
        <v>0.18</v>
      </c>
      <c r="N41">
        <f t="shared" si="0"/>
        <v>1.1032120000000001</v>
      </c>
      <c r="O41" t="s">
        <v>41</v>
      </c>
    </row>
    <row r="42" spans="3:15" x14ac:dyDescent="0.3">
      <c r="C42">
        <v>1</v>
      </c>
      <c r="D42">
        <v>160.5</v>
      </c>
      <c r="E42">
        <v>-40</v>
      </c>
      <c r="F42" t="s">
        <v>41</v>
      </c>
      <c r="J42">
        <v>1</v>
      </c>
      <c r="K42">
        <v>160.5</v>
      </c>
      <c r="L42">
        <v>-40</v>
      </c>
      <c r="M42">
        <v>0.12</v>
      </c>
      <c r="N42">
        <f t="shared" si="0"/>
        <v>1.074808</v>
      </c>
      <c r="O42" t="s">
        <v>41</v>
      </c>
    </row>
    <row r="43" spans="3:15" x14ac:dyDescent="0.3">
      <c r="C43">
        <v>1</v>
      </c>
      <c r="D43">
        <v>214.6</v>
      </c>
      <c r="E43">
        <v>-40</v>
      </c>
      <c r="F43" t="s">
        <v>41</v>
      </c>
      <c r="J43">
        <v>1</v>
      </c>
      <c r="K43">
        <v>214.6</v>
      </c>
      <c r="L43">
        <v>-40</v>
      </c>
      <c r="M43">
        <v>0.11</v>
      </c>
      <c r="N43">
        <f t="shared" si="0"/>
        <v>1.070074</v>
      </c>
      <c r="O43" t="s">
        <v>41</v>
      </c>
    </row>
    <row r="44" spans="3:15" x14ac:dyDescent="0.3">
      <c r="C44">
        <v>1</v>
      </c>
      <c r="D44">
        <v>188.3</v>
      </c>
      <c r="E44">
        <v>-40</v>
      </c>
      <c r="F44" t="s">
        <v>41</v>
      </c>
      <c r="J44">
        <v>1</v>
      </c>
      <c r="K44">
        <v>188.3</v>
      </c>
      <c r="L44">
        <v>-40</v>
      </c>
      <c r="M44">
        <v>0.15</v>
      </c>
      <c r="N44">
        <f t="shared" si="0"/>
        <v>1.08901</v>
      </c>
      <c r="O44" t="s">
        <v>41</v>
      </c>
    </row>
    <row r="45" spans="3:15" x14ac:dyDescent="0.3">
      <c r="C45">
        <v>1</v>
      </c>
      <c r="D45">
        <v>239.3</v>
      </c>
      <c r="E45">
        <v>-40</v>
      </c>
      <c r="F45" t="s">
        <v>41</v>
      </c>
      <c r="J45">
        <v>1</v>
      </c>
      <c r="K45">
        <v>239.3</v>
      </c>
      <c r="L45">
        <v>-40</v>
      </c>
      <c r="M45">
        <v>0.23</v>
      </c>
      <c r="N45">
        <f t="shared" si="0"/>
        <v>1.1268819999999999</v>
      </c>
      <c r="O45" t="s">
        <v>41</v>
      </c>
    </row>
    <row r="46" spans="3:15" x14ac:dyDescent="0.3">
      <c r="C46">
        <v>1</v>
      </c>
      <c r="D46">
        <v>112.8</v>
      </c>
      <c r="E46">
        <v>-40</v>
      </c>
      <c r="F46" t="s">
        <v>41</v>
      </c>
      <c r="J46">
        <v>1</v>
      </c>
      <c r="K46">
        <v>112.8</v>
      </c>
      <c r="L46">
        <v>-40</v>
      </c>
      <c r="M46">
        <v>0.05</v>
      </c>
      <c r="N46">
        <f t="shared" si="0"/>
        <v>1.0416700000000001</v>
      </c>
      <c r="O46" t="s">
        <v>41</v>
      </c>
    </row>
    <row r="47" spans="3:15" x14ac:dyDescent="0.3">
      <c r="C47">
        <v>1</v>
      </c>
      <c r="D47">
        <v>239</v>
      </c>
      <c r="E47">
        <v>-40</v>
      </c>
      <c r="F47" t="s">
        <v>41</v>
      </c>
      <c r="J47">
        <v>1</v>
      </c>
      <c r="K47">
        <v>239</v>
      </c>
      <c r="L47">
        <v>-40</v>
      </c>
      <c r="M47">
        <v>0.23</v>
      </c>
      <c r="N47">
        <f t="shared" si="0"/>
        <v>1.1268819999999999</v>
      </c>
      <c r="O47" t="s">
        <v>41</v>
      </c>
    </row>
    <row r="48" spans="3:15" x14ac:dyDescent="0.3">
      <c r="C48">
        <v>1</v>
      </c>
      <c r="D48">
        <v>284.89999999999998</v>
      </c>
      <c r="E48">
        <v>-40</v>
      </c>
      <c r="F48" t="s">
        <v>41</v>
      </c>
      <c r="J48">
        <v>1</v>
      </c>
      <c r="K48">
        <v>284.89999999999998</v>
      </c>
      <c r="L48">
        <v>-40</v>
      </c>
      <c r="M48">
        <v>0.38</v>
      </c>
      <c r="N48">
        <f t="shared" si="0"/>
        <v>1.197892</v>
      </c>
      <c r="O48" t="s">
        <v>41</v>
      </c>
    </row>
    <row r="49" spans="3:15" x14ac:dyDescent="0.3">
      <c r="C49">
        <v>1</v>
      </c>
      <c r="D49">
        <v>254.7</v>
      </c>
      <c r="E49">
        <v>-40</v>
      </c>
      <c r="F49" t="s">
        <v>41</v>
      </c>
      <c r="J49">
        <v>1</v>
      </c>
      <c r="K49">
        <v>254.7</v>
      </c>
      <c r="L49">
        <v>-40</v>
      </c>
      <c r="M49">
        <v>0.31</v>
      </c>
      <c r="N49">
        <f t="shared" si="0"/>
        <v>1.1647540000000001</v>
      </c>
      <c r="O49" t="s">
        <v>41</v>
      </c>
    </row>
    <row r="50" spans="3:15" x14ac:dyDescent="0.3">
      <c r="C50">
        <v>1</v>
      </c>
      <c r="D50">
        <v>270.89999999999998</v>
      </c>
      <c r="E50">
        <v>-40</v>
      </c>
      <c r="F50" t="s">
        <v>41</v>
      </c>
      <c r="J50">
        <v>1</v>
      </c>
      <c r="K50">
        <v>270.89999999999998</v>
      </c>
      <c r="L50">
        <v>-40</v>
      </c>
      <c r="M50">
        <v>0.23</v>
      </c>
      <c r="N50">
        <f t="shared" si="0"/>
        <v>1.1268819999999999</v>
      </c>
      <c r="O50" t="s">
        <v>41</v>
      </c>
    </row>
    <row r="51" spans="3:15" x14ac:dyDescent="0.3">
      <c r="C51">
        <v>1</v>
      </c>
      <c r="D51">
        <v>187</v>
      </c>
      <c r="E51">
        <v>-40</v>
      </c>
      <c r="F51" t="s">
        <v>41</v>
      </c>
      <c r="J51">
        <v>1</v>
      </c>
      <c r="K51">
        <v>187</v>
      </c>
      <c r="L51">
        <v>-40</v>
      </c>
      <c r="M51">
        <v>0.14000000000000001</v>
      </c>
      <c r="N51">
        <f t="shared" si="0"/>
        <v>1.084276</v>
      </c>
      <c r="O51" t="s">
        <v>41</v>
      </c>
    </row>
    <row r="52" spans="3:15" x14ac:dyDescent="0.3">
      <c r="C52">
        <v>1</v>
      </c>
      <c r="D52">
        <v>170.1</v>
      </c>
      <c r="E52">
        <v>-40</v>
      </c>
      <c r="F52" t="s">
        <v>41</v>
      </c>
      <c r="J52">
        <v>1</v>
      </c>
      <c r="K52">
        <v>170.1</v>
      </c>
      <c r="L52">
        <v>-40</v>
      </c>
      <c r="M52">
        <v>0.13</v>
      </c>
      <c r="N52">
        <f t="shared" si="0"/>
        <v>1.079542</v>
      </c>
      <c r="O52" t="s">
        <v>41</v>
      </c>
    </row>
    <row r="53" spans="3:15" x14ac:dyDescent="0.3">
      <c r="C53">
        <v>1</v>
      </c>
      <c r="D53">
        <v>256.39999999999998</v>
      </c>
      <c r="E53">
        <v>-40</v>
      </c>
      <c r="F53" t="s">
        <v>41</v>
      </c>
      <c r="J53">
        <v>1</v>
      </c>
      <c r="K53">
        <v>256.39999999999998</v>
      </c>
      <c r="L53">
        <v>-40</v>
      </c>
      <c r="M53">
        <v>0.25</v>
      </c>
      <c r="N53">
        <f t="shared" si="0"/>
        <v>1.13635</v>
      </c>
      <c r="O53" t="s">
        <v>41</v>
      </c>
    </row>
    <row r="54" spans="3:15" x14ac:dyDescent="0.3">
      <c r="C54">
        <v>1</v>
      </c>
      <c r="D54">
        <v>171.4</v>
      </c>
      <c r="E54">
        <v>-40</v>
      </c>
      <c r="F54" t="s">
        <v>41</v>
      </c>
      <c r="J54">
        <v>1</v>
      </c>
      <c r="K54">
        <v>171.4</v>
      </c>
      <c r="L54">
        <v>-40</v>
      </c>
      <c r="M54">
        <v>0.11</v>
      </c>
      <c r="N54">
        <f t="shared" si="0"/>
        <v>1.070074</v>
      </c>
      <c r="O54" t="s">
        <v>41</v>
      </c>
    </row>
    <row r="55" spans="3:15" x14ac:dyDescent="0.3">
      <c r="C55">
        <v>1</v>
      </c>
      <c r="D55">
        <v>103.1</v>
      </c>
      <c r="E55">
        <v>-40</v>
      </c>
      <c r="F55" t="s">
        <v>41</v>
      </c>
      <c r="J55">
        <v>1</v>
      </c>
      <c r="K55">
        <v>103.1</v>
      </c>
      <c r="L55">
        <v>-40</v>
      </c>
      <c r="M55">
        <v>0.05</v>
      </c>
      <c r="N55">
        <f t="shared" si="0"/>
        <v>1.0416700000000001</v>
      </c>
      <c r="O55" t="s">
        <v>41</v>
      </c>
    </row>
    <row r="56" spans="3:15" x14ac:dyDescent="0.3">
      <c r="C56">
        <v>1</v>
      </c>
      <c r="D56">
        <v>230</v>
      </c>
      <c r="E56">
        <v>-40</v>
      </c>
      <c r="F56" t="s">
        <v>41</v>
      </c>
      <c r="J56">
        <v>1</v>
      </c>
      <c r="K56">
        <v>230</v>
      </c>
      <c r="L56">
        <v>-40</v>
      </c>
      <c r="M56">
        <v>0.23</v>
      </c>
      <c r="N56">
        <f t="shared" si="0"/>
        <v>1.1268819999999999</v>
      </c>
      <c r="O56" t="s">
        <v>41</v>
      </c>
    </row>
    <row r="57" spans="3:15" x14ac:dyDescent="0.3">
      <c r="C57">
        <v>1</v>
      </c>
      <c r="D57">
        <v>210</v>
      </c>
      <c r="E57">
        <v>-40</v>
      </c>
      <c r="F57" t="s">
        <v>41</v>
      </c>
      <c r="J57">
        <v>1</v>
      </c>
      <c r="K57">
        <v>210</v>
      </c>
      <c r="L57">
        <v>-40</v>
      </c>
      <c r="M57">
        <v>0.2</v>
      </c>
      <c r="N57">
        <f t="shared" si="0"/>
        <v>1.1126800000000001</v>
      </c>
      <c r="O57" t="s">
        <v>41</v>
      </c>
    </row>
    <row r="58" spans="3:15" x14ac:dyDescent="0.3">
      <c r="C58">
        <v>1</v>
      </c>
      <c r="D58">
        <v>198.2</v>
      </c>
      <c r="E58">
        <v>-40</v>
      </c>
      <c r="F58" t="s">
        <v>41</v>
      </c>
      <c r="J58">
        <v>1</v>
      </c>
      <c r="K58">
        <v>198.2</v>
      </c>
      <c r="L58">
        <v>-40</v>
      </c>
      <c r="M58">
        <v>0</v>
      </c>
      <c r="N58">
        <f t="shared" si="0"/>
        <v>1.018</v>
      </c>
      <c r="O58" t="s">
        <v>41</v>
      </c>
    </row>
    <row r="59" spans="3:15" x14ac:dyDescent="0.3">
      <c r="C59">
        <v>1</v>
      </c>
      <c r="D59">
        <v>150.19999999999999</v>
      </c>
      <c r="E59">
        <v>-40</v>
      </c>
      <c r="F59" t="s">
        <v>41</v>
      </c>
      <c r="J59">
        <v>1</v>
      </c>
      <c r="K59">
        <v>150.19999999999999</v>
      </c>
      <c r="L59">
        <v>-40</v>
      </c>
      <c r="M59">
        <v>0</v>
      </c>
      <c r="N59">
        <f t="shared" si="0"/>
        <v>1.018</v>
      </c>
      <c r="O59" t="s">
        <v>41</v>
      </c>
    </row>
    <row r="60" spans="3:15" x14ac:dyDescent="0.3">
      <c r="C60">
        <v>1</v>
      </c>
      <c r="D60">
        <v>226.8</v>
      </c>
      <c r="E60">
        <v>-40</v>
      </c>
      <c r="F60" t="s">
        <v>41</v>
      </c>
      <c r="J60">
        <v>1</v>
      </c>
      <c r="K60">
        <v>226.8</v>
      </c>
      <c r="L60">
        <v>-40</v>
      </c>
      <c r="M60">
        <v>0</v>
      </c>
      <c r="N60">
        <f t="shared" si="0"/>
        <v>1.018</v>
      </c>
      <c r="O60" t="s">
        <v>41</v>
      </c>
    </row>
    <row r="61" spans="3:15" x14ac:dyDescent="0.3">
      <c r="C61">
        <v>1</v>
      </c>
      <c r="D61">
        <v>158.1</v>
      </c>
      <c r="E61">
        <v>-40</v>
      </c>
      <c r="F61" t="s">
        <v>41</v>
      </c>
      <c r="J61">
        <v>1</v>
      </c>
      <c r="K61">
        <v>158.1</v>
      </c>
      <c r="L61">
        <v>-40</v>
      </c>
      <c r="M61">
        <v>0</v>
      </c>
      <c r="N61">
        <f t="shared" si="0"/>
        <v>1.018</v>
      </c>
      <c r="O61" t="s">
        <v>41</v>
      </c>
    </row>
    <row r="62" spans="3:15" x14ac:dyDescent="0.3">
      <c r="C62">
        <v>1</v>
      </c>
      <c r="D62">
        <v>256.39999999999998</v>
      </c>
      <c r="E62">
        <v>-40</v>
      </c>
      <c r="F62" t="s">
        <v>41</v>
      </c>
      <c r="J62">
        <v>1</v>
      </c>
      <c r="K62">
        <v>256.39999999999998</v>
      </c>
      <c r="L62">
        <v>-40</v>
      </c>
      <c r="M62">
        <v>0</v>
      </c>
      <c r="N62">
        <f t="shared" si="0"/>
        <v>1.018</v>
      </c>
      <c r="O62" t="s">
        <v>41</v>
      </c>
    </row>
    <row r="63" spans="3:15" x14ac:dyDescent="0.3">
      <c r="C63">
        <v>1</v>
      </c>
      <c r="D63">
        <v>207.6</v>
      </c>
      <c r="E63">
        <v>-40</v>
      </c>
      <c r="F63" t="s">
        <v>41</v>
      </c>
      <c r="J63">
        <v>1</v>
      </c>
      <c r="K63">
        <v>207.6</v>
      </c>
      <c r="L63">
        <v>-40</v>
      </c>
      <c r="M63">
        <v>0</v>
      </c>
      <c r="N63">
        <f t="shared" si="0"/>
        <v>1.018</v>
      </c>
      <c r="O63" t="s">
        <v>41</v>
      </c>
    </row>
    <row r="64" spans="3:15" x14ac:dyDescent="0.3">
      <c r="C64">
        <v>0</v>
      </c>
      <c r="D64">
        <v>96.327141080933387</v>
      </c>
      <c r="E64">
        <v>-40</v>
      </c>
      <c r="F64" t="s">
        <v>41</v>
      </c>
      <c r="J64">
        <v>1</v>
      </c>
      <c r="K64">
        <v>213.5</v>
      </c>
      <c r="L64">
        <v>-40</v>
      </c>
      <c r="M64">
        <v>0.19</v>
      </c>
      <c r="N64">
        <f t="shared" si="0"/>
        <v>1.1079460000000001</v>
      </c>
      <c r="O64" t="s">
        <v>41</v>
      </c>
    </row>
    <row r="65" spans="3:15" x14ac:dyDescent="0.3">
      <c r="C65">
        <v>0</v>
      </c>
      <c r="D65">
        <v>159.33234897501461</v>
      </c>
      <c r="E65">
        <v>-40</v>
      </c>
      <c r="F65" t="s">
        <v>41</v>
      </c>
      <c r="J65">
        <v>1</v>
      </c>
      <c r="K65">
        <v>254.6</v>
      </c>
      <c r="L65">
        <v>-40</v>
      </c>
      <c r="M65">
        <v>0.25</v>
      </c>
      <c r="N65">
        <f t="shared" si="0"/>
        <v>1.13635</v>
      </c>
      <c r="O65" t="s">
        <v>41</v>
      </c>
    </row>
    <row r="66" spans="3:15" x14ac:dyDescent="0.3">
      <c r="C66">
        <v>0</v>
      </c>
      <c r="D66">
        <v>136.73383531750721</v>
      </c>
      <c r="E66">
        <v>-40</v>
      </c>
      <c r="F66" t="s">
        <v>41</v>
      </c>
      <c r="J66">
        <v>1</v>
      </c>
      <c r="K66">
        <v>240</v>
      </c>
      <c r="L66">
        <v>-40</v>
      </c>
      <c r="M66">
        <v>0.24</v>
      </c>
      <c r="N66">
        <f t="shared" si="0"/>
        <v>1.131616</v>
      </c>
      <c r="O66" t="s">
        <v>41</v>
      </c>
    </row>
    <row r="67" spans="3:15" x14ac:dyDescent="0.3">
      <c r="C67">
        <v>0</v>
      </c>
      <c r="D67">
        <v>217.335291547846</v>
      </c>
      <c r="E67">
        <v>-40</v>
      </c>
      <c r="F67" t="s">
        <v>41</v>
      </c>
      <c r="J67">
        <v>1</v>
      </c>
      <c r="K67">
        <v>309.2</v>
      </c>
      <c r="L67">
        <v>-40</v>
      </c>
      <c r="M67">
        <v>0.41</v>
      </c>
      <c r="N67">
        <f t="shared" ref="N67:N117" si="1">1.018+0.4734*M67</f>
        <v>1.212094</v>
      </c>
      <c r="O67" t="s">
        <v>41</v>
      </c>
    </row>
    <row r="68" spans="3:15" x14ac:dyDescent="0.3">
      <c r="C68">
        <v>1</v>
      </c>
      <c r="D68">
        <v>202.5</v>
      </c>
      <c r="E68">
        <v>-20</v>
      </c>
      <c r="F68" t="s">
        <v>41</v>
      </c>
      <c r="J68">
        <v>1</v>
      </c>
      <c r="K68">
        <v>202.5</v>
      </c>
      <c r="L68">
        <v>-20</v>
      </c>
      <c r="M68">
        <v>0</v>
      </c>
      <c r="N68">
        <f t="shared" si="1"/>
        <v>1.018</v>
      </c>
      <c r="O68" t="s">
        <v>41</v>
      </c>
    </row>
    <row r="69" spans="3:15" x14ac:dyDescent="0.3">
      <c r="C69">
        <v>1</v>
      </c>
      <c r="D69">
        <v>194.7</v>
      </c>
      <c r="E69">
        <v>-20</v>
      </c>
      <c r="F69" t="s">
        <v>41</v>
      </c>
      <c r="J69">
        <v>1</v>
      </c>
      <c r="K69">
        <v>194.7</v>
      </c>
      <c r="L69">
        <v>-20</v>
      </c>
      <c r="M69">
        <v>0</v>
      </c>
      <c r="N69">
        <f t="shared" si="1"/>
        <v>1.018</v>
      </c>
      <c r="O69" t="s">
        <v>41</v>
      </c>
    </row>
    <row r="70" spans="3:15" x14ac:dyDescent="0.3">
      <c r="C70">
        <v>1</v>
      </c>
      <c r="D70">
        <v>262.8</v>
      </c>
      <c r="E70">
        <v>-20</v>
      </c>
      <c r="F70" t="s">
        <v>41</v>
      </c>
      <c r="J70">
        <v>1</v>
      </c>
      <c r="K70">
        <v>262.8</v>
      </c>
      <c r="L70">
        <v>-20</v>
      </c>
      <c r="M70">
        <v>0</v>
      </c>
      <c r="N70">
        <f t="shared" si="1"/>
        <v>1.018</v>
      </c>
      <c r="O70" t="s">
        <v>41</v>
      </c>
    </row>
    <row r="71" spans="3:15" x14ac:dyDescent="0.3">
      <c r="C71">
        <v>1</v>
      </c>
      <c r="D71">
        <v>187.9</v>
      </c>
      <c r="E71">
        <v>-20</v>
      </c>
      <c r="F71" t="s">
        <v>41</v>
      </c>
      <c r="J71">
        <v>1</v>
      </c>
      <c r="K71">
        <v>187.9</v>
      </c>
      <c r="L71">
        <v>-20</v>
      </c>
      <c r="M71">
        <v>0</v>
      </c>
      <c r="N71">
        <f t="shared" si="1"/>
        <v>1.018</v>
      </c>
      <c r="O71" t="s">
        <v>41</v>
      </c>
    </row>
    <row r="72" spans="3:15" x14ac:dyDescent="0.3">
      <c r="C72">
        <v>0</v>
      </c>
      <c r="D72">
        <v>182.69503752955384</v>
      </c>
      <c r="E72">
        <v>-20</v>
      </c>
      <c r="F72" t="s">
        <v>41</v>
      </c>
      <c r="J72">
        <v>1</v>
      </c>
      <c r="K72">
        <v>275.8</v>
      </c>
      <c r="L72">
        <v>-20</v>
      </c>
      <c r="M72" s="18">
        <v>0.31</v>
      </c>
      <c r="N72">
        <f t="shared" si="1"/>
        <v>1.1647540000000001</v>
      </c>
      <c r="O72" t="s">
        <v>41</v>
      </c>
    </row>
    <row r="73" spans="3:15" x14ac:dyDescent="0.3">
      <c r="C73">
        <v>0</v>
      </c>
      <c r="D73">
        <v>176.65274735326554</v>
      </c>
      <c r="E73">
        <v>-20</v>
      </c>
      <c r="F73" t="s">
        <v>41</v>
      </c>
      <c r="J73">
        <v>1</v>
      </c>
      <c r="K73">
        <v>261.8</v>
      </c>
      <c r="L73">
        <v>-20</v>
      </c>
      <c r="M73" s="18">
        <v>0.21</v>
      </c>
      <c r="N73">
        <f t="shared" si="1"/>
        <v>1.1174139999999999</v>
      </c>
      <c r="O73" t="s">
        <v>41</v>
      </c>
    </row>
    <row r="74" spans="3:15" x14ac:dyDescent="0.3">
      <c r="C74">
        <v>0</v>
      </c>
      <c r="D74">
        <v>269.22143679157057</v>
      </c>
      <c r="E74">
        <v>-20</v>
      </c>
      <c r="F74" t="s">
        <v>41</v>
      </c>
      <c r="J74">
        <v>1</v>
      </c>
      <c r="K74">
        <v>371</v>
      </c>
      <c r="L74">
        <v>-20</v>
      </c>
      <c r="M74" s="18">
        <v>0.68</v>
      </c>
      <c r="N74">
        <f t="shared" si="1"/>
        <v>1.339912</v>
      </c>
      <c r="O74" t="s">
        <v>41</v>
      </c>
    </row>
    <row r="75" spans="3:15" x14ac:dyDescent="0.3">
      <c r="C75">
        <v>0</v>
      </c>
      <c r="D75">
        <v>270.24959533847198</v>
      </c>
      <c r="E75">
        <v>-20</v>
      </c>
      <c r="F75" t="s">
        <v>41</v>
      </c>
      <c r="J75">
        <v>1</v>
      </c>
      <c r="K75">
        <v>369.1</v>
      </c>
      <c r="L75">
        <v>-20</v>
      </c>
      <c r="M75" s="18">
        <v>0.65</v>
      </c>
      <c r="N75">
        <f t="shared" si="1"/>
        <v>1.3257099999999999</v>
      </c>
      <c r="O75" t="s">
        <v>41</v>
      </c>
    </row>
    <row r="76" spans="3:15" x14ac:dyDescent="0.3">
      <c r="C76">
        <v>0</v>
      </c>
      <c r="D76">
        <v>341.57143291669865</v>
      </c>
      <c r="E76">
        <v>-20</v>
      </c>
      <c r="F76" t="s">
        <v>41</v>
      </c>
      <c r="J76">
        <v>1</v>
      </c>
      <c r="K76">
        <v>462.1</v>
      </c>
      <c r="L76">
        <v>-20</v>
      </c>
      <c r="M76" s="18">
        <v>1.1299999999999999</v>
      </c>
      <c r="N76">
        <f t="shared" si="1"/>
        <v>1.5529419999999998</v>
      </c>
      <c r="O76" t="s">
        <v>41</v>
      </c>
    </row>
    <row r="77" spans="3:15" x14ac:dyDescent="0.3">
      <c r="C77">
        <v>0</v>
      </c>
      <c r="D77">
        <v>224.23632560377328</v>
      </c>
      <c r="E77">
        <v>-20</v>
      </c>
      <c r="F77" t="s">
        <v>41</v>
      </c>
      <c r="J77">
        <v>1</v>
      </c>
      <c r="K77">
        <v>319.7</v>
      </c>
      <c r="L77">
        <v>-20</v>
      </c>
      <c r="M77" s="18">
        <v>0.47</v>
      </c>
      <c r="N77">
        <f t="shared" si="1"/>
        <v>1.2404980000000001</v>
      </c>
      <c r="O77" t="s">
        <v>41</v>
      </c>
    </row>
    <row r="78" spans="3:15" x14ac:dyDescent="0.3">
      <c r="C78">
        <v>0</v>
      </c>
      <c r="D78">
        <v>436.8827874273282</v>
      </c>
      <c r="E78">
        <v>-20</v>
      </c>
      <c r="F78" t="s">
        <v>41</v>
      </c>
      <c r="J78">
        <v>1</v>
      </c>
      <c r="K78">
        <v>583.1</v>
      </c>
      <c r="L78">
        <v>-20</v>
      </c>
      <c r="M78" s="18">
        <v>1.8</v>
      </c>
      <c r="N78">
        <f t="shared" si="1"/>
        <v>1.87012</v>
      </c>
      <c r="O78" t="s">
        <v>41</v>
      </c>
    </row>
    <row r="79" spans="3:15" x14ac:dyDescent="0.3">
      <c r="C79">
        <v>0</v>
      </c>
      <c r="D79">
        <v>134.10374754507879</v>
      </c>
      <c r="E79">
        <v>-20</v>
      </c>
      <c r="F79" t="s">
        <v>41</v>
      </c>
      <c r="J79">
        <v>1</v>
      </c>
      <c r="K79">
        <v>231.9</v>
      </c>
      <c r="L79">
        <v>-20</v>
      </c>
      <c r="M79" s="18">
        <v>0.18</v>
      </c>
      <c r="N79">
        <f t="shared" si="1"/>
        <v>1.1032120000000001</v>
      </c>
      <c r="O79" t="s">
        <v>41</v>
      </c>
    </row>
    <row r="80" spans="3:15" x14ac:dyDescent="0.3">
      <c r="C80">
        <v>0</v>
      </c>
      <c r="D80">
        <v>273.40849794196896</v>
      </c>
      <c r="E80">
        <v>-20</v>
      </c>
      <c r="F80" t="s">
        <v>41</v>
      </c>
      <c r="J80">
        <v>1</v>
      </c>
      <c r="K80">
        <v>382</v>
      </c>
      <c r="L80">
        <v>-20</v>
      </c>
      <c r="M80" s="18">
        <v>0.77</v>
      </c>
      <c r="N80">
        <f t="shared" si="1"/>
        <v>1.3825180000000001</v>
      </c>
      <c r="O80" t="s">
        <v>41</v>
      </c>
    </row>
    <row r="81" spans="3:15" x14ac:dyDescent="0.3">
      <c r="C81">
        <v>0</v>
      </c>
      <c r="D81">
        <v>206.47951325649191</v>
      </c>
      <c r="E81">
        <v>-20</v>
      </c>
      <c r="F81" t="s">
        <v>41</v>
      </c>
      <c r="J81">
        <v>1</v>
      </c>
      <c r="K81">
        <v>295.89999999999998</v>
      </c>
      <c r="L81">
        <v>-20</v>
      </c>
      <c r="M81" s="18">
        <v>0.35</v>
      </c>
      <c r="N81">
        <f t="shared" si="1"/>
        <v>1.1836899999999999</v>
      </c>
      <c r="O81" t="s">
        <v>41</v>
      </c>
    </row>
    <row r="82" spans="3:15" x14ac:dyDescent="0.3">
      <c r="C82">
        <v>0</v>
      </c>
      <c r="D82">
        <v>300.05436405273269</v>
      </c>
      <c r="E82">
        <v>-20</v>
      </c>
      <c r="F82" t="s">
        <v>41</v>
      </c>
      <c r="J82">
        <v>1</v>
      </c>
      <c r="K82">
        <v>411.7</v>
      </c>
      <c r="L82">
        <v>-20</v>
      </c>
      <c r="M82" s="18">
        <v>0.89</v>
      </c>
      <c r="N82">
        <f t="shared" si="1"/>
        <v>1.4393259999999999</v>
      </c>
      <c r="O82" t="s">
        <v>41</v>
      </c>
    </row>
    <row r="83" spans="3:15" x14ac:dyDescent="0.3">
      <c r="C83">
        <v>0</v>
      </c>
      <c r="D83">
        <v>227.47176302308819</v>
      </c>
      <c r="E83">
        <v>-20</v>
      </c>
      <c r="F83" t="s">
        <v>41</v>
      </c>
      <c r="J83">
        <v>1</v>
      </c>
      <c r="K83">
        <v>306.39999999999998</v>
      </c>
      <c r="L83">
        <v>-20</v>
      </c>
      <c r="M83" s="18">
        <v>0.3</v>
      </c>
      <c r="N83">
        <f t="shared" si="1"/>
        <v>1.1600200000000001</v>
      </c>
      <c r="O83" t="s">
        <v>41</v>
      </c>
    </row>
    <row r="84" spans="3:15" x14ac:dyDescent="0.3">
      <c r="C84">
        <v>0</v>
      </c>
      <c r="D84">
        <v>232.6026422369647</v>
      </c>
      <c r="E84">
        <v>-20</v>
      </c>
      <c r="F84" t="s">
        <v>41</v>
      </c>
      <c r="J84">
        <v>1</v>
      </c>
      <c r="K84">
        <v>324.7</v>
      </c>
      <c r="L84">
        <v>-20</v>
      </c>
      <c r="M84" s="18">
        <v>0.46</v>
      </c>
      <c r="N84">
        <f t="shared" si="1"/>
        <v>1.2357640000000001</v>
      </c>
      <c r="O84" t="s">
        <v>41</v>
      </c>
    </row>
    <row r="85" spans="3:15" x14ac:dyDescent="0.3">
      <c r="C85">
        <v>0</v>
      </c>
      <c r="D85">
        <v>192.66054795397289</v>
      </c>
      <c r="E85">
        <v>-20</v>
      </c>
      <c r="F85" t="s">
        <v>41</v>
      </c>
      <c r="J85">
        <v>1</v>
      </c>
      <c r="K85">
        <v>282.5</v>
      </c>
      <c r="L85">
        <v>-20</v>
      </c>
      <c r="M85" s="18">
        <v>0.31</v>
      </c>
      <c r="N85">
        <f t="shared" si="1"/>
        <v>1.1647540000000001</v>
      </c>
      <c r="O85" t="s">
        <v>41</v>
      </c>
    </row>
    <row r="86" spans="3:15" x14ac:dyDescent="0.3">
      <c r="C86">
        <v>0</v>
      </c>
      <c r="D86">
        <v>150.76820565146545</v>
      </c>
      <c r="E86">
        <v>-20</v>
      </c>
      <c r="F86" t="s">
        <v>41</v>
      </c>
      <c r="J86">
        <v>1</v>
      </c>
      <c r="K86">
        <v>247.2</v>
      </c>
      <c r="L86">
        <v>-20</v>
      </c>
      <c r="M86" s="18">
        <v>0.23</v>
      </c>
      <c r="N86">
        <f t="shared" si="1"/>
        <v>1.1268819999999999</v>
      </c>
      <c r="O86" t="s">
        <v>41</v>
      </c>
    </row>
    <row r="87" spans="3:15" x14ac:dyDescent="0.3">
      <c r="C87">
        <v>0</v>
      </c>
      <c r="D87">
        <v>139.98841562044905</v>
      </c>
      <c r="E87">
        <v>-20</v>
      </c>
      <c r="F87" t="s">
        <v>41</v>
      </c>
      <c r="J87">
        <v>1</v>
      </c>
      <c r="K87">
        <v>233.2</v>
      </c>
      <c r="L87">
        <v>-20</v>
      </c>
      <c r="M87" s="18">
        <v>0.16</v>
      </c>
      <c r="N87">
        <f t="shared" si="1"/>
        <v>1.093744</v>
      </c>
      <c r="O87" t="s">
        <v>41</v>
      </c>
    </row>
    <row r="88" spans="3:15" x14ac:dyDescent="0.3">
      <c r="C88">
        <v>0</v>
      </c>
      <c r="D88">
        <v>221.08842059294156</v>
      </c>
      <c r="E88">
        <v>-20</v>
      </c>
      <c r="F88" t="s">
        <v>41</v>
      </c>
      <c r="J88">
        <v>1</v>
      </c>
      <c r="K88">
        <v>317.5</v>
      </c>
      <c r="L88">
        <v>-20</v>
      </c>
      <c r="M88" s="18">
        <v>0.47</v>
      </c>
      <c r="N88">
        <f t="shared" si="1"/>
        <v>1.2404980000000001</v>
      </c>
      <c r="O88" t="s">
        <v>41</v>
      </c>
    </row>
    <row r="89" spans="3:15" x14ac:dyDescent="0.3">
      <c r="C89">
        <v>0</v>
      </c>
      <c r="D89">
        <v>370.70029387460988</v>
      </c>
      <c r="E89">
        <v>-20</v>
      </c>
      <c r="F89" t="s">
        <v>41</v>
      </c>
      <c r="J89">
        <v>1</v>
      </c>
      <c r="K89">
        <v>515.6</v>
      </c>
      <c r="L89">
        <v>-20</v>
      </c>
      <c r="M89" s="18">
        <v>1.54</v>
      </c>
      <c r="N89">
        <f t="shared" si="1"/>
        <v>1.747036</v>
      </c>
      <c r="O89" t="s">
        <v>41</v>
      </c>
    </row>
    <row r="90" spans="3:15" x14ac:dyDescent="0.3">
      <c r="C90">
        <v>0</v>
      </c>
      <c r="D90">
        <v>171.1898449109583</v>
      </c>
      <c r="E90">
        <v>-20</v>
      </c>
      <c r="F90" t="s">
        <v>41</v>
      </c>
      <c r="J90">
        <v>1</v>
      </c>
      <c r="K90">
        <v>263.2</v>
      </c>
      <c r="L90">
        <v>-20</v>
      </c>
      <c r="M90" s="18">
        <v>0.26</v>
      </c>
      <c r="N90">
        <f t="shared" si="1"/>
        <v>1.141084</v>
      </c>
      <c r="O90" t="s">
        <v>41</v>
      </c>
    </row>
    <row r="91" spans="3:15" x14ac:dyDescent="0.3">
      <c r="C91">
        <v>0</v>
      </c>
      <c r="D91">
        <v>67.073844057037888</v>
      </c>
      <c r="E91">
        <v>-20</v>
      </c>
      <c r="F91" t="s">
        <v>41</v>
      </c>
      <c r="J91">
        <v>1</v>
      </c>
      <c r="K91">
        <v>184.4</v>
      </c>
      <c r="L91">
        <v>-20</v>
      </c>
      <c r="M91" s="18">
        <v>0.05</v>
      </c>
      <c r="N91">
        <f t="shared" si="1"/>
        <v>1.0416700000000001</v>
      </c>
      <c r="O91" t="s">
        <v>41</v>
      </c>
    </row>
    <row r="92" spans="3:15" x14ac:dyDescent="0.3">
      <c r="C92">
        <v>0</v>
      </c>
      <c r="D92">
        <v>188.8889974293069</v>
      </c>
      <c r="E92">
        <v>-20</v>
      </c>
      <c r="F92" t="s">
        <v>41</v>
      </c>
      <c r="J92">
        <v>1</v>
      </c>
      <c r="K92">
        <v>286.89999999999998</v>
      </c>
      <c r="L92">
        <v>-20</v>
      </c>
      <c r="M92" s="18">
        <v>0.38</v>
      </c>
      <c r="N92">
        <f t="shared" si="1"/>
        <v>1.197892</v>
      </c>
      <c r="O92" t="s">
        <v>41</v>
      </c>
    </row>
    <row r="93" spans="3:15" x14ac:dyDescent="0.3">
      <c r="C93">
        <v>0</v>
      </c>
      <c r="D93">
        <v>235.14347580694073</v>
      </c>
      <c r="E93">
        <v>-20</v>
      </c>
      <c r="F93" t="s">
        <v>41</v>
      </c>
      <c r="J93">
        <v>1</v>
      </c>
      <c r="K93">
        <v>341.4</v>
      </c>
      <c r="L93">
        <v>-20</v>
      </c>
      <c r="M93" s="18">
        <v>0.62</v>
      </c>
      <c r="N93">
        <f t="shared" si="1"/>
        <v>1.3115079999999999</v>
      </c>
      <c r="O93" t="s">
        <v>41</v>
      </c>
    </row>
    <row r="94" spans="3:15" x14ac:dyDescent="0.3">
      <c r="C94">
        <v>0</v>
      </c>
      <c r="D94">
        <v>315.74101953096357</v>
      </c>
      <c r="E94">
        <v>-20</v>
      </c>
      <c r="F94" t="s">
        <v>41</v>
      </c>
      <c r="J94">
        <v>1</v>
      </c>
      <c r="K94">
        <v>415</v>
      </c>
      <c r="L94">
        <v>-20</v>
      </c>
      <c r="M94" s="18">
        <v>0.79</v>
      </c>
      <c r="N94">
        <f t="shared" si="1"/>
        <v>1.3919859999999999</v>
      </c>
      <c r="O94" t="s">
        <v>41</v>
      </c>
    </row>
    <row r="95" spans="3:15" x14ac:dyDescent="0.3">
      <c r="C95">
        <v>0</v>
      </c>
      <c r="D95">
        <v>239.54885895477358</v>
      </c>
      <c r="E95">
        <v>-20</v>
      </c>
      <c r="F95" t="s">
        <v>41</v>
      </c>
      <c r="J95">
        <v>1</v>
      </c>
      <c r="K95">
        <v>327.9</v>
      </c>
      <c r="L95">
        <v>-20</v>
      </c>
      <c r="M95" s="18">
        <v>0.44</v>
      </c>
      <c r="N95">
        <f t="shared" si="1"/>
        <v>1.2262960000000001</v>
      </c>
      <c r="O95" t="s">
        <v>41</v>
      </c>
    </row>
    <row r="96" spans="3:15" x14ac:dyDescent="0.3">
      <c r="C96">
        <v>1</v>
      </c>
      <c r="D96">
        <v>170.9</v>
      </c>
      <c r="E96">
        <v>-20</v>
      </c>
      <c r="F96" t="s">
        <v>41</v>
      </c>
      <c r="J96">
        <v>1</v>
      </c>
      <c r="K96">
        <v>170.9</v>
      </c>
      <c r="L96">
        <v>-20</v>
      </c>
      <c r="M96" s="18">
        <v>0.06</v>
      </c>
      <c r="N96">
        <f t="shared" si="1"/>
        <v>1.0464040000000001</v>
      </c>
      <c r="O96" t="s">
        <v>41</v>
      </c>
    </row>
    <row r="97" spans="3:15" x14ac:dyDescent="0.3">
      <c r="C97">
        <v>0</v>
      </c>
      <c r="D97">
        <v>209.83645816591883</v>
      </c>
      <c r="E97">
        <v>-20</v>
      </c>
      <c r="F97" t="s">
        <v>41</v>
      </c>
      <c r="J97">
        <v>1</v>
      </c>
      <c r="K97">
        <v>308.8</v>
      </c>
      <c r="L97">
        <v>-20</v>
      </c>
      <c r="M97" s="18">
        <v>0.46</v>
      </c>
      <c r="N97">
        <f t="shared" si="1"/>
        <v>1.2357640000000001</v>
      </c>
      <c r="O97" t="s">
        <v>41</v>
      </c>
    </row>
    <row r="98" spans="3:15" x14ac:dyDescent="0.3">
      <c r="C98">
        <v>0</v>
      </c>
      <c r="D98">
        <v>281.42664170940122</v>
      </c>
      <c r="E98">
        <v>-20</v>
      </c>
      <c r="F98" t="s">
        <v>41</v>
      </c>
      <c r="J98">
        <v>1</v>
      </c>
      <c r="K98">
        <v>376.5</v>
      </c>
      <c r="L98">
        <v>-20</v>
      </c>
      <c r="M98" s="18">
        <v>0.64</v>
      </c>
      <c r="N98">
        <f t="shared" si="1"/>
        <v>1.3209759999999999</v>
      </c>
      <c r="O98" t="s">
        <v>41</v>
      </c>
    </row>
    <row r="99" spans="3:15" x14ac:dyDescent="0.3">
      <c r="C99">
        <v>0</v>
      </c>
      <c r="D99">
        <v>131.49051869972823</v>
      </c>
      <c r="E99">
        <v>-20</v>
      </c>
      <c r="F99" t="s">
        <v>41</v>
      </c>
      <c r="J99">
        <v>1</v>
      </c>
      <c r="K99">
        <v>228.2</v>
      </c>
      <c r="L99">
        <v>-20</v>
      </c>
      <c r="M99" s="18">
        <v>0.16</v>
      </c>
      <c r="N99">
        <f t="shared" si="1"/>
        <v>1.093744</v>
      </c>
      <c r="O99" t="s">
        <v>41</v>
      </c>
    </row>
    <row r="100" spans="3:15" x14ac:dyDescent="0.3">
      <c r="C100">
        <v>0</v>
      </c>
      <c r="D100">
        <v>253.4930634741487</v>
      </c>
      <c r="E100">
        <v>-20</v>
      </c>
      <c r="F100" t="s">
        <v>41</v>
      </c>
      <c r="J100">
        <v>1</v>
      </c>
      <c r="K100">
        <v>371.7</v>
      </c>
      <c r="L100">
        <v>-20</v>
      </c>
      <c r="M100" s="18">
        <v>0.81</v>
      </c>
      <c r="N100">
        <f t="shared" si="1"/>
        <v>1.401454</v>
      </c>
      <c r="O100" t="s">
        <v>41</v>
      </c>
    </row>
    <row r="101" spans="3:15" x14ac:dyDescent="0.3">
      <c r="C101">
        <v>0</v>
      </c>
      <c r="D101">
        <v>197.41069358472885</v>
      </c>
      <c r="E101">
        <v>-20</v>
      </c>
      <c r="F101" t="s">
        <v>41</v>
      </c>
      <c r="J101">
        <v>1</v>
      </c>
      <c r="K101">
        <v>291.60000000000002</v>
      </c>
      <c r="L101">
        <v>-20</v>
      </c>
      <c r="M101" s="18">
        <v>0.37</v>
      </c>
      <c r="N101">
        <f t="shared" si="1"/>
        <v>1.1931579999999999</v>
      </c>
      <c r="O101" t="s">
        <v>41</v>
      </c>
    </row>
    <row r="102" spans="3:15" x14ac:dyDescent="0.3">
      <c r="C102">
        <v>0</v>
      </c>
      <c r="D102">
        <v>245.55586432283249</v>
      </c>
      <c r="E102">
        <v>-20</v>
      </c>
      <c r="F102" t="s">
        <v>41</v>
      </c>
      <c r="J102">
        <v>1</v>
      </c>
      <c r="K102">
        <v>337.7</v>
      </c>
      <c r="L102">
        <v>-20</v>
      </c>
      <c r="M102" s="18">
        <v>0.5</v>
      </c>
      <c r="N102">
        <f t="shared" si="1"/>
        <v>1.2546999999999999</v>
      </c>
      <c r="O102" t="s">
        <v>41</v>
      </c>
    </row>
    <row r="103" spans="3:15" x14ac:dyDescent="0.3">
      <c r="C103">
        <v>0</v>
      </c>
      <c r="D103">
        <v>279.10588993964888</v>
      </c>
      <c r="E103">
        <v>-20</v>
      </c>
      <c r="F103" t="s">
        <v>41</v>
      </c>
      <c r="J103">
        <v>1</v>
      </c>
      <c r="K103">
        <v>390.5</v>
      </c>
      <c r="L103">
        <v>-20</v>
      </c>
      <c r="M103" s="18">
        <v>0.82</v>
      </c>
      <c r="N103">
        <f t="shared" si="1"/>
        <v>1.406188</v>
      </c>
      <c r="O103" t="s">
        <v>41</v>
      </c>
    </row>
    <row r="104" spans="3:15" x14ac:dyDescent="0.3">
      <c r="C104">
        <v>0</v>
      </c>
      <c r="D104">
        <v>137.30511585281775</v>
      </c>
      <c r="E104">
        <v>-20</v>
      </c>
      <c r="F104" t="s">
        <v>41</v>
      </c>
      <c r="J104">
        <v>1</v>
      </c>
      <c r="K104">
        <v>227.3</v>
      </c>
      <c r="L104">
        <v>-20</v>
      </c>
      <c r="M104" s="18">
        <v>0.12</v>
      </c>
      <c r="N104">
        <f t="shared" si="1"/>
        <v>1.074808</v>
      </c>
      <c r="O104" t="s">
        <v>41</v>
      </c>
    </row>
    <row r="105" spans="3:15" x14ac:dyDescent="0.3">
      <c r="C105">
        <v>0</v>
      </c>
      <c r="D105">
        <v>84.978825752132977</v>
      </c>
      <c r="E105">
        <v>-20</v>
      </c>
      <c r="F105" t="s">
        <v>41</v>
      </c>
      <c r="J105">
        <v>1</v>
      </c>
      <c r="K105">
        <v>201.3</v>
      </c>
      <c r="L105">
        <v>-20</v>
      </c>
      <c r="M105" s="18">
        <v>0.13</v>
      </c>
      <c r="N105">
        <f t="shared" si="1"/>
        <v>1.079542</v>
      </c>
      <c r="O105" t="s">
        <v>41</v>
      </c>
    </row>
    <row r="106" spans="3:15" x14ac:dyDescent="0.3">
      <c r="C106">
        <v>0</v>
      </c>
      <c r="D106">
        <v>104.25685646692259</v>
      </c>
      <c r="E106">
        <v>-20</v>
      </c>
      <c r="F106" t="s">
        <v>41</v>
      </c>
      <c r="J106">
        <v>1</v>
      </c>
      <c r="K106">
        <v>212.5</v>
      </c>
      <c r="L106">
        <v>-20</v>
      </c>
      <c r="M106" s="18">
        <v>0.15</v>
      </c>
      <c r="N106">
        <f t="shared" si="1"/>
        <v>1.08901</v>
      </c>
      <c r="O106" t="s">
        <v>41</v>
      </c>
    </row>
    <row r="107" spans="3:15" x14ac:dyDescent="0.3">
      <c r="C107">
        <v>0</v>
      </c>
      <c r="D107">
        <v>194.12582288527102</v>
      </c>
      <c r="E107">
        <v>-20</v>
      </c>
      <c r="F107" t="s">
        <v>41</v>
      </c>
      <c r="J107">
        <v>1</v>
      </c>
      <c r="K107">
        <v>288.39999999999998</v>
      </c>
      <c r="L107">
        <v>-20</v>
      </c>
      <c r="M107" s="18">
        <v>0.36</v>
      </c>
      <c r="N107">
        <f t="shared" si="1"/>
        <v>1.1884239999999999</v>
      </c>
      <c r="O107" t="s">
        <v>41</v>
      </c>
    </row>
    <row r="108" spans="3:15" x14ac:dyDescent="0.3">
      <c r="C108">
        <v>0</v>
      </c>
      <c r="D108">
        <v>307.85611241147819</v>
      </c>
      <c r="E108">
        <v>-20</v>
      </c>
      <c r="F108" t="s">
        <v>41</v>
      </c>
      <c r="J108">
        <v>1</v>
      </c>
      <c r="K108">
        <v>479.1</v>
      </c>
      <c r="L108">
        <v>-20</v>
      </c>
      <c r="M108" s="18">
        <v>1.62</v>
      </c>
      <c r="N108">
        <f t="shared" si="1"/>
        <v>1.7849080000000002</v>
      </c>
      <c r="O108" t="s">
        <v>41</v>
      </c>
    </row>
    <row r="109" spans="3:15" x14ac:dyDescent="0.3">
      <c r="C109">
        <v>0</v>
      </c>
      <c r="D109">
        <v>243.08263489146606</v>
      </c>
      <c r="E109">
        <v>-20</v>
      </c>
      <c r="F109" t="s">
        <v>41</v>
      </c>
      <c r="J109">
        <v>1</v>
      </c>
      <c r="K109">
        <v>377.9</v>
      </c>
      <c r="L109">
        <v>-20</v>
      </c>
      <c r="M109" s="18">
        <v>0.95</v>
      </c>
      <c r="N109">
        <f t="shared" si="1"/>
        <v>1.46773</v>
      </c>
      <c r="O109" t="s">
        <v>41</v>
      </c>
    </row>
    <row r="110" spans="3:15" x14ac:dyDescent="0.3">
      <c r="C110">
        <v>0</v>
      </c>
      <c r="D110">
        <v>166.61674404044109</v>
      </c>
      <c r="E110">
        <v>-20</v>
      </c>
      <c r="F110" t="s">
        <v>41</v>
      </c>
      <c r="J110">
        <v>1</v>
      </c>
      <c r="K110">
        <v>269.60000000000002</v>
      </c>
      <c r="L110">
        <v>-20</v>
      </c>
      <c r="M110" s="18">
        <v>0.35</v>
      </c>
      <c r="N110">
        <f t="shared" si="1"/>
        <v>1.1836899999999999</v>
      </c>
      <c r="O110" t="s">
        <v>41</v>
      </c>
    </row>
    <row r="111" spans="3:15" x14ac:dyDescent="0.3">
      <c r="C111">
        <v>0</v>
      </c>
      <c r="D111">
        <v>51.297076260033087</v>
      </c>
      <c r="E111">
        <v>-20</v>
      </c>
      <c r="F111" t="s">
        <v>41</v>
      </c>
      <c r="J111">
        <v>1</v>
      </c>
      <c r="K111">
        <v>184.4</v>
      </c>
      <c r="L111">
        <v>-20</v>
      </c>
      <c r="M111" s="18">
        <v>0.09</v>
      </c>
      <c r="N111">
        <f t="shared" si="1"/>
        <v>1.0606059999999999</v>
      </c>
      <c r="O111" t="s">
        <v>41</v>
      </c>
    </row>
    <row r="112" spans="3:15" x14ac:dyDescent="0.3">
      <c r="C112">
        <v>0</v>
      </c>
      <c r="D112">
        <v>137.60885665499819</v>
      </c>
      <c r="E112">
        <v>-20</v>
      </c>
      <c r="F112" t="s">
        <v>41</v>
      </c>
      <c r="J112">
        <v>1</v>
      </c>
      <c r="K112">
        <v>241.6</v>
      </c>
      <c r="L112">
        <v>-20</v>
      </c>
      <c r="M112" s="18">
        <v>0.25</v>
      </c>
      <c r="N112">
        <f t="shared" si="1"/>
        <v>1.13635</v>
      </c>
      <c r="O112" t="s">
        <v>41</v>
      </c>
    </row>
    <row r="113" spans="3:15" x14ac:dyDescent="0.3">
      <c r="C113">
        <v>1</v>
      </c>
      <c r="D113">
        <v>146.4</v>
      </c>
      <c r="E113">
        <v>-20</v>
      </c>
      <c r="F113" t="s">
        <v>41</v>
      </c>
      <c r="J113">
        <v>1</v>
      </c>
      <c r="K113">
        <v>146.4</v>
      </c>
      <c r="L113">
        <v>-20</v>
      </c>
      <c r="M113" s="18">
        <v>0</v>
      </c>
      <c r="N113">
        <f t="shared" si="1"/>
        <v>1.018</v>
      </c>
      <c r="O113" t="s">
        <v>41</v>
      </c>
    </row>
    <row r="114" spans="3:15" x14ac:dyDescent="0.3">
      <c r="C114">
        <v>0</v>
      </c>
      <c r="D114">
        <v>203.15104959656793</v>
      </c>
      <c r="E114">
        <v>-20</v>
      </c>
      <c r="F114" t="s">
        <v>41</v>
      </c>
      <c r="J114">
        <v>1</v>
      </c>
      <c r="K114">
        <v>299.39999999999998</v>
      </c>
      <c r="L114">
        <v>-20</v>
      </c>
      <c r="M114" s="18">
        <v>0.41</v>
      </c>
      <c r="N114">
        <f t="shared" si="1"/>
        <v>1.212094</v>
      </c>
      <c r="O114" t="s">
        <v>41</v>
      </c>
    </row>
    <row r="115" spans="3:15" x14ac:dyDescent="0.3">
      <c r="C115">
        <v>1</v>
      </c>
      <c r="D115">
        <v>156.69999999999999</v>
      </c>
      <c r="E115">
        <v>-20</v>
      </c>
      <c r="F115" t="s">
        <v>41</v>
      </c>
      <c r="J115">
        <v>1</v>
      </c>
      <c r="K115">
        <v>156.69999999999999</v>
      </c>
      <c r="L115">
        <v>-20</v>
      </c>
      <c r="M115" s="18">
        <v>0</v>
      </c>
      <c r="N115">
        <f t="shared" si="1"/>
        <v>1.018</v>
      </c>
      <c r="O115" t="s">
        <v>41</v>
      </c>
    </row>
    <row r="116" spans="3:15" x14ac:dyDescent="0.3">
      <c r="C116">
        <v>0</v>
      </c>
      <c r="D116">
        <v>207.41232191445465</v>
      </c>
      <c r="E116">
        <v>-20</v>
      </c>
      <c r="F116" t="s">
        <v>41</v>
      </c>
      <c r="J116">
        <v>1</v>
      </c>
      <c r="K116">
        <v>295.60000000000002</v>
      </c>
      <c r="L116">
        <v>-20</v>
      </c>
      <c r="M116" s="18">
        <v>0.34</v>
      </c>
      <c r="N116">
        <f t="shared" si="1"/>
        <v>1.1789560000000001</v>
      </c>
      <c r="O116" t="s">
        <v>41</v>
      </c>
    </row>
    <row r="117" spans="3:15" x14ac:dyDescent="0.3">
      <c r="C117">
        <v>0</v>
      </c>
      <c r="D117">
        <v>295.10689226437114</v>
      </c>
      <c r="E117">
        <v>0</v>
      </c>
      <c r="F117" t="s">
        <v>41</v>
      </c>
      <c r="J117">
        <v>1</v>
      </c>
      <c r="K117">
        <v>444.5</v>
      </c>
      <c r="L117">
        <v>0</v>
      </c>
      <c r="M117" s="18">
        <v>1.31</v>
      </c>
      <c r="N117">
        <f t="shared" si="1"/>
        <v>1.6381540000000001</v>
      </c>
      <c r="O117" t="s">
        <v>41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51"/>
  <sheetViews>
    <sheetView workbookViewId="0">
      <selection activeCell="E6" sqref="E6:E51"/>
    </sheetView>
  </sheetViews>
  <sheetFormatPr defaultRowHeight="14.4" x14ac:dyDescent="0.3"/>
  <sheetData>
    <row r="6" spans="3:7" x14ac:dyDescent="0.3">
      <c r="C6">
        <v>275.8</v>
      </c>
      <c r="D6">
        <v>1</v>
      </c>
      <c r="E6">
        <v>275.8</v>
      </c>
      <c r="F6">
        <v>-20</v>
      </c>
      <c r="G6" t="s">
        <v>41</v>
      </c>
    </row>
    <row r="7" spans="3:7" x14ac:dyDescent="0.3">
      <c r="C7">
        <v>261.8</v>
      </c>
      <c r="D7">
        <v>1</v>
      </c>
      <c r="E7">
        <v>261.8</v>
      </c>
      <c r="F7">
        <v>-20</v>
      </c>
      <c r="G7" t="s">
        <v>41</v>
      </c>
    </row>
    <row r="8" spans="3:7" x14ac:dyDescent="0.3">
      <c r="C8">
        <v>269.22143679157057</v>
      </c>
      <c r="D8">
        <v>0</v>
      </c>
      <c r="E8">
        <v>283.2</v>
      </c>
      <c r="F8">
        <v>-20</v>
      </c>
      <c r="G8" t="s">
        <v>41</v>
      </c>
    </row>
    <row r="9" spans="3:7" x14ac:dyDescent="0.3">
      <c r="C9">
        <v>270.24959533847198</v>
      </c>
      <c r="D9">
        <v>0</v>
      </c>
      <c r="E9">
        <v>283.10000000000002</v>
      </c>
      <c r="F9">
        <v>-20</v>
      </c>
      <c r="G9" t="s">
        <v>41</v>
      </c>
    </row>
    <row r="10" spans="3:7" x14ac:dyDescent="0.3">
      <c r="C10">
        <v>462.1</v>
      </c>
      <c r="D10">
        <v>0</v>
      </c>
      <c r="E10">
        <v>284.89999999999998</v>
      </c>
      <c r="F10">
        <v>-20</v>
      </c>
      <c r="G10" t="s">
        <v>41</v>
      </c>
    </row>
    <row r="11" spans="3:7" x14ac:dyDescent="0.3">
      <c r="C11">
        <v>224.23632560377328</v>
      </c>
      <c r="D11">
        <v>0</v>
      </c>
      <c r="E11">
        <v>284.2</v>
      </c>
      <c r="F11">
        <v>-20</v>
      </c>
      <c r="G11" t="s">
        <v>41</v>
      </c>
    </row>
    <row r="12" spans="3:7" x14ac:dyDescent="0.3">
      <c r="C12">
        <v>436.8827874273282</v>
      </c>
      <c r="D12">
        <v>0</v>
      </c>
      <c r="E12">
        <v>284.89999999999998</v>
      </c>
      <c r="F12">
        <v>-20</v>
      </c>
      <c r="G12" t="s">
        <v>41</v>
      </c>
    </row>
    <row r="13" spans="3:7" x14ac:dyDescent="0.3">
      <c r="C13">
        <v>231.9</v>
      </c>
      <c r="D13">
        <v>1</v>
      </c>
      <c r="E13">
        <v>231.9</v>
      </c>
      <c r="F13">
        <v>-20</v>
      </c>
      <c r="G13" t="s">
        <v>41</v>
      </c>
    </row>
    <row r="14" spans="3:7" x14ac:dyDescent="0.3">
      <c r="C14">
        <v>273.40849794196896</v>
      </c>
      <c r="D14">
        <v>0</v>
      </c>
      <c r="E14">
        <v>279.39999999999998</v>
      </c>
      <c r="F14">
        <v>-20</v>
      </c>
      <c r="G14" t="s">
        <v>41</v>
      </c>
    </row>
    <row r="15" spans="3:7" x14ac:dyDescent="0.3">
      <c r="C15">
        <v>206.47951325649191</v>
      </c>
      <c r="D15">
        <v>0</v>
      </c>
      <c r="E15">
        <v>280.3</v>
      </c>
      <c r="F15">
        <v>-20</v>
      </c>
      <c r="G15" t="s">
        <v>41</v>
      </c>
    </row>
    <row r="16" spans="3:7" x14ac:dyDescent="0.3">
      <c r="C16">
        <v>300.05436405273269</v>
      </c>
      <c r="D16">
        <v>0</v>
      </c>
      <c r="E16">
        <v>278.60000000000002</v>
      </c>
      <c r="F16">
        <v>-20</v>
      </c>
      <c r="G16" t="s">
        <v>41</v>
      </c>
    </row>
    <row r="17" spans="3:7" x14ac:dyDescent="0.3">
      <c r="C17">
        <v>227.47176302308819</v>
      </c>
      <c r="D17">
        <v>0</v>
      </c>
      <c r="E17">
        <v>281.89999999999998</v>
      </c>
      <c r="F17">
        <v>-20</v>
      </c>
      <c r="G17" t="s">
        <v>41</v>
      </c>
    </row>
    <row r="18" spans="3:7" x14ac:dyDescent="0.3">
      <c r="C18">
        <v>232.6026422369647</v>
      </c>
      <c r="D18">
        <v>0</v>
      </c>
      <c r="E18">
        <v>279.39999999999998</v>
      </c>
      <c r="F18">
        <v>-20</v>
      </c>
      <c r="G18" t="s">
        <v>41</v>
      </c>
    </row>
    <row r="19" spans="3:7" x14ac:dyDescent="0.3">
      <c r="C19">
        <v>282.5</v>
      </c>
      <c r="D19">
        <v>1</v>
      </c>
      <c r="E19">
        <v>282.5</v>
      </c>
      <c r="F19">
        <v>-20</v>
      </c>
      <c r="G19" t="s">
        <v>41</v>
      </c>
    </row>
    <row r="20" spans="3:7" x14ac:dyDescent="0.3">
      <c r="C20">
        <v>247.2</v>
      </c>
      <c r="D20">
        <v>1</v>
      </c>
      <c r="E20">
        <v>247.2</v>
      </c>
      <c r="F20">
        <v>-20</v>
      </c>
      <c r="G20" t="s">
        <v>41</v>
      </c>
    </row>
    <row r="21" spans="3:7" x14ac:dyDescent="0.3">
      <c r="C21">
        <v>233.2</v>
      </c>
      <c r="D21">
        <v>1</v>
      </c>
      <c r="E21">
        <v>233.2</v>
      </c>
      <c r="F21">
        <v>-20</v>
      </c>
      <c r="G21" t="s">
        <v>41</v>
      </c>
    </row>
    <row r="22" spans="3:7" x14ac:dyDescent="0.3">
      <c r="C22">
        <v>221.08842059294156</v>
      </c>
      <c r="D22">
        <v>0</v>
      </c>
      <c r="E22">
        <v>283.2</v>
      </c>
      <c r="F22">
        <v>-20</v>
      </c>
      <c r="G22" t="s">
        <v>41</v>
      </c>
    </row>
    <row r="23" spans="3:7" x14ac:dyDescent="0.3">
      <c r="C23">
        <v>370.70029387460988</v>
      </c>
      <c r="D23">
        <v>0</v>
      </c>
      <c r="E23">
        <v>284.89999999999998</v>
      </c>
      <c r="F23">
        <v>-20</v>
      </c>
      <c r="G23" t="s">
        <v>41</v>
      </c>
    </row>
    <row r="24" spans="3:7" x14ac:dyDescent="0.3">
      <c r="C24">
        <v>263.2</v>
      </c>
      <c r="D24">
        <v>1</v>
      </c>
      <c r="E24">
        <v>263.2</v>
      </c>
      <c r="F24">
        <v>-20</v>
      </c>
      <c r="G24" t="s">
        <v>41</v>
      </c>
    </row>
    <row r="25" spans="3:7" x14ac:dyDescent="0.3">
      <c r="C25">
        <v>184.4</v>
      </c>
      <c r="D25">
        <v>1</v>
      </c>
      <c r="E25">
        <v>184.4</v>
      </c>
      <c r="F25">
        <v>-20</v>
      </c>
      <c r="G25" t="s">
        <v>41</v>
      </c>
    </row>
    <row r="26" spans="3:7" x14ac:dyDescent="0.3">
      <c r="C26">
        <v>188.8889974293069</v>
      </c>
      <c r="D26">
        <v>0</v>
      </c>
      <c r="E26">
        <v>283.7</v>
      </c>
      <c r="F26">
        <v>-20</v>
      </c>
      <c r="G26" t="s">
        <v>41</v>
      </c>
    </row>
    <row r="27" spans="3:7" x14ac:dyDescent="0.3">
      <c r="C27">
        <v>235.14347580694073</v>
      </c>
      <c r="D27">
        <v>0</v>
      </c>
      <c r="E27">
        <v>280.8</v>
      </c>
      <c r="F27">
        <v>-20</v>
      </c>
      <c r="G27" t="s">
        <v>41</v>
      </c>
    </row>
    <row r="28" spans="3:7" x14ac:dyDescent="0.3">
      <c r="C28">
        <v>315.74101953096357</v>
      </c>
      <c r="D28">
        <v>0</v>
      </c>
      <c r="E28">
        <v>280.89999999999998</v>
      </c>
      <c r="F28">
        <v>-20</v>
      </c>
      <c r="G28" t="s">
        <v>41</v>
      </c>
    </row>
    <row r="29" spans="3:7" x14ac:dyDescent="0.3">
      <c r="C29">
        <v>239.54885895477358</v>
      </c>
      <c r="D29">
        <v>0</v>
      </c>
      <c r="E29">
        <v>280.89999999999998</v>
      </c>
      <c r="F29">
        <v>-20</v>
      </c>
      <c r="G29" t="s">
        <v>41</v>
      </c>
    </row>
    <row r="30" spans="3:7" x14ac:dyDescent="0.3">
      <c r="C30">
        <v>170.9</v>
      </c>
      <c r="D30">
        <v>1</v>
      </c>
      <c r="E30">
        <v>170.9</v>
      </c>
      <c r="F30">
        <v>-20</v>
      </c>
      <c r="G30" t="s">
        <v>41</v>
      </c>
    </row>
    <row r="31" spans="3:7" x14ac:dyDescent="0.3">
      <c r="C31">
        <v>209.83645816591883</v>
      </c>
      <c r="D31">
        <v>0</v>
      </c>
      <c r="E31">
        <v>282.89999999999998</v>
      </c>
      <c r="F31">
        <v>-20</v>
      </c>
      <c r="G31" t="s">
        <v>41</v>
      </c>
    </row>
    <row r="32" spans="3:7" x14ac:dyDescent="0.3">
      <c r="C32">
        <v>281.42664170940122</v>
      </c>
      <c r="D32">
        <v>0</v>
      </c>
      <c r="E32">
        <v>275.7</v>
      </c>
      <c r="F32">
        <v>-20</v>
      </c>
      <c r="G32" t="s">
        <v>41</v>
      </c>
    </row>
    <row r="33" spans="3:7" x14ac:dyDescent="0.3">
      <c r="C33">
        <v>228.2</v>
      </c>
      <c r="D33">
        <v>1</v>
      </c>
      <c r="E33">
        <v>228.2</v>
      </c>
      <c r="F33">
        <v>-20</v>
      </c>
      <c r="G33" t="s">
        <v>41</v>
      </c>
    </row>
    <row r="34" spans="3:7" x14ac:dyDescent="0.3">
      <c r="C34">
        <v>253.4930634741487</v>
      </c>
      <c r="D34">
        <v>0</v>
      </c>
      <c r="E34">
        <v>282</v>
      </c>
      <c r="F34">
        <v>-20</v>
      </c>
      <c r="G34" t="s">
        <v>41</v>
      </c>
    </row>
    <row r="35" spans="3:7" x14ac:dyDescent="0.3">
      <c r="C35">
        <v>197.41069358472885</v>
      </c>
      <c r="D35">
        <v>0</v>
      </c>
      <c r="E35">
        <v>280.89999999999998</v>
      </c>
      <c r="F35">
        <v>-20</v>
      </c>
      <c r="G35" t="s">
        <v>41</v>
      </c>
    </row>
    <row r="36" spans="3:7" x14ac:dyDescent="0.3">
      <c r="C36">
        <v>245.55586432283249</v>
      </c>
      <c r="D36">
        <v>0</v>
      </c>
      <c r="E36">
        <v>281.8</v>
      </c>
      <c r="F36">
        <v>-20</v>
      </c>
      <c r="G36" t="s">
        <v>41</v>
      </c>
    </row>
    <row r="37" spans="3:7" x14ac:dyDescent="0.3">
      <c r="C37">
        <v>279.10588993964888</v>
      </c>
      <c r="D37">
        <v>0</v>
      </c>
      <c r="E37">
        <v>281.39999999999998</v>
      </c>
      <c r="F37">
        <v>-20</v>
      </c>
      <c r="G37" t="s">
        <v>41</v>
      </c>
    </row>
    <row r="38" spans="3:7" x14ac:dyDescent="0.3">
      <c r="C38">
        <v>227.3</v>
      </c>
      <c r="D38">
        <v>1</v>
      </c>
      <c r="E38">
        <v>227.3</v>
      </c>
      <c r="F38">
        <v>-20</v>
      </c>
      <c r="G38" t="s">
        <v>41</v>
      </c>
    </row>
    <row r="39" spans="3:7" x14ac:dyDescent="0.3">
      <c r="C39">
        <v>201.3</v>
      </c>
      <c r="D39">
        <v>1</v>
      </c>
      <c r="E39">
        <v>201.3</v>
      </c>
      <c r="F39">
        <v>-20</v>
      </c>
      <c r="G39" t="s">
        <v>41</v>
      </c>
    </row>
    <row r="40" spans="3:7" x14ac:dyDescent="0.3">
      <c r="C40">
        <v>212.5</v>
      </c>
      <c r="D40">
        <v>1</v>
      </c>
      <c r="E40">
        <v>212.5</v>
      </c>
      <c r="F40">
        <v>-20</v>
      </c>
      <c r="G40" t="s">
        <v>41</v>
      </c>
    </row>
    <row r="41" spans="3:7" x14ac:dyDescent="0.3">
      <c r="C41">
        <v>194.12582288527102</v>
      </c>
      <c r="D41">
        <v>0</v>
      </c>
      <c r="E41">
        <v>256.5</v>
      </c>
      <c r="F41">
        <v>-20</v>
      </c>
      <c r="G41" t="s">
        <v>41</v>
      </c>
    </row>
    <row r="42" spans="3:7" x14ac:dyDescent="0.3">
      <c r="C42">
        <v>307.85611241147819</v>
      </c>
      <c r="D42">
        <v>0</v>
      </c>
      <c r="E42">
        <v>284.89999999999998</v>
      </c>
      <c r="F42">
        <v>-20</v>
      </c>
      <c r="G42" t="s">
        <v>41</v>
      </c>
    </row>
    <row r="43" spans="3:7" x14ac:dyDescent="0.3">
      <c r="C43">
        <v>243.08263489146606</v>
      </c>
      <c r="D43">
        <v>0</v>
      </c>
      <c r="E43">
        <v>282.3</v>
      </c>
      <c r="F43">
        <v>-20</v>
      </c>
      <c r="G43" t="s">
        <v>41</v>
      </c>
    </row>
    <row r="44" spans="3:7" x14ac:dyDescent="0.3">
      <c r="C44">
        <v>269.60000000000002</v>
      </c>
      <c r="D44">
        <v>1</v>
      </c>
      <c r="E44">
        <v>269.60000000000002</v>
      </c>
      <c r="F44">
        <v>-20</v>
      </c>
      <c r="G44" t="s">
        <v>41</v>
      </c>
    </row>
    <row r="45" spans="3:7" x14ac:dyDescent="0.3">
      <c r="C45">
        <v>184.4</v>
      </c>
      <c r="D45">
        <v>1</v>
      </c>
      <c r="E45">
        <v>184.4</v>
      </c>
      <c r="F45">
        <v>-20</v>
      </c>
      <c r="G45" t="s">
        <v>41</v>
      </c>
    </row>
    <row r="46" spans="3:7" x14ac:dyDescent="0.3">
      <c r="C46">
        <v>241.6</v>
      </c>
      <c r="D46">
        <v>1</v>
      </c>
      <c r="E46">
        <v>241.6</v>
      </c>
      <c r="F46">
        <v>-20</v>
      </c>
      <c r="G46" t="s">
        <v>41</v>
      </c>
    </row>
    <row r="47" spans="3:7" x14ac:dyDescent="0.3">
      <c r="C47">
        <v>146.4</v>
      </c>
      <c r="D47">
        <v>1</v>
      </c>
      <c r="E47">
        <v>146.4</v>
      </c>
      <c r="F47">
        <v>-20</v>
      </c>
      <c r="G47" t="s">
        <v>41</v>
      </c>
    </row>
    <row r="48" spans="3:7" x14ac:dyDescent="0.3">
      <c r="C48">
        <v>203.15104959656793</v>
      </c>
      <c r="D48">
        <v>0</v>
      </c>
      <c r="E48">
        <v>280</v>
      </c>
      <c r="F48">
        <v>-20</v>
      </c>
      <c r="G48" t="s">
        <v>41</v>
      </c>
    </row>
    <row r="49" spans="3:7" x14ac:dyDescent="0.3">
      <c r="C49">
        <v>156.69999999999999</v>
      </c>
      <c r="D49">
        <v>1</v>
      </c>
      <c r="E49">
        <v>156.69999999999999</v>
      </c>
      <c r="F49">
        <v>-20</v>
      </c>
      <c r="G49" t="s">
        <v>41</v>
      </c>
    </row>
    <row r="50" spans="3:7" x14ac:dyDescent="0.3">
      <c r="C50">
        <v>207.41232191445465</v>
      </c>
      <c r="D50">
        <v>0</v>
      </c>
      <c r="E50">
        <v>277</v>
      </c>
      <c r="F50">
        <v>-20</v>
      </c>
      <c r="G50" t="s">
        <v>41</v>
      </c>
    </row>
    <row r="51" spans="3:7" x14ac:dyDescent="0.3">
      <c r="C51">
        <v>295.10689226437114</v>
      </c>
      <c r="D51">
        <v>0</v>
      </c>
      <c r="E51">
        <v>278</v>
      </c>
      <c r="F51">
        <v>0</v>
      </c>
      <c r="G51" t="s">
        <v>41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4"/>
  <sheetViews>
    <sheetView workbookViewId="0">
      <pane ySplit="2" topLeftCell="A599" activePane="bottomLeft" state="frozen"/>
      <selection pane="bottomLeft" activeCell="P623" sqref="P623"/>
    </sheetView>
  </sheetViews>
  <sheetFormatPr defaultRowHeight="14.4" x14ac:dyDescent="0.3"/>
  <sheetData>
    <row r="1" spans="1:21" x14ac:dyDescent="0.3">
      <c r="A1" s="8" t="s">
        <v>43</v>
      </c>
      <c r="B1" s="8" t="s">
        <v>4</v>
      </c>
      <c r="C1" s="8" t="s">
        <v>44</v>
      </c>
      <c r="D1" s="8" t="s">
        <v>6</v>
      </c>
      <c r="E1" s="8" t="s">
        <v>7</v>
      </c>
      <c r="F1" s="8" t="s">
        <v>49</v>
      </c>
      <c r="G1" s="8" t="s">
        <v>9</v>
      </c>
      <c r="H1" s="8" t="s">
        <v>17</v>
      </c>
      <c r="I1" s="8" t="s">
        <v>10</v>
      </c>
      <c r="J1" s="8" t="s">
        <v>11</v>
      </c>
      <c r="K1" s="8" t="s">
        <v>18</v>
      </c>
      <c r="L1" s="8"/>
      <c r="M1" s="8" t="s">
        <v>51</v>
      </c>
      <c r="N1" s="8" t="s">
        <v>52</v>
      </c>
    </row>
    <row r="2" spans="1:21" x14ac:dyDescent="0.3">
      <c r="A2" s="8" t="s">
        <v>45</v>
      </c>
      <c r="B2" s="8" t="s">
        <v>14</v>
      </c>
      <c r="C2" s="8" t="s">
        <v>15</v>
      </c>
      <c r="D2" s="8" t="s">
        <v>15</v>
      </c>
      <c r="E2" s="8" t="s">
        <v>15</v>
      </c>
      <c r="F2" s="8" t="s">
        <v>15</v>
      </c>
      <c r="G2" s="8" t="s">
        <v>15</v>
      </c>
      <c r="H2" s="8" t="s">
        <v>50</v>
      </c>
      <c r="I2" s="8" t="s">
        <v>46</v>
      </c>
      <c r="J2" s="8" t="s">
        <v>47</v>
      </c>
      <c r="K2" s="8" t="s">
        <v>50</v>
      </c>
      <c r="L2" s="8" t="s">
        <v>48</v>
      </c>
      <c r="M2" s="8" t="s">
        <v>50</v>
      </c>
      <c r="N2" s="8"/>
      <c r="O2" s="8" t="s">
        <v>53</v>
      </c>
      <c r="P2" s="9" t="s">
        <v>54</v>
      </c>
      <c r="Q2" s="9"/>
      <c r="R2" s="4" t="s">
        <v>55</v>
      </c>
      <c r="S2" s="4"/>
      <c r="T2" s="4"/>
      <c r="U2" s="4"/>
    </row>
    <row r="3" spans="1:21" x14ac:dyDescent="0.3">
      <c r="A3" t="s">
        <v>0</v>
      </c>
      <c r="B3">
        <v>-154</v>
      </c>
      <c r="C3">
        <v>14.47</v>
      </c>
      <c r="D3">
        <v>25</v>
      </c>
      <c r="E3">
        <v>12.5</v>
      </c>
      <c r="F3">
        <v>10.53</v>
      </c>
      <c r="G3">
        <v>0</v>
      </c>
      <c r="H3">
        <v>54.8</v>
      </c>
      <c r="I3">
        <v>674.5</v>
      </c>
      <c r="J3">
        <v>237.6</v>
      </c>
      <c r="K3">
        <v>237.2</v>
      </c>
      <c r="L3" t="s">
        <v>1</v>
      </c>
      <c r="M3">
        <v>54.8</v>
      </c>
      <c r="N3">
        <f>20+(H3-20)*(POWER((E3/25),0.25))</f>
        <v>49.263195250829263</v>
      </c>
    </row>
    <row r="4" spans="1:21" x14ac:dyDescent="0.3">
      <c r="A4" t="s">
        <v>0</v>
      </c>
      <c r="B4">
        <v>-154</v>
      </c>
      <c r="C4">
        <v>14.17</v>
      </c>
      <c r="D4">
        <v>25</v>
      </c>
      <c r="E4">
        <v>12.5</v>
      </c>
      <c r="F4">
        <v>10.83</v>
      </c>
      <c r="G4">
        <v>0</v>
      </c>
      <c r="H4">
        <v>49.8</v>
      </c>
      <c r="I4">
        <v>674.5</v>
      </c>
      <c r="J4">
        <v>237.6</v>
      </c>
      <c r="K4">
        <v>240.5</v>
      </c>
      <c r="L4" t="s">
        <v>1</v>
      </c>
      <c r="M4">
        <v>49.8</v>
      </c>
      <c r="N4">
        <f t="shared" ref="N4:N67" si="0">20+(H4-20)*(POWER((E4/25),0.25))</f>
        <v>45.058713174560694</v>
      </c>
    </row>
    <row r="5" spans="1:21" x14ac:dyDescent="0.3">
      <c r="A5" t="s">
        <v>0</v>
      </c>
      <c r="B5">
        <v>-154</v>
      </c>
      <c r="C5">
        <v>14.15</v>
      </c>
      <c r="D5">
        <v>25</v>
      </c>
      <c r="E5">
        <v>12.5</v>
      </c>
      <c r="F5">
        <v>10.85</v>
      </c>
      <c r="G5">
        <v>0</v>
      </c>
      <c r="H5">
        <v>37.799999999999997</v>
      </c>
      <c r="I5">
        <v>674.5</v>
      </c>
      <c r="J5">
        <v>237.6</v>
      </c>
      <c r="K5">
        <v>240.8</v>
      </c>
      <c r="L5" t="s">
        <v>1</v>
      </c>
      <c r="M5">
        <v>37.799999999999997</v>
      </c>
      <c r="N5">
        <f t="shared" si="0"/>
        <v>34.967956191516116</v>
      </c>
    </row>
    <row r="6" spans="1:21" x14ac:dyDescent="0.3">
      <c r="A6" t="s">
        <v>0</v>
      </c>
      <c r="B6">
        <v>-154</v>
      </c>
      <c r="C6">
        <v>14.36</v>
      </c>
      <c r="D6">
        <v>25</v>
      </c>
      <c r="E6">
        <v>12.5</v>
      </c>
      <c r="F6">
        <v>10.64</v>
      </c>
      <c r="G6">
        <v>0</v>
      </c>
      <c r="H6">
        <v>33</v>
      </c>
      <c r="I6">
        <v>674.5</v>
      </c>
      <c r="J6">
        <v>237.6</v>
      </c>
      <c r="K6">
        <v>238.4</v>
      </c>
      <c r="L6" t="s">
        <v>1</v>
      </c>
      <c r="M6">
        <v>33</v>
      </c>
      <c r="N6">
        <f t="shared" si="0"/>
        <v>30.931653398298288</v>
      </c>
    </row>
    <row r="7" spans="1:21" x14ac:dyDescent="0.3">
      <c r="A7" t="s">
        <v>0</v>
      </c>
      <c r="B7">
        <v>-154</v>
      </c>
      <c r="C7">
        <v>14.06</v>
      </c>
      <c r="D7">
        <v>25</v>
      </c>
      <c r="E7">
        <v>12.5</v>
      </c>
      <c r="F7">
        <v>10.94</v>
      </c>
      <c r="G7">
        <v>0</v>
      </c>
      <c r="H7">
        <v>38.9</v>
      </c>
      <c r="I7">
        <v>674.5</v>
      </c>
      <c r="J7">
        <v>237.6</v>
      </c>
      <c r="K7">
        <v>241.8</v>
      </c>
      <c r="L7" t="s">
        <v>1</v>
      </c>
      <c r="M7">
        <v>38.9</v>
      </c>
      <c r="N7">
        <f t="shared" si="0"/>
        <v>35.892942248295199</v>
      </c>
    </row>
    <row r="8" spans="1:21" x14ac:dyDescent="0.3">
      <c r="A8" t="s">
        <v>0</v>
      </c>
      <c r="B8">
        <v>-154</v>
      </c>
      <c r="C8">
        <v>14.11</v>
      </c>
      <c r="D8">
        <v>25</v>
      </c>
      <c r="E8">
        <v>12.5</v>
      </c>
      <c r="F8">
        <v>10.89</v>
      </c>
      <c r="G8">
        <v>0</v>
      </c>
      <c r="H8">
        <v>24.2</v>
      </c>
      <c r="I8">
        <v>674.5</v>
      </c>
      <c r="J8">
        <v>237.6</v>
      </c>
      <c r="K8">
        <v>241.2</v>
      </c>
      <c r="L8" t="s">
        <v>1</v>
      </c>
      <c r="M8">
        <v>24.2</v>
      </c>
      <c r="N8">
        <f t="shared" si="0"/>
        <v>23.5317649440656</v>
      </c>
    </row>
    <row r="9" spans="1:21" x14ac:dyDescent="0.3">
      <c r="A9" t="s">
        <v>0</v>
      </c>
      <c r="B9">
        <v>-154</v>
      </c>
      <c r="C9">
        <v>14.06</v>
      </c>
      <c r="D9">
        <v>25</v>
      </c>
      <c r="E9">
        <v>12.5</v>
      </c>
      <c r="F9">
        <v>10.94</v>
      </c>
      <c r="G9">
        <v>0</v>
      </c>
      <c r="H9">
        <v>47.4</v>
      </c>
      <c r="I9">
        <v>674.5</v>
      </c>
      <c r="J9">
        <v>237.6</v>
      </c>
      <c r="K9">
        <v>241.8</v>
      </c>
      <c r="L9" t="s">
        <v>1</v>
      </c>
      <c r="M9">
        <v>47.4</v>
      </c>
      <c r="N9">
        <f t="shared" si="0"/>
        <v>43.04056177795178</v>
      </c>
    </row>
    <row r="10" spans="1:21" x14ac:dyDescent="0.3">
      <c r="A10" t="s">
        <v>0</v>
      </c>
      <c r="B10">
        <v>-154</v>
      </c>
      <c r="C10">
        <v>14.5</v>
      </c>
      <c r="D10">
        <v>25</v>
      </c>
      <c r="E10">
        <v>12.5</v>
      </c>
      <c r="F10">
        <v>10.5</v>
      </c>
      <c r="G10">
        <v>0</v>
      </c>
      <c r="H10">
        <v>46.5</v>
      </c>
      <c r="I10">
        <v>674.5</v>
      </c>
      <c r="J10">
        <v>237.6</v>
      </c>
      <c r="K10">
        <v>236.9</v>
      </c>
      <c r="L10" t="s">
        <v>1</v>
      </c>
      <c r="M10">
        <v>46.5</v>
      </c>
      <c r="N10">
        <f t="shared" si="0"/>
        <v>42.283755004223437</v>
      </c>
    </row>
    <row r="11" spans="1:21" x14ac:dyDescent="0.3">
      <c r="A11" t="s">
        <v>0</v>
      </c>
      <c r="B11">
        <v>-154</v>
      </c>
      <c r="C11">
        <v>13.79</v>
      </c>
      <c r="D11">
        <v>25</v>
      </c>
      <c r="E11">
        <v>12.5</v>
      </c>
      <c r="F11">
        <v>11.21</v>
      </c>
      <c r="G11">
        <v>0</v>
      </c>
      <c r="H11">
        <v>31.4</v>
      </c>
      <c r="I11">
        <v>674.5</v>
      </c>
      <c r="J11">
        <v>237.6</v>
      </c>
      <c r="K11">
        <v>244.7</v>
      </c>
      <c r="L11" t="s">
        <v>1</v>
      </c>
      <c r="M11">
        <v>31.4</v>
      </c>
      <c r="N11">
        <f t="shared" si="0"/>
        <v>29.586219133892342</v>
      </c>
    </row>
    <row r="12" spans="1:21" x14ac:dyDescent="0.3">
      <c r="A12" t="s">
        <v>0</v>
      </c>
      <c r="B12">
        <v>-154</v>
      </c>
      <c r="C12">
        <v>14.28</v>
      </c>
      <c r="D12">
        <v>25</v>
      </c>
      <c r="E12">
        <v>12.5</v>
      </c>
      <c r="F12">
        <v>10.72</v>
      </c>
      <c r="G12">
        <v>0</v>
      </c>
      <c r="H12">
        <v>39.200000000000003</v>
      </c>
      <c r="I12">
        <v>674.5</v>
      </c>
      <c r="J12">
        <v>237.6</v>
      </c>
      <c r="K12">
        <v>239.3</v>
      </c>
      <c r="L12" t="s">
        <v>1</v>
      </c>
      <c r="M12">
        <v>39.200000000000003</v>
      </c>
      <c r="N12">
        <f t="shared" si="0"/>
        <v>36.145211172871321</v>
      </c>
    </row>
    <row r="13" spans="1:21" x14ac:dyDescent="0.3">
      <c r="A13" t="s">
        <v>0</v>
      </c>
      <c r="B13">
        <v>-154</v>
      </c>
      <c r="C13">
        <v>14.11</v>
      </c>
      <c r="D13">
        <v>25</v>
      </c>
      <c r="E13">
        <v>12.5</v>
      </c>
      <c r="F13">
        <v>10.89</v>
      </c>
      <c r="G13">
        <v>0</v>
      </c>
      <c r="H13">
        <v>24.2</v>
      </c>
      <c r="I13">
        <v>674.5</v>
      </c>
      <c r="J13">
        <v>237.6</v>
      </c>
      <c r="K13">
        <v>241.2</v>
      </c>
      <c r="L13" t="s">
        <v>1</v>
      </c>
      <c r="M13">
        <v>24.2</v>
      </c>
      <c r="N13">
        <f t="shared" si="0"/>
        <v>23.5317649440656</v>
      </c>
    </row>
    <row r="14" spans="1:21" x14ac:dyDescent="0.3">
      <c r="A14" t="s">
        <v>2</v>
      </c>
      <c r="B14">
        <v>-154</v>
      </c>
      <c r="C14">
        <v>13.17</v>
      </c>
      <c r="D14">
        <v>25</v>
      </c>
      <c r="E14">
        <v>12.5</v>
      </c>
      <c r="F14">
        <v>11.83</v>
      </c>
      <c r="G14">
        <v>0</v>
      </c>
      <c r="H14">
        <v>33</v>
      </c>
      <c r="I14">
        <v>674.5</v>
      </c>
      <c r="J14">
        <v>237.6</v>
      </c>
      <c r="K14">
        <v>251.4</v>
      </c>
      <c r="L14" t="s">
        <v>1</v>
      </c>
      <c r="M14">
        <v>33</v>
      </c>
      <c r="N14">
        <f t="shared" si="0"/>
        <v>30.931653398298288</v>
      </c>
    </row>
    <row r="15" spans="1:21" x14ac:dyDescent="0.3">
      <c r="A15" t="s">
        <v>2</v>
      </c>
      <c r="B15">
        <v>-154</v>
      </c>
      <c r="C15">
        <v>13.07</v>
      </c>
      <c r="D15">
        <v>25</v>
      </c>
      <c r="E15">
        <v>12.5</v>
      </c>
      <c r="F15">
        <v>11.93</v>
      </c>
      <c r="G15">
        <v>0</v>
      </c>
      <c r="H15">
        <v>41</v>
      </c>
      <c r="I15">
        <v>674.5</v>
      </c>
      <c r="J15">
        <v>237.6</v>
      </c>
      <c r="K15">
        <v>252.5</v>
      </c>
      <c r="L15" t="s">
        <v>1</v>
      </c>
      <c r="M15">
        <v>41</v>
      </c>
      <c r="N15">
        <f t="shared" si="0"/>
        <v>37.658824720328006</v>
      </c>
    </row>
    <row r="16" spans="1:21" x14ac:dyDescent="0.3">
      <c r="A16" t="s">
        <v>2</v>
      </c>
      <c r="B16">
        <v>-154</v>
      </c>
      <c r="C16">
        <v>13.15</v>
      </c>
      <c r="D16">
        <v>25</v>
      </c>
      <c r="E16">
        <v>12.5</v>
      </c>
      <c r="F16">
        <v>11.85</v>
      </c>
      <c r="G16">
        <v>0</v>
      </c>
      <c r="H16">
        <v>31.7</v>
      </c>
      <c r="I16">
        <v>674.5</v>
      </c>
      <c r="J16">
        <v>237.6</v>
      </c>
      <c r="K16">
        <v>251.6</v>
      </c>
      <c r="L16" t="s">
        <v>1</v>
      </c>
      <c r="M16">
        <v>31.7</v>
      </c>
      <c r="N16">
        <f t="shared" si="0"/>
        <v>29.838488058468457</v>
      </c>
    </row>
    <row r="17" spans="1:14" x14ac:dyDescent="0.3">
      <c r="A17" t="s">
        <v>2</v>
      </c>
      <c r="B17">
        <v>-154</v>
      </c>
      <c r="C17">
        <v>13.11</v>
      </c>
      <c r="D17">
        <v>25</v>
      </c>
      <c r="E17">
        <v>12.5</v>
      </c>
      <c r="F17">
        <v>11.89</v>
      </c>
      <c r="G17">
        <v>0</v>
      </c>
      <c r="H17">
        <v>35.200000000000003</v>
      </c>
      <c r="I17">
        <v>674.5</v>
      </c>
      <c r="J17">
        <v>237.6</v>
      </c>
      <c r="K17">
        <v>252</v>
      </c>
      <c r="L17" t="s">
        <v>1</v>
      </c>
      <c r="M17">
        <v>35.200000000000003</v>
      </c>
      <c r="N17">
        <f t="shared" si="0"/>
        <v>32.781625511856461</v>
      </c>
    </row>
    <row r="18" spans="1:14" x14ac:dyDescent="0.3">
      <c r="A18" t="s">
        <v>2</v>
      </c>
      <c r="B18">
        <v>-154</v>
      </c>
      <c r="C18">
        <v>13.14</v>
      </c>
      <c r="D18">
        <v>25</v>
      </c>
      <c r="E18">
        <v>12.5</v>
      </c>
      <c r="F18">
        <v>11.86</v>
      </c>
      <c r="G18">
        <v>0</v>
      </c>
      <c r="H18">
        <v>44.4</v>
      </c>
      <c r="I18">
        <v>674.5</v>
      </c>
      <c r="J18">
        <v>237.6</v>
      </c>
      <c r="K18">
        <v>251.7</v>
      </c>
      <c r="L18" t="s">
        <v>1</v>
      </c>
      <c r="M18">
        <v>44.4</v>
      </c>
      <c r="N18">
        <f t="shared" si="0"/>
        <v>40.517872532190637</v>
      </c>
    </row>
    <row r="19" spans="1:14" x14ac:dyDescent="0.3">
      <c r="A19" t="s">
        <v>2</v>
      </c>
      <c r="B19">
        <v>-154</v>
      </c>
      <c r="C19">
        <v>13.32</v>
      </c>
      <c r="D19">
        <v>25</v>
      </c>
      <c r="E19">
        <v>12.5</v>
      </c>
      <c r="F19">
        <v>11.68</v>
      </c>
      <c r="G19">
        <v>0</v>
      </c>
      <c r="H19">
        <v>41.5</v>
      </c>
      <c r="I19">
        <v>674.5</v>
      </c>
      <c r="J19">
        <v>237.6</v>
      </c>
      <c r="K19">
        <v>249.8</v>
      </c>
      <c r="L19" t="s">
        <v>1</v>
      </c>
      <c r="M19">
        <v>41.5</v>
      </c>
      <c r="N19">
        <f t="shared" si="0"/>
        <v>38.079272927954861</v>
      </c>
    </row>
    <row r="20" spans="1:14" x14ac:dyDescent="0.3">
      <c r="A20" t="s">
        <v>2</v>
      </c>
      <c r="B20">
        <v>-154</v>
      </c>
      <c r="C20">
        <v>13.17</v>
      </c>
      <c r="D20">
        <v>25</v>
      </c>
      <c r="E20">
        <v>12.5</v>
      </c>
      <c r="F20">
        <v>11.83</v>
      </c>
      <c r="G20">
        <v>0</v>
      </c>
      <c r="H20">
        <v>32.700000000000003</v>
      </c>
      <c r="I20">
        <v>674.5</v>
      </c>
      <c r="J20">
        <v>237.6</v>
      </c>
      <c r="K20">
        <v>251.4</v>
      </c>
      <c r="L20" t="s">
        <v>1</v>
      </c>
      <c r="M20">
        <v>32.700000000000003</v>
      </c>
      <c r="N20">
        <f t="shared" si="0"/>
        <v>30.679384473722177</v>
      </c>
    </row>
    <row r="21" spans="1:14" x14ac:dyDescent="0.3">
      <c r="A21" t="s">
        <v>2</v>
      </c>
      <c r="B21">
        <v>-154</v>
      </c>
      <c r="C21">
        <v>13.19</v>
      </c>
      <c r="D21">
        <v>25</v>
      </c>
      <c r="E21">
        <v>12.5</v>
      </c>
      <c r="F21">
        <v>11.81</v>
      </c>
      <c r="G21">
        <v>0</v>
      </c>
      <c r="H21">
        <v>34.299999999999997</v>
      </c>
      <c r="I21">
        <v>674.5</v>
      </c>
      <c r="J21">
        <v>237.6</v>
      </c>
      <c r="K21">
        <v>251.2</v>
      </c>
      <c r="L21" t="s">
        <v>1</v>
      </c>
      <c r="M21">
        <v>34.299999999999997</v>
      </c>
      <c r="N21">
        <f t="shared" si="0"/>
        <v>32.024818738128118</v>
      </c>
    </row>
    <row r="22" spans="1:14" x14ac:dyDescent="0.3">
      <c r="A22" t="s">
        <v>2</v>
      </c>
      <c r="B22">
        <v>-154</v>
      </c>
      <c r="C22">
        <v>13.21</v>
      </c>
      <c r="D22">
        <v>25</v>
      </c>
      <c r="E22">
        <v>12.5</v>
      </c>
      <c r="F22">
        <v>11.79</v>
      </c>
      <c r="G22">
        <v>0</v>
      </c>
      <c r="H22">
        <v>36.700000000000003</v>
      </c>
      <c r="I22">
        <v>674.5</v>
      </c>
      <c r="J22">
        <v>237.6</v>
      </c>
      <c r="K22">
        <v>251</v>
      </c>
      <c r="L22" t="s">
        <v>1</v>
      </c>
      <c r="M22">
        <v>36.700000000000003</v>
      </c>
      <c r="N22">
        <f t="shared" si="0"/>
        <v>34.042970134737033</v>
      </c>
    </row>
    <row r="23" spans="1:14" x14ac:dyDescent="0.3">
      <c r="A23" t="s">
        <v>2</v>
      </c>
      <c r="B23">
        <v>-154</v>
      </c>
      <c r="C23">
        <v>13.3</v>
      </c>
      <c r="D23">
        <v>25</v>
      </c>
      <c r="E23">
        <v>12.5</v>
      </c>
      <c r="F23">
        <v>11.7</v>
      </c>
      <c r="G23">
        <v>0</v>
      </c>
      <c r="H23">
        <v>39.700000000000003</v>
      </c>
      <c r="I23">
        <v>674.5</v>
      </c>
      <c r="J23">
        <v>237.6</v>
      </c>
      <c r="K23">
        <v>250</v>
      </c>
      <c r="L23" t="s">
        <v>1</v>
      </c>
      <c r="M23">
        <v>39.700000000000003</v>
      </c>
      <c r="N23">
        <f t="shared" si="0"/>
        <v>36.565659380498175</v>
      </c>
    </row>
    <row r="24" spans="1:14" x14ac:dyDescent="0.3">
      <c r="A24" t="s">
        <v>2</v>
      </c>
      <c r="B24">
        <v>-154</v>
      </c>
      <c r="C24">
        <v>13.24</v>
      </c>
      <c r="D24">
        <v>25</v>
      </c>
      <c r="E24">
        <v>12.5</v>
      </c>
      <c r="F24">
        <v>11.76</v>
      </c>
      <c r="G24">
        <v>0</v>
      </c>
      <c r="H24">
        <v>46.1</v>
      </c>
      <c r="I24">
        <v>674.5</v>
      </c>
      <c r="J24">
        <v>237.6</v>
      </c>
      <c r="K24">
        <v>250.7</v>
      </c>
      <c r="L24" t="s">
        <v>1</v>
      </c>
      <c r="M24">
        <v>46.1</v>
      </c>
      <c r="N24">
        <f t="shared" si="0"/>
        <v>41.947396438121949</v>
      </c>
    </row>
    <row r="25" spans="1:14" x14ac:dyDescent="0.3">
      <c r="A25" t="s">
        <v>2</v>
      </c>
      <c r="B25">
        <v>-154</v>
      </c>
      <c r="C25">
        <v>13.23</v>
      </c>
      <c r="D25">
        <v>25</v>
      </c>
      <c r="E25">
        <v>12.5</v>
      </c>
      <c r="F25">
        <v>11.77</v>
      </c>
      <c r="G25">
        <v>0</v>
      </c>
      <c r="H25">
        <v>34.6</v>
      </c>
      <c r="I25">
        <v>674.5</v>
      </c>
      <c r="J25">
        <v>237.6</v>
      </c>
      <c r="K25">
        <v>250.8</v>
      </c>
      <c r="L25" t="s">
        <v>1</v>
      </c>
      <c r="M25">
        <v>34.6</v>
      </c>
      <c r="N25">
        <f t="shared" si="0"/>
        <v>32.277087662704233</v>
      </c>
    </row>
    <row r="26" spans="1:14" x14ac:dyDescent="0.3">
      <c r="A26" t="s">
        <v>2</v>
      </c>
      <c r="B26">
        <v>-154</v>
      </c>
      <c r="C26">
        <v>13.21</v>
      </c>
      <c r="D26">
        <v>25</v>
      </c>
      <c r="E26">
        <v>12.5</v>
      </c>
      <c r="F26">
        <v>11.79</v>
      </c>
      <c r="G26">
        <v>0</v>
      </c>
      <c r="H26">
        <v>35.799999999999997</v>
      </c>
      <c r="I26">
        <v>674.5</v>
      </c>
      <c r="J26">
        <v>237.6</v>
      </c>
      <c r="K26">
        <v>251</v>
      </c>
      <c r="L26" t="s">
        <v>1</v>
      </c>
      <c r="M26">
        <v>35.799999999999997</v>
      </c>
      <c r="N26">
        <f t="shared" si="0"/>
        <v>33.28616336100869</v>
      </c>
    </row>
    <row r="27" spans="1:14" x14ac:dyDescent="0.3">
      <c r="A27" t="s">
        <v>2</v>
      </c>
      <c r="B27">
        <v>-154</v>
      </c>
      <c r="C27">
        <v>13.31</v>
      </c>
      <c r="D27">
        <v>25</v>
      </c>
      <c r="E27">
        <v>12.5</v>
      </c>
      <c r="F27">
        <v>11.69</v>
      </c>
      <c r="G27">
        <v>0</v>
      </c>
      <c r="H27">
        <v>29.3</v>
      </c>
      <c r="I27">
        <v>674.5</v>
      </c>
      <c r="J27">
        <v>237.6</v>
      </c>
      <c r="K27">
        <v>249.9</v>
      </c>
      <c r="L27" t="s">
        <v>1</v>
      </c>
      <c r="M27">
        <v>29.3</v>
      </c>
      <c r="N27">
        <f t="shared" si="0"/>
        <v>27.820336661859546</v>
      </c>
    </row>
    <row r="28" spans="1:14" x14ac:dyDescent="0.3">
      <c r="A28" t="s">
        <v>2</v>
      </c>
      <c r="B28">
        <v>-154</v>
      </c>
      <c r="C28">
        <v>13.33</v>
      </c>
      <c r="D28">
        <v>25</v>
      </c>
      <c r="E28">
        <v>12.5</v>
      </c>
      <c r="F28">
        <v>11.67</v>
      </c>
      <c r="G28">
        <v>0</v>
      </c>
      <c r="H28">
        <v>28.6</v>
      </c>
      <c r="I28">
        <v>674.5</v>
      </c>
      <c r="J28">
        <v>237.6</v>
      </c>
      <c r="K28">
        <v>249.7</v>
      </c>
      <c r="L28" t="s">
        <v>1</v>
      </c>
      <c r="M28">
        <v>28.6</v>
      </c>
      <c r="N28">
        <f t="shared" si="0"/>
        <v>27.231709171181947</v>
      </c>
    </row>
    <row r="29" spans="1:14" x14ac:dyDescent="0.3">
      <c r="A29" t="s">
        <v>2</v>
      </c>
      <c r="B29">
        <v>-154</v>
      </c>
      <c r="C29">
        <v>13.21</v>
      </c>
      <c r="D29">
        <v>25</v>
      </c>
      <c r="E29">
        <v>12.5</v>
      </c>
      <c r="F29">
        <v>11.79</v>
      </c>
      <c r="G29">
        <v>0</v>
      </c>
      <c r="H29">
        <v>38.6</v>
      </c>
      <c r="I29">
        <v>674.5</v>
      </c>
      <c r="J29">
        <v>237.6</v>
      </c>
      <c r="K29">
        <v>251</v>
      </c>
      <c r="L29" t="s">
        <v>1</v>
      </c>
      <c r="M29">
        <v>38.6</v>
      </c>
      <c r="N29">
        <f t="shared" si="0"/>
        <v>35.640673323719092</v>
      </c>
    </row>
    <row r="30" spans="1:14" x14ac:dyDescent="0.3">
      <c r="A30" t="s">
        <v>2</v>
      </c>
      <c r="B30">
        <v>-154</v>
      </c>
      <c r="C30">
        <v>13.32</v>
      </c>
      <c r="D30">
        <v>25</v>
      </c>
      <c r="E30">
        <v>12.5</v>
      </c>
      <c r="F30">
        <v>11.68</v>
      </c>
      <c r="G30">
        <v>0</v>
      </c>
      <c r="H30">
        <v>44.4</v>
      </c>
      <c r="I30">
        <v>674.5</v>
      </c>
      <c r="J30">
        <v>237.6</v>
      </c>
      <c r="K30">
        <v>249.8</v>
      </c>
      <c r="L30" t="s">
        <v>1</v>
      </c>
      <c r="M30">
        <v>44.4</v>
      </c>
      <c r="N30">
        <f t="shared" si="0"/>
        <v>40.517872532190637</v>
      </c>
    </row>
    <row r="31" spans="1:14" x14ac:dyDescent="0.3">
      <c r="A31" t="s">
        <v>2</v>
      </c>
      <c r="B31">
        <v>-154</v>
      </c>
      <c r="C31">
        <v>13.18</v>
      </c>
      <c r="D31">
        <v>25</v>
      </c>
      <c r="E31">
        <v>12.5</v>
      </c>
      <c r="F31">
        <v>11.82</v>
      </c>
      <c r="G31">
        <v>0</v>
      </c>
      <c r="H31">
        <v>48.9</v>
      </c>
      <c r="I31">
        <v>674.5</v>
      </c>
      <c r="J31">
        <v>237.6</v>
      </c>
      <c r="K31">
        <v>251.3</v>
      </c>
      <c r="L31" t="s">
        <v>1</v>
      </c>
      <c r="M31">
        <v>48.9</v>
      </c>
      <c r="N31">
        <f t="shared" si="0"/>
        <v>44.301906400832351</v>
      </c>
    </row>
    <row r="32" spans="1:14" x14ac:dyDescent="0.3">
      <c r="A32" t="s">
        <v>2</v>
      </c>
      <c r="B32">
        <v>-154</v>
      </c>
      <c r="C32">
        <v>13.27</v>
      </c>
      <c r="D32">
        <v>25</v>
      </c>
      <c r="E32">
        <v>12.5</v>
      </c>
      <c r="F32">
        <v>11.73</v>
      </c>
      <c r="G32">
        <v>0</v>
      </c>
      <c r="H32">
        <v>38.9</v>
      </c>
      <c r="I32">
        <v>674.5</v>
      </c>
      <c r="J32">
        <v>237.6</v>
      </c>
      <c r="K32">
        <v>250.3</v>
      </c>
      <c r="L32" t="s">
        <v>1</v>
      </c>
      <c r="M32">
        <v>38.9</v>
      </c>
      <c r="N32">
        <f t="shared" si="0"/>
        <v>35.892942248295199</v>
      </c>
    </row>
    <row r="33" spans="1:14" x14ac:dyDescent="0.3">
      <c r="A33" t="s">
        <v>2</v>
      </c>
      <c r="B33">
        <v>-154</v>
      </c>
      <c r="C33">
        <v>13.17</v>
      </c>
      <c r="D33">
        <v>25</v>
      </c>
      <c r="E33">
        <v>12.5</v>
      </c>
      <c r="F33">
        <v>11.83</v>
      </c>
      <c r="G33">
        <v>0</v>
      </c>
      <c r="H33">
        <v>36.700000000000003</v>
      </c>
      <c r="I33">
        <v>674.5</v>
      </c>
      <c r="J33">
        <v>237.6</v>
      </c>
      <c r="K33">
        <v>251.4</v>
      </c>
      <c r="L33" t="s">
        <v>1</v>
      </c>
      <c r="M33">
        <v>36.700000000000003</v>
      </c>
      <c r="N33">
        <f t="shared" si="0"/>
        <v>34.042970134737033</v>
      </c>
    </row>
    <row r="34" spans="1:14" x14ac:dyDescent="0.3">
      <c r="A34" t="s">
        <v>2</v>
      </c>
      <c r="B34">
        <v>-154</v>
      </c>
      <c r="C34">
        <v>13.53</v>
      </c>
      <c r="D34">
        <v>25</v>
      </c>
      <c r="E34">
        <v>12.5</v>
      </c>
      <c r="F34">
        <v>11.47</v>
      </c>
      <c r="G34">
        <v>0</v>
      </c>
      <c r="H34">
        <v>31.7</v>
      </c>
      <c r="I34">
        <v>674.5</v>
      </c>
      <c r="J34">
        <v>237.6</v>
      </c>
      <c r="K34">
        <v>247.6</v>
      </c>
      <c r="L34" t="s">
        <v>1</v>
      </c>
      <c r="M34">
        <v>31.7</v>
      </c>
      <c r="N34">
        <f t="shared" si="0"/>
        <v>29.838488058468457</v>
      </c>
    </row>
    <row r="35" spans="1:14" x14ac:dyDescent="0.3">
      <c r="A35" t="s">
        <v>0</v>
      </c>
      <c r="B35">
        <v>-154</v>
      </c>
      <c r="C35">
        <v>28.21</v>
      </c>
      <c r="D35">
        <v>50</v>
      </c>
      <c r="E35">
        <v>25</v>
      </c>
      <c r="F35">
        <v>21.79</v>
      </c>
      <c r="G35">
        <v>0</v>
      </c>
      <c r="H35">
        <v>41.5</v>
      </c>
      <c r="I35">
        <v>674.5</v>
      </c>
      <c r="J35">
        <v>237.6</v>
      </c>
      <c r="K35">
        <v>341.2</v>
      </c>
      <c r="L35" t="s">
        <v>1</v>
      </c>
      <c r="M35">
        <v>41.5</v>
      </c>
      <c r="N35">
        <f t="shared" si="0"/>
        <v>41.5</v>
      </c>
    </row>
    <row r="36" spans="1:14" x14ac:dyDescent="0.3">
      <c r="A36" t="s">
        <v>0</v>
      </c>
      <c r="B36">
        <v>-154</v>
      </c>
      <c r="C36">
        <v>27.98</v>
      </c>
      <c r="D36">
        <v>50</v>
      </c>
      <c r="E36">
        <v>25</v>
      </c>
      <c r="F36">
        <v>22.02</v>
      </c>
      <c r="G36">
        <v>0</v>
      </c>
      <c r="H36">
        <v>42.2</v>
      </c>
      <c r="I36">
        <v>674.5</v>
      </c>
      <c r="J36">
        <v>237.6</v>
      </c>
      <c r="K36">
        <v>343</v>
      </c>
      <c r="L36" t="s">
        <v>1</v>
      </c>
      <c r="M36">
        <v>42.2</v>
      </c>
      <c r="N36">
        <f t="shared" si="0"/>
        <v>42.2</v>
      </c>
    </row>
    <row r="37" spans="1:14" x14ac:dyDescent="0.3">
      <c r="A37" t="s">
        <v>0</v>
      </c>
      <c r="B37">
        <v>-154</v>
      </c>
      <c r="C37">
        <v>27.64</v>
      </c>
      <c r="D37">
        <v>50</v>
      </c>
      <c r="E37">
        <v>25</v>
      </c>
      <c r="F37">
        <v>22.36</v>
      </c>
      <c r="G37">
        <v>0</v>
      </c>
      <c r="H37">
        <v>50</v>
      </c>
      <c r="I37">
        <v>674.5</v>
      </c>
      <c r="J37">
        <v>237.6</v>
      </c>
      <c r="K37">
        <v>345.6</v>
      </c>
      <c r="L37" t="s">
        <v>1</v>
      </c>
      <c r="M37">
        <v>50</v>
      </c>
      <c r="N37">
        <f t="shared" si="0"/>
        <v>50</v>
      </c>
    </row>
    <row r="38" spans="1:14" x14ac:dyDescent="0.3">
      <c r="A38" t="s">
        <v>0</v>
      </c>
      <c r="B38">
        <v>-154</v>
      </c>
      <c r="C38">
        <v>27.73</v>
      </c>
      <c r="D38">
        <v>50</v>
      </c>
      <c r="E38">
        <v>25</v>
      </c>
      <c r="F38">
        <v>22.27</v>
      </c>
      <c r="G38">
        <v>0</v>
      </c>
      <c r="H38">
        <v>34</v>
      </c>
      <c r="I38">
        <v>674.5</v>
      </c>
      <c r="J38">
        <v>237.6</v>
      </c>
      <c r="K38">
        <v>344.9</v>
      </c>
      <c r="L38" t="s">
        <v>1</v>
      </c>
      <c r="M38">
        <v>34</v>
      </c>
      <c r="N38">
        <f t="shared" si="0"/>
        <v>34</v>
      </c>
    </row>
    <row r="39" spans="1:14" x14ac:dyDescent="0.3">
      <c r="A39" t="s">
        <v>0</v>
      </c>
      <c r="B39">
        <v>-154</v>
      </c>
      <c r="C39">
        <v>28.15</v>
      </c>
      <c r="D39">
        <v>50</v>
      </c>
      <c r="E39">
        <v>25</v>
      </c>
      <c r="F39">
        <v>21.85</v>
      </c>
      <c r="G39">
        <v>0</v>
      </c>
      <c r="H39">
        <v>41.7</v>
      </c>
      <c r="I39">
        <v>674.5</v>
      </c>
      <c r="J39">
        <v>237.6</v>
      </c>
      <c r="K39">
        <v>341.7</v>
      </c>
      <c r="L39" t="s">
        <v>1</v>
      </c>
      <c r="M39">
        <v>41.7</v>
      </c>
      <c r="N39">
        <f t="shared" si="0"/>
        <v>41.7</v>
      </c>
    </row>
    <row r="40" spans="1:14" x14ac:dyDescent="0.3">
      <c r="A40" t="s">
        <v>0</v>
      </c>
      <c r="B40">
        <v>-154</v>
      </c>
      <c r="C40">
        <v>27.58</v>
      </c>
      <c r="D40">
        <v>50</v>
      </c>
      <c r="E40">
        <v>25</v>
      </c>
      <c r="F40">
        <v>22.42</v>
      </c>
      <c r="G40">
        <v>0</v>
      </c>
      <c r="H40">
        <v>46.1</v>
      </c>
      <c r="I40">
        <v>674.5</v>
      </c>
      <c r="J40">
        <v>237.6</v>
      </c>
      <c r="K40">
        <v>346.1</v>
      </c>
      <c r="L40" t="s">
        <v>1</v>
      </c>
      <c r="M40">
        <v>46.1</v>
      </c>
      <c r="N40">
        <f t="shared" si="0"/>
        <v>46.1</v>
      </c>
    </row>
    <row r="41" spans="1:14" x14ac:dyDescent="0.3">
      <c r="A41" t="s">
        <v>0</v>
      </c>
      <c r="B41">
        <v>-154</v>
      </c>
      <c r="C41">
        <v>27.98</v>
      </c>
      <c r="D41">
        <v>50</v>
      </c>
      <c r="E41">
        <v>25</v>
      </c>
      <c r="F41">
        <v>22.02</v>
      </c>
      <c r="G41">
        <v>0</v>
      </c>
      <c r="H41">
        <v>44.2</v>
      </c>
      <c r="I41">
        <v>674.5</v>
      </c>
      <c r="J41">
        <v>237.6</v>
      </c>
      <c r="K41">
        <v>343</v>
      </c>
      <c r="L41" t="s">
        <v>1</v>
      </c>
      <c r="M41">
        <v>44.2</v>
      </c>
      <c r="N41">
        <f t="shared" si="0"/>
        <v>44.2</v>
      </c>
    </row>
    <row r="42" spans="1:14" x14ac:dyDescent="0.3">
      <c r="A42" t="s">
        <v>0</v>
      </c>
      <c r="B42">
        <v>-154</v>
      </c>
      <c r="C42">
        <v>28.1</v>
      </c>
      <c r="D42">
        <v>50</v>
      </c>
      <c r="E42">
        <v>25</v>
      </c>
      <c r="F42">
        <v>21.9</v>
      </c>
      <c r="G42">
        <v>0</v>
      </c>
      <c r="H42">
        <v>36.700000000000003</v>
      </c>
      <c r="I42">
        <v>674.5</v>
      </c>
      <c r="J42">
        <v>237.6</v>
      </c>
      <c r="K42">
        <v>342.1</v>
      </c>
      <c r="L42" t="s">
        <v>1</v>
      </c>
      <c r="M42">
        <v>36.700000000000003</v>
      </c>
      <c r="N42">
        <f t="shared" si="0"/>
        <v>36.700000000000003</v>
      </c>
    </row>
    <row r="43" spans="1:14" x14ac:dyDescent="0.3">
      <c r="A43" t="s">
        <v>0</v>
      </c>
      <c r="B43">
        <v>-154</v>
      </c>
      <c r="C43">
        <v>27.96</v>
      </c>
      <c r="D43">
        <v>50</v>
      </c>
      <c r="E43">
        <v>25</v>
      </c>
      <c r="F43">
        <v>22.04</v>
      </c>
      <c r="G43">
        <v>0</v>
      </c>
      <c r="H43">
        <v>29</v>
      </c>
      <c r="I43">
        <v>674.5</v>
      </c>
      <c r="J43">
        <v>237.6</v>
      </c>
      <c r="K43">
        <v>343.2</v>
      </c>
      <c r="L43" t="s">
        <v>1</v>
      </c>
      <c r="M43">
        <v>29</v>
      </c>
      <c r="N43">
        <f t="shared" si="0"/>
        <v>29</v>
      </c>
    </row>
    <row r="44" spans="1:14" x14ac:dyDescent="0.3">
      <c r="A44" t="s">
        <v>0</v>
      </c>
      <c r="B44">
        <v>-154</v>
      </c>
      <c r="C44">
        <v>28.17</v>
      </c>
      <c r="D44">
        <v>50</v>
      </c>
      <c r="E44">
        <v>25</v>
      </c>
      <c r="F44">
        <v>21.83</v>
      </c>
      <c r="G44">
        <v>0</v>
      </c>
      <c r="H44">
        <v>53</v>
      </c>
      <c r="I44">
        <v>674.5</v>
      </c>
      <c r="J44">
        <v>237.6</v>
      </c>
      <c r="K44">
        <v>341.5</v>
      </c>
      <c r="L44" t="s">
        <v>1</v>
      </c>
      <c r="M44">
        <v>53</v>
      </c>
      <c r="N44">
        <f t="shared" si="0"/>
        <v>53</v>
      </c>
    </row>
    <row r="45" spans="1:14" x14ac:dyDescent="0.3">
      <c r="A45" t="s">
        <v>0</v>
      </c>
      <c r="B45">
        <v>-154</v>
      </c>
      <c r="C45">
        <v>29.45</v>
      </c>
      <c r="D45">
        <v>50</v>
      </c>
      <c r="E45">
        <v>25</v>
      </c>
      <c r="F45">
        <v>20.55</v>
      </c>
      <c r="G45">
        <v>0</v>
      </c>
      <c r="H45">
        <v>39.4</v>
      </c>
      <c r="I45">
        <v>674.5</v>
      </c>
      <c r="J45">
        <v>237.6</v>
      </c>
      <c r="K45">
        <v>331.4</v>
      </c>
      <c r="L45" t="s">
        <v>1</v>
      </c>
      <c r="M45">
        <v>39.4</v>
      </c>
      <c r="N45">
        <f t="shared" si="0"/>
        <v>39.4</v>
      </c>
    </row>
    <row r="46" spans="1:14" x14ac:dyDescent="0.3">
      <c r="A46" t="s">
        <v>0</v>
      </c>
      <c r="B46">
        <v>-154</v>
      </c>
      <c r="C46">
        <v>27.96</v>
      </c>
      <c r="D46">
        <v>50</v>
      </c>
      <c r="E46">
        <v>25</v>
      </c>
      <c r="F46">
        <v>22.04</v>
      </c>
      <c r="G46">
        <v>0</v>
      </c>
      <c r="H46">
        <v>29</v>
      </c>
      <c r="I46">
        <v>674.5</v>
      </c>
      <c r="J46">
        <v>237.6</v>
      </c>
      <c r="K46">
        <v>343.2</v>
      </c>
      <c r="L46" t="s">
        <v>1</v>
      </c>
      <c r="M46">
        <v>29</v>
      </c>
      <c r="N46">
        <f t="shared" si="0"/>
        <v>29</v>
      </c>
    </row>
    <row r="47" spans="1:14" x14ac:dyDescent="0.3">
      <c r="A47" t="s">
        <v>2</v>
      </c>
      <c r="B47">
        <v>-154</v>
      </c>
      <c r="C47">
        <v>26.52</v>
      </c>
      <c r="D47">
        <v>50</v>
      </c>
      <c r="E47">
        <v>25</v>
      </c>
      <c r="F47">
        <v>23.48</v>
      </c>
      <c r="G47">
        <v>0</v>
      </c>
      <c r="H47">
        <v>34.6</v>
      </c>
      <c r="I47">
        <v>674.5</v>
      </c>
      <c r="J47">
        <v>237.6</v>
      </c>
      <c r="K47">
        <v>354.2</v>
      </c>
      <c r="L47" t="s">
        <v>1</v>
      </c>
      <c r="M47">
        <v>34.6</v>
      </c>
      <c r="N47">
        <f t="shared" si="0"/>
        <v>34.6</v>
      </c>
    </row>
    <row r="48" spans="1:14" x14ac:dyDescent="0.3">
      <c r="A48" t="s">
        <v>2</v>
      </c>
      <c r="B48">
        <v>-154</v>
      </c>
      <c r="C48">
        <v>26.6</v>
      </c>
      <c r="D48">
        <v>50</v>
      </c>
      <c r="E48">
        <v>25</v>
      </c>
      <c r="F48">
        <v>23.4</v>
      </c>
      <c r="G48">
        <v>0</v>
      </c>
      <c r="H48">
        <v>33</v>
      </c>
      <c r="I48">
        <v>674.5</v>
      </c>
      <c r="J48">
        <v>237.6</v>
      </c>
      <c r="K48">
        <v>353.6</v>
      </c>
      <c r="L48" t="s">
        <v>1</v>
      </c>
      <c r="M48">
        <v>33</v>
      </c>
      <c r="N48">
        <f t="shared" si="0"/>
        <v>33</v>
      </c>
    </row>
    <row r="49" spans="1:14" x14ac:dyDescent="0.3">
      <c r="A49" t="s">
        <v>2</v>
      </c>
      <c r="B49">
        <v>-154</v>
      </c>
      <c r="C49">
        <v>26.63</v>
      </c>
      <c r="D49">
        <v>50</v>
      </c>
      <c r="E49">
        <v>25</v>
      </c>
      <c r="F49">
        <v>23.37</v>
      </c>
      <c r="G49">
        <v>0</v>
      </c>
      <c r="H49">
        <v>38.1</v>
      </c>
      <c r="I49">
        <v>674.5</v>
      </c>
      <c r="J49">
        <v>237.6</v>
      </c>
      <c r="K49">
        <v>353.4</v>
      </c>
      <c r="L49" t="s">
        <v>1</v>
      </c>
      <c r="M49">
        <v>38.1</v>
      </c>
      <c r="N49">
        <f t="shared" si="0"/>
        <v>38.1</v>
      </c>
    </row>
    <row r="50" spans="1:14" x14ac:dyDescent="0.3">
      <c r="A50" t="s">
        <v>2</v>
      </c>
      <c r="B50">
        <v>-154</v>
      </c>
      <c r="C50">
        <v>26.81</v>
      </c>
      <c r="D50">
        <v>50</v>
      </c>
      <c r="E50">
        <v>25</v>
      </c>
      <c r="F50">
        <v>23.19</v>
      </c>
      <c r="G50">
        <v>0</v>
      </c>
      <c r="H50">
        <v>28.6</v>
      </c>
      <c r="I50">
        <v>674.5</v>
      </c>
      <c r="J50">
        <v>237.6</v>
      </c>
      <c r="K50">
        <v>352</v>
      </c>
      <c r="L50" t="s">
        <v>1</v>
      </c>
      <c r="M50">
        <v>28.6</v>
      </c>
      <c r="N50">
        <f t="shared" si="0"/>
        <v>28.6</v>
      </c>
    </row>
    <row r="51" spans="1:14" x14ac:dyDescent="0.3">
      <c r="A51" t="s">
        <v>2</v>
      </c>
      <c r="B51">
        <v>-154</v>
      </c>
      <c r="C51">
        <v>26.61</v>
      </c>
      <c r="D51">
        <v>50</v>
      </c>
      <c r="E51">
        <v>25</v>
      </c>
      <c r="F51">
        <v>23.39</v>
      </c>
      <c r="G51">
        <v>0</v>
      </c>
      <c r="H51">
        <v>28.6</v>
      </c>
      <c r="I51">
        <v>674.5</v>
      </c>
      <c r="J51">
        <v>237.6</v>
      </c>
      <c r="K51">
        <v>353.5</v>
      </c>
      <c r="L51" t="s">
        <v>1</v>
      </c>
      <c r="M51">
        <v>28.6</v>
      </c>
      <c r="N51">
        <f t="shared" si="0"/>
        <v>28.6</v>
      </c>
    </row>
    <row r="52" spans="1:14" x14ac:dyDescent="0.3">
      <c r="A52" t="s">
        <v>2</v>
      </c>
      <c r="B52">
        <v>-154</v>
      </c>
      <c r="C52">
        <v>26.69</v>
      </c>
      <c r="D52">
        <v>50</v>
      </c>
      <c r="E52">
        <v>25</v>
      </c>
      <c r="F52">
        <v>23.31</v>
      </c>
      <c r="G52">
        <v>0</v>
      </c>
      <c r="H52">
        <v>38.6</v>
      </c>
      <c r="I52">
        <v>674.5</v>
      </c>
      <c r="J52">
        <v>237.6</v>
      </c>
      <c r="K52">
        <v>352.9</v>
      </c>
      <c r="L52" t="s">
        <v>1</v>
      </c>
      <c r="M52">
        <v>38.6</v>
      </c>
      <c r="N52">
        <f t="shared" si="0"/>
        <v>38.6</v>
      </c>
    </row>
    <row r="53" spans="1:14" x14ac:dyDescent="0.3">
      <c r="A53" t="s">
        <v>2</v>
      </c>
      <c r="B53">
        <v>-154</v>
      </c>
      <c r="C53">
        <v>26.74</v>
      </c>
      <c r="D53">
        <v>50</v>
      </c>
      <c r="E53">
        <v>25</v>
      </c>
      <c r="F53">
        <v>23.26</v>
      </c>
      <c r="G53">
        <v>0</v>
      </c>
      <c r="H53">
        <v>36.4</v>
      </c>
      <c r="I53">
        <v>674.5</v>
      </c>
      <c r="J53">
        <v>237.6</v>
      </c>
      <c r="K53">
        <v>352.5</v>
      </c>
      <c r="L53" t="s">
        <v>1</v>
      </c>
      <c r="M53">
        <v>36.4</v>
      </c>
      <c r="N53">
        <f t="shared" si="0"/>
        <v>36.4</v>
      </c>
    </row>
    <row r="54" spans="1:14" x14ac:dyDescent="0.3">
      <c r="A54" t="s">
        <v>2</v>
      </c>
      <c r="B54">
        <v>-154</v>
      </c>
      <c r="C54">
        <v>26.43</v>
      </c>
      <c r="D54">
        <v>50</v>
      </c>
      <c r="E54">
        <v>25</v>
      </c>
      <c r="F54">
        <v>23.57</v>
      </c>
      <c r="G54">
        <v>0</v>
      </c>
      <c r="H54">
        <v>33.4</v>
      </c>
      <c r="I54">
        <v>674.5</v>
      </c>
      <c r="J54">
        <v>237.6</v>
      </c>
      <c r="K54">
        <v>354.9</v>
      </c>
      <c r="L54" t="s">
        <v>1</v>
      </c>
      <c r="M54">
        <v>33.4</v>
      </c>
      <c r="N54">
        <f t="shared" si="0"/>
        <v>33.4</v>
      </c>
    </row>
    <row r="55" spans="1:14" x14ac:dyDescent="0.3">
      <c r="A55" t="s">
        <v>2</v>
      </c>
      <c r="B55">
        <v>-154</v>
      </c>
      <c r="C55">
        <v>26.48</v>
      </c>
      <c r="D55">
        <v>50</v>
      </c>
      <c r="E55">
        <v>25</v>
      </c>
      <c r="F55">
        <v>23.52</v>
      </c>
      <c r="G55">
        <v>0</v>
      </c>
      <c r="H55">
        <v>36.9</v>
      </c>
      <c r="I55">
        <v>674.5</v>
      </c>
      <c r="J55">
        <v>237.6</v>
      </c>
      <c r="K55">
        <v>354.5</v>
      </c>
      <c r="L55" t="s">
        <v>1</v>
      </c>
      <c r="M55">
        <v>36.9</v>
      </c>
      <c r="N55">
        <f t="shared" si="0"/>
        <v>36.9</v>
      </c>
    </row>
    <row r="56" spans="1:14" x14ac:dyDescent="0.3">
      <c r="A56" t="s">
        <v>2</v>
      </c>
      <c r="B56">
        <v>-154</v>
      </c>
      <c r="C56">
        <v>26.49</v>
      </c>
      <c r="D56">
        <v>50</v>
      </c>
      <c r="E56">
        <v>25</v>
      </c>
      <c r="F56">
        <v>23.51</v>
      </c>
      <c r="G56">
        <v>0</v>
      </c>
      <c r="H56">
        <v>31.1</v>
      </c>
      <c r="I56">
        <v>674.5</v>
      </c>
      <c r="J56">
        <v>237.6</v>
      </c>
      <c r="K56">
        <v>354.4</v>
      </c>
      <c r="L56" t="s">
        <v>1</v>
      </c>
      <c r="M56">
        <v>31.1</v>
      </c>
      <c r="N56">
        <f t="shared" si="0"/>
        <v>31.1</v>
      </c>
    </row>
    <row r="57" spans="1:14" x14ac:dyDescent="0.3">
      <c r="A57" t="s">
        <v>2</v>
      </c>
      <c r="B57">
        <v>-154</v>
      </c>
      <c r="C57">
        <v>26.44</v>
      </c>
      <c r="D57">
        <v>50</v>
      </c>
      <c r="E57">
        <v>25</v>
      </c>
      <c r="F57">
        <v>23.56</v>
      </c>
      <c r="G57">
        <v>0</v>
      </c>
      <c r="H57">
        <v>34.299999999999997</v>
      </c>
      <c r="I57">
        <v>674.5</v>
      </c>
      <c r="J57">
        <v>237.6</v>
      </c>
      <c r="K57">
        <v>354.8</v>
      </c>
      <c r="L57" t="s">
        <v>1</v>
      </c>
      <c r="M57">
        <v>34.299999999999997</v>
      </c>
      <c r="N57">
        <f t="shared" si="0"/>
        <v>34.299999999999997</v>
      </c>
    </row>
    <row r="58" spans="1:14" x14ac:dyDescent="0.3">
      <c r="A58" t="s">
        <v>2</v>
      </c>
      <c r="B58">
        <v>-154</v>
      </c>
      <c r="C58">
        <v>26.42</v>
      </c>
      <c r="D58">
        <v>50</v>
      </c>
      <c r="E58">
        <v>25</v>
      </c>
      <c r="F58">
        <v>23.58</v>
      </c>
      <c r="G58">
        <v>0</v>
      </c>
      <c r="H58">
        <v>30.4</v>
      </c>
      <c r="I58">
        <v>674.5</v>
      </c>
      <c r="J58">
        <v>237.6</v>
      </c>
      <c r="K58">
        <v>354.9</v>
      </c>
      <c r="L58" t="s">
        <v>1</v>
      </c>
      <c r="M58">
        <v>30.4</v>
      </c>
      <c r="N58">
        <f t="shared" si="0"/>
        <v>30.4</v>
      </c>
    </row>
    <row r="59" spans="1:14" x14ac:dyDescent="0.3">
      <c r="A59" t="s">
        <v>2</v>
      </c>
      <c r="B59">
        <v>-154</v>
      </c>
      <c r="C59">
        <v>26.44</v>
      </c>
      <c r="D59">
        <v>50</v>
      </c>
      <c r="E59">
        <v>25</v>
      </c>
      <c r="F59">
        <v>23.56</v>
      </c>
      <c r="G59">
        <v>0</v>
      </c>
      <c r="H59">
        <v>49.6</v>
      </c>
      <c r="I59">
        <v>674.5</v>
      </c>
      <c r="J59">
        <v>237.6</v>
      </c>
      <c r="K59">
        <v>354.8</v>
      </c>
      <c r="L59" t="s">
        <v>1</v>
      </c>
      <c r="M59">
        <v>49.6</v>
      </c>
      <c r="N59">
        <f t="shared" si="0"/>
        <v>49.6</v>
      </c>
    </row>
    <row r="60" spans="1:14" x14ac:dyDescent="0.3">
      <c r="A60" t="s">
        <v>2</v>
      </c>
      <c r="B60">
        <v>-154</v>
      </c>
      <c r="C60">
        <v>26.55</v>
      </c>
      <c r="D60">
        <v>50</v>
      </c>
      <c r="E60">
        <v>25</v>
      </c>
      <c r="F60">
        <v>23.45</v>
      </c>
      <c r="G60">
        <v>0</v>
      </c>
      <c r="H60">
        <v>41</v>
      </c>
      <c r="I60">
        <v>674.5</v>
      </c>
      <c r="J60">
        <v>237.6</v>
      </c>
      <c r="K60">
        <v>354</v>
      </c>
      <c r="L60" t="s">
        <v>1</v>
      </c>
      <c r="M60">
        <v>41</v>
      </c>
      <c r="N60">
        <f t="shared" si="0"/>
        <v>41</v>
      </c>
    </row>
    <row r="61" spans="1:14" x14ac:dyDescent="0.3">
      <c r="A61" t="s">
        <v>2</v>
      </c>
      <c r="B61">
        <v>-154</v>
      </c>
      <c r="C61">
        <v>26.83</v>
      </c>
      <c r="D61">
        <v>50</v>
      </c>
      <c r="E61">
        <v>25</v>
      </c>
      <c r="F61">
        <v>23.17</v>
      </c>
      <c r="G61">
        <v>0</v>
      </c>
      <c r="H61">
        <v>34</v>
      </c>
      <c r="I61">
        <v>674.5</v>
      </c>
      <c r="J61">
        <v>237.6</v>
      </c>
      <c r="K61">
        <v>351.8</v>
      </c>
      <c r="L61" t="s">
        <v>1</v>
      </c>
      <c r="M61">
        <v>34</v>
      </c>
      <c r="N61">
        <f t="shared" si="0"/>
        <v>34</v>
      </c>
    </row>
    <row r="62" spans="1:14" x14ac:dyDescent="0.3">
      <c r="A62" t="s">
        <v>2</v>
      </c>
      <c r="B62">
        <v>-154</v>
      </c>
      <c r="C62">
        <v>27.01</v>
      </c>
      <c r="D62">
        <v>50</v>
      </c>
      <c r="E62">
        <v>25</v>
      </c>
      <c r="F62">
        <v>22.99</v>
      </c>
      <c r="G62">
        <v>0</v>
      </c>
      <c r="H62">
        <v>30.7</v>
      </c>
      <c r="I62">
        <v>674.5</v>
      </c>
      <c r="J62">
        <v>237.6</v>
      </c>
      <c r="K62">
        <v>350.5</v>
      </c>
      <c r="L62" t="s">
        <v>1</v>
      </c>
      <c r="M62">
        <v>30.7</v>
      </c>
      <c r="N62">
        <f t="shared" si="0"/>
        <v>30.7</v>
      </c>
    </row>
    <row r="63" spans="1:14" x14ac:dyDescent="0.3">
      <c r="A63" t="s">
        <v>2</v>
      </c>
      <c r="B63">
        <v>-154</v>
      </c>
      <c r="C63">
        <v>26.74</v>
      </c>
      <c r="D63">
        <v>50</v>
      </c>
      <c r="E63">
        <v>25</v>
      </c>
      <c r="F63">
        <v>23.26</v>
      </c>
      <c r="G63">
        <v>0</v>
      </c>
      <c r="H63">
        <v>41.2</v>
      </c>
      <c r="I63">
        <v>674.5</v>
      </c>
      <c r="J63">
        <v>237.6</v>
      </c>
      <c r="K63">
        <v>352.5</v>
      </c>
      <c r="L63" t="s">
        <v>1</v>
      </c>
      <c r="M63">
        <v>41.2</v>
      </c>
      <c r="N63">
        <f t="shared" si="0"/>
        <v>41.2</v>
      </c>
    </row>
    <row r="64" spans="1:14" x14ac:dyDescent="0.3">
      <c r="A64" t="s">
        <v>2</v>
      </c>
      <c r="B64">
        <v>-154</v>
      </c>
      <c r="C64">
        <v>26.65</v>
      </c>
      <c r="D64">
        <v>50</v>
      </c>
      <c r="E64">
        <v>25</v>
      </c>
      <c r="F64">
        <v>23.35</v>
      </c>
      <c r="G64">
        <v>0</v>
      </c>
      <c r="H64">
        <v>26.7</v>
      </c>
      <c r="I64">
        <v>674.5</v>
      </c>
      <c r="J64">
        <v>237.6</v>
      </c>
      <c r="K64">
        <v>353.2</v>
      </c>
      <c r="L64" t="s">
        <v>1</v>
      </c>
      <c r="M64">
        <v>26.7</v>
      </c>
      <c r="N64">
        <f t="shared" si="0"/>
        <v>26.7</v>
      </c>
    </row>
    <row r="65" spans="1:14" x14ac:dyDescent="0.3">
      <c r="A65" t="s">
        <v>2</v>
      </c>
      <c r="B65">
        <v>-154</v>
      </c>
      <c r="C65">
        <v>26.63</v>
      </c>
      <c r="D65">
        <v>50</v>
      </c>
      <c r="E65">
        <v>25</v>
      </c>
      <c r="F65">
        <v>23.37</v>
      </c>
      <c r="G65">
        <v>0</v>
      </c>
      <c r="H65">
        <v>35.5</v>
      </c>
      <c r="I65">
        <v>674.5</v>
      </c>
      <c r="J65">
        <v>237.6</v>
      </c>
      <c r="K65">
        <v>353.4</v>
      </c>
      <c r="L65" t="s">
        <v>1</v>
      </c>
      <c r="M65">
        <v>35.5</v>
      </c>
      <c r="N65">
        <f t="shared" si="0"/>
        <v>35.5</v>
      </c>
    </row>
    <row r="66" spans="1:14" x14ac:dyDescent="0.3">
      <c r="A66" t="s">
        <v>2</v>
      </c>
      <c r="B66">
        <v>-154</v>
      </c>
      <c r="C66">
        <v>26.52</v>
      </c>
      <c r="D66">
        <v>50</v>
      </c>
      <c r="E66">
        <v>25</v>
      </c>
      <c r="F66">
        <v>23.48</v>
      </c>
      <c r="G66">
        <v>0</v>
      </c>
      <c r="H66">
        <v>33.4</v>
      </c>
      <c r="I66">
        <v>674.5</v>
      </c>
      <c r="J66">
        <v>237.6</v>
      </c>
      <c r="K66">
        <v>354.2</v>
      </c>
      <c r="L66" t="s">
        <v>1</v>
      </c>
      <c r="M66">
        <v>33.4</v>
      </c>
      <c r="N66">
        <f t="shared" si="0"/>
        <v>33.4</v>
      </c>
    </row>
    <row r="67" spans="1:14" x14ac:dyDescent="0.3">
      <c r="A67" t="s">
        <v>2</v>
      </c>
      <c r="B67">
        <v>-154</v>
      </c>
      <c r="C67">
        <v>26.77</v>
      </c>
      <c r="D67">
        <v>50</v>
      </c>
      <c r="E67">
        <v>25</v>
      </c>
      <c r="F67">
        <v>23.23</v>
      </c>
      <c r="G67">
        <v>0</v>
      </c>
      <c r="H67">
        <v>36.700000000000003</v>
      </c>
      <c r="I67">
        <v>674.5</v>
      </c>
      <c r="J67">
        <v>237.6</v>
      </c>
      <c r="K67">
        <v>352.3</v>
      </c>
      <c r="L67" t="s">
        <v>1</v>
      </c>
      <c r="M67">
        <v>36.700000000000003</v>
      </c>
      <c r="N67">
        <f t="shared" si="0"/>
        <v>36.700000000000003</v>
      </c>
    </row>
    <row r="68" spans="1:14" x14ac:dyDescent="0.3">
      <c r="A68" t="s">
        <v>2</v>
      </c>
      <c r="B68">
        <v>-154</v>
      </c>
      <c r="C68">
        <v>26.68</v>
      </c>
      <c r="D68">
        <v>50</v>
      </c>
      <c r="E68">
        <v>25</v>
      </c>
      <c r="F68">
        <v>23.32</v>
      </c>
      <c r="G68">
        <v>0</v>
      </c>
      <c r="H68">
        <v>32.4</v>
      </c>
      <c r="I68">
        <v>674.5</v>
      </c>
      <c r="J68">
        <v>237.6</v>
      </c>
      <c r="K68">
        <v>353</v>
      </c>
      <c r="L68" t="s">
        <v>1</v>
      </c>
      <c r="M68">
        <v>32.4</v>
      </c>
      <c r="N68">
        <f t="shared" ref="N68:N131" si="1">20+(H68-20)*(POWER((E68/25),0.25))</f>
        <v>32.4</v>
      </c>
    </row>
    <row r="69" spans="1:14" x14ac:dyDescent="0.3">
      <c r="A69" t="s">
        <v>2</v>
      </c>
      <c r="B69">
        <v>-154</v>
      </c>
      <c r="C69">
        <v>26.48</v>
      </c>
      <c r="D69">
        <v>50</v>
      </c>
      <c r="E69">
        <v>25</v>
      </c>
      <c r="F69">
        <v>23.52</v>
      </c>
      <c r="G69">
        <v>0</v>
      </c>
      <c r="H69">
        <v>45.1</v>
      </c>
      <c r="I69">
        <v>674.5</v>
      </c>
      <c r="J69">
        <v>237.6</v>
      </c>
      <c r="K69">
        <v>354.5</v>
      </c>
      <c r="L69" t="s">
        <v>1</v>
      </c>
      <c r="M69">
        <v>45.1</v>
      </c>
      <c r="N69">
        <f t="shared" si="1"/>
        <v>45.1</v>
      </c>
    </row>
    <row r="70" spans="1:14" x14ac:dyDescent="0.3">
      <c r="A70" t="s">
        <v>2</v>
      </c>
      <c r="B70">
        <v>-154</v>
      </c>
      <c r="C70">
        <v>26.43</v>
      </c>
      <c r="D70">
        <v>50</v>
      </c>
      <c r="E70">
        <v>25</v>
      </c>
      <c r="F70">
        <v>23.57</v>
      </c>
      <c r="G70">
        <v>0</v>
      </c>
      <c r="H70">
        <v>33.4</v>
      </c>
      <c r="I70">
        <v>674.5</v>
      </c>
      <c r="J70">
        <v>237.6</v>
      </c>
      <c r="K70">
        <v>354.9</v>
      </c>
      <c r="L70" t="s">
        <v>1</v>
      </c>
      <c r="M70">
        <v>33.4</v>
      </c>
      <c r="N70">
        <f t="shared" si="1"/>
        <v>33.4</v>
      </c>
    </row>
    <row r="71" spans="1:14" x14ac:dyDescent="0.3">
      <c r="A71" t="s">
        <v>2</v>
      </c>
      <c r="B71">
        <v>-154</v>
      </c>
      <c r="C71">
        <v>26.83</v>
      </c>
      <c r="D71">
        <v>50</v>
      </c>
      <c r="E71">
        <v>25</v>
      </c>
      <c r="F71">
        <v>23.17</v>
      </c>
      <c r="G71">
        <v>0</v>
      </c>
      <c r="H71">
        <v>34</v>
      </c>
      <c r="I71">
        <v>674.5</v>
      </c>
      <c r="J71">
        <v>237.6</v>
      </c>
      <c r="K71">
        <v>351.8</v>
      </c>
      <c r="L71" t="s">
        <v>1</v>
      </c>
      <c r="M71">
        <v>34</v>
      </c>
      <c r="N71">
        <f t="shared" si="1"/>
        <v>34</v>
      </c>
    </row>
    <row r="72" spans="1:14" x14ac:dyDescent="0.3">
      <c r="A72" t="s">
        <v>2</v>
      </c>
      <c r="B72">
        <v>-154</v>
      </c>
      <c r="C72">
        <v>27.01</v>
      </c>
      <c r="D72">
        <v>50</v>
      </c>
      <c r="E72">
        <v>25</v>
      </c>
      <c r="F72">
        <v>22.99</v>
      </c>
      <c r="G72">
        <v>0</v>
      </c>
      <c r="H72">
        <v>30.7</v>
      </c>
      <c r="I72">
        <v>674.5</v>
      </c>
      <c r="J72">
        <v>237.6</v>
      </c>
      <c r="K72">
        <v>350.5</v>
      </c>
      <c r="L72" t="s">
        <v>1</v>
      </c>
      <c r="M72">
        <v>30.7</v>
      </c>
      <c r="N72">
        <f t="shared" si="1"/>
        <v>30.7</v>
      </c>
    </row>
    <row r="73" spans="1:14" x14ac:dyDescent="0.3">
      <c r="A73" t="s">
        <v>2</v>
      </c>
      <c r="B73">
        <v>-154</v>
      </c>
      <c r="C73">
        <v>26.65</v>
      </c>
      <c r="D73">
        <v>50</v>
      </c>
      <c r="E73">
        <v>25</v>
      </c>
      <c r="F73">
        <v>23.35</v>
      </c>
      <c r="G73">
        <v>0</v>
      </c>
      <c r="H73">
        <v>26.7</v>
      </c>
      <c r="I73">
        <v>674.5</v>
      </c>
      <c r="J73">
        <v>237.6</v>
      </c>
      <c r="K73">
        <v>353.2</v>
      </c>
      <c r="L73" t="s">
        <v>1</v>
      </c>
      <c r="M73">
        <v>26.7</v>
      </c>
      <c r="N73">
        <f t="shared" si="1"/>
        <v>26.7</v>
      </c>
    </row>
    <row r="74" spans="1:14" x14ac:dyDescent="0.3">
      <c r="A74" t="s">
        <v>0</v>
      </c>
      <c r="B74">
        <v>-154</v>
      </c>
      <c r="C74">
        <v>56.79</v>
      </c>
      <c r="D74">
        <v>100</v>
      </c>
      <c r="E74">
        <v>50</v>
      </c>
      <c r="F74">
        <v>43.21</v>
      </c>
      <c r="G74">
        <v>0</v>
      </c>
      <c r="H74">
        <v>33.700000000000003</v>
      </c>
      <c r="I74">
        <v>674.5</v>
      </c>
      <c r="J74">
        <v>237.6</v>
      </c>
      <c r="K74">
        <v>480.5</v>
      </c>
      <c r="L74" t="s">
        <v>1</v>
      </c>
      <c r="M74">
        <v>33.700000000000003</v>
      </c>
      <c r="N74">
        <f t="shared" si="1"/>
        <v>36.292137475537281</v>
      </c>
    </row>
    <row r="75" spans="1:14" x14ac:dyDescent="0.3">
      <c r="A75" t="s">
        <v>0</v>
      </c>
      <c r="B75">
        <v>-154</v>
      </c>
      <c r="C75">
        <v>55</v>
      </c>
      <c r="D75">
        <v>100</v>
      </c>
      <c r="E75">
        <v>50</v>
      </c>
      <c r="F75">
        <v>45</v>
      </c>
      <c r="G75">
        <v>0</v>
      </c>
      <c r="H75">
        <v>42.7</v>
      </c>
      <c r="I75">
        <v>674.5</v>
      </c>
      <c r="J75">
        <v>237.6</v>
      </c>
      <c r="K75">
        <v>490.3</v>
      </c>
      <c r="L75" t="s">
        <v>1</v>
      </c>
      <c r="M75">
        <v>42.7</v>
      </c>
      <c r="N75">
        <f t="shared" si="1"/>
        <v>46.995001510561771</v>
      </c>
    </row>
    <row r="76" spans="1:14" x14ac:dyDescent="0.3">
      <c r="A76" t="s">
        <v>0</v>
      </c>
      <c r="B76">
        <v>-154</v>
      </c>
      <c r="C76">
        <v>55.62</v>
      </c>
      <c r="D76">
        <v>100</v>
      </c>
      <c r="E76">
        <v>50</v>
      </c>
      <c r="F76">
        <v>44.38</v>
      </c>
      <c r="G76">
        <v>0</v>
      </c>
      <c r="H76">
        <v>37.200000000000003</v>
      </c>
      <c r="I76">
        <v>674.5</v>
      </c>
      <c r="J76">
        <v>237.6</v>
      </c>
      <c r="K76">
        <v>486.9</v>
      </c>
      <c r="L76" t="s">
        <v>1</v>
      </c>
      <c r="M76">
        <v>37.200000000000003</v>
      </c>
      <c r="N76">
        <f t="shared" si="1"/>
        <v>40.45436237804681</v>
      </c>
    </row>
    <row r="77" spans="1:14" x14ac:dyDescent="0.3">
      <c r="A77" t="s">
        <v>0</v>
      </c>
      <c r="B77">
        <v>-154</v>
      </c>
      <c r="C77">
        <v>55.81</v>
      </c>
      <c r="D77">
        <v>100</v>
      </c>
      <c r="E77">
        <v>50</v>
      </c>
      <c r="F77">
        <v>44.19</v>
      </c>
      <c r="G77">
        <v>0</v>
      </c>
      <c r="H77">
        <v>54.4</v>
      </c>
      <c r="I77">
        <v>674.5</v>
      </c>
      <c r="J77">
        <v>237.6</v>
      </c>
      <c r="K77">
        <v>485.9</v>
      </c>
      <c r="L77" t="s">
        <v>1</v>
      </c>
      <c r="M77">
        <v>54.4</v>
      </c>
      <c r="N77">
        <f t="shared" si="1"/>
        <v>60.908724756093605</v>
      </c>
    </row>
    <row r="78" spans="1:14" x14ac:dyDescent="0.3">
      <c r="A78" t="s">
        <v>0</v>
      </c>
      <c r="B78">
        <v>-154</v>
      </c>
      <c r="C78">
        <v>55.97</v>
      </c>
      <c r="D78">
        <v>100</v>
      </c>
      <c r="E78">
        <v>50</v>
      </c>
      <c r="F78">
        <v>44.03</v>
      </c>
      <c r="G78">
        <v>0</v>
      </c>
      <c r="H78">
        <v>34.6</v>
      </c>
      <c r="I78">
        <v>674.5</v>
      </c>
      <c r="J78">
        <v>237.6</v>
      </c>
      <c r="K78">
        <v>485</v>
      </c>
      <c r="L78" t="s">
        <v>1</v>
      </c>
      <c r="M78">
        <v>34.6</v>
      </c>
      <c r="N78">
        <f t="shared" si="1"/>
        <v>37.362423879039724</v>
      </c>
    </row>
    <row r="79" spans="1:14" x14ac:dyDescent="0.3">
      <c r="A79" t="s">
        <v>0</v>
      </c>
      <c r="B79">
        <v>-154</v>
      </c>
      <c r="C79">
        <v>55.45</v>
      </c>
      <c r="D79">
        <v>100</v>
      </c>
      <c r="E79">
        <v>50</v>
      </c>
      <c r="F79">
        <v>44.55</v>
      </c>
      <c r="G79">
        <v>0</v>
      </c>
      <c r="H79">
        <v>44.2</v>
      </c>
      <c r="I79">
        <v>674.5</v>
      </c>
      <c r="J79">
        <v>237.6</v>
      </c>
      <c r="K79">
        <v>487.9</v>
      </c>
      <c r="L79" t="s">
        <v>1</v>
      </c>
      <c r="M79">
        <v>44.2</v>
      </c>
      <c r="N79">
        <f t="shared" si="1"/>
        <v>48.778812183065853</v>
      </c>
    </row>
    <row r="80" spans="1:14" x14ac:dyDescent="0.3">
      <c r="A80" t="s">
        <v>0</v>
      </c>
      <c r="B80">
        <v>-154</v>
      </c>
      <c r="C80">
        <v>57.86</v>
      </c>
      <c r="D80">
        <v>100</v>
      </c>
      <c r="E80">
        <v>50</v>
      </c>
      <c r="F80">
        <v>42.14</v>
      </c>
      <c r="G80">
        <v>0</v>
      </c>
      <c r="H80">
        <v>29.7</v>
      </c>
      <c r="I80">
        <v>674.5</v>
      </c>
      <c r="J80">
        <v>237.6</v>
      </c>
      <c r="K80">
        <v>474.5</v>
      </c>
      <c r="L80" t="s">
        <v>1</v>
      </c>
      <c r="M80">
        <v>29.7</v>
      </c>
      <c r="N80">
        <f t="shared" si="1"/>
        <v>31.535309015526394</v>
      </c>
    </row>
    <row r="81" spans="1:14" x14ac:dyDescent="0.3">
      <c r="A81" t="s">
        <v>0</v>
      </c>
      <c r="B81">
        <v>-154</v>
      </c>
      <c r="C81">
        <v>55.2</v>
      </c>
      <c r="D81">
        <v>100</v>
      </c>
      <c r="E81">
        <v>50</v>
      </c>
      <c r="F81">
        <v>44.8</v>
      </c>
      <c r="G81">
        <v>0</v>
      </c>
      <c r="H81">
        <v>36.4</v>
      </c>
      <c r="I81">
        <v>674.5</v>
      </c>
      <c r="J81">
        <v>237.6</v>
      </c>
      <c r="K81">
        <v>489.2</v>
      </c>
      <c r="L81" t="s">
        <v>1</v>
      </c>
      <c r="M81">
        <v>36.4</v>
      </c>
      <c r="N81">
        <f t="shared" si="1"/>
        <v>39.502996686044625</v>
      </c>
    </row>
    <row r="82" spans="1:14" x14ac:dyDescent="0.3">
      <c r="A82" t="s">
        <v>0</v>
      </c>
      <c r="B82">
        <v>-154</v>
      </c>
      <c r="C82">
        <v>55.95</v>
      </c>
      <c r="D82">
        <v>100</v>
      </c>
      <c r="E82">
        <v>50</v>
      </c>
      <c r="F82">
        <v>44.05</v>
      </c>
      <c r="G82">
        <v>0</v>
      </c>
      <c r="H82">
        <v>36.4</v>
      </c>
      <c r="I82">
        <v>674.5</v>
      </c>
      <c r="J82">
        <v>237.6</v>
      </c>
      <c r="K82">
        <v>485.1</v>
      </c>
      <c r="L82" t="s">
        <v>1</v>
      </c>
      <c r="M82">
        <v>36.4</v>
      </c>
      <c r="N82">
        <f t="shared" si="1"/>
        <v>39.502996686044625</v>
      </c>
    </row>
    <row r="83" spans="1:14" x14ac:dyDescent="0.3">
      <c r="A83" t="s">
        <v>0</v>
      </c>
      <c r="B83">
        <v>-154</v>
      </c>
      <c r="C83">
        <v>54.42</v>
      </c>
      <c r="D83">
        <v>100</v>
      </c>
      <c r="E83">
        <v>50</v>
      </c>
      <c r="F83">
        <v>45.58</v>
      </c>
      <c r="G83">
        <v>0</v>
      </c>
      <c r="H83">
        <v>28.2</v>
      </c>
      <c r="I83">
        <v>674.5</v>
      </c>
      <c r="J83">
        <v>237.6</v>
      </c>
      <c r="K83">
        <v>493.5</v>
      </c>
      <c r="L83" t="s">
        <v>1</v>
      </c>
      <c r="M83">
        <v>28.2</v>
      </c>
      <c r="N83">
        <f t="shared" si="1"/>
        <v>29.751498343022313</v>
      </c>
    </row>
    <row r="84" spans="1:14" x14ac:dyDescent="0.3">
      <c r="A84" t="s">
        <v>0</v>
      </c>
      <c r="B84">
        <v>-154</v>
      </c>
      <c r="C84">
        <v>54.42</v>
      </c>
      <c r="D84">
        <v>100</v>
      </c>
      <c r="E84">
        <v>50</v>
      </c>
      <c r="F84">
        <v>45.58</v>
      </c>
      <c r="G84">
        <v>0</v>
      </c>
      <c r="H84">
        <v>28.2</v>
      </c>
      <c r="I84">
        <v>674.5</v>
      </c>
      <c r="J84">
        <v>237.6</v>
      </c>
      <c r="K84">
        <v>493.5</v>
      </c>
      <c r="L84" t="s">
        <v>1</v>
      </c>
      <c r="M84">
        <v>28.2</v>
      </c>
      <c r="N84">
        <f t="shared" si="1"/>
        <v>29.751498343022313</v>
      </c>
    </row>
    <row r="85" spans="1:14" x14ac:dyDescent="0.3">
      <c r="A85" t="s">
        <v>19</v>
      </c>
      <c r="B85">
        <v>-154</v>
      </c>
      <c r="C85">
        <v>55.67</v>
      </c>
      <c r="D85">
        <v>100</v>
      </c>
      <c r="E85">
        <v>50</v>
      </c>
      <c r="F85">
        <v>44.33</v>
      </c>
      <c r="G85">
        <v>0</v>
      </c>
      <c r="H85">
        <v>30</v>
      </c>
      <c r="I85">
        <v>674.5</v>
      </c>
      <c r="J85">
        <v>237.6</v>
      </c>
      <c r="K85">
        <v>486.7</v>
      </c>
      <c r="L85" t="s">
        <v>1</v>
      </c>
      <c r="M85">
        <v>30</v>
      </c>
      <c r="N85">
        <f t="shared" si="1"/>
        <v>31.89207115002721</v>
      </c>
    </row>
    <row r="86" spans="1:14" x14ac:dyDescent="0.3">
      <c r="A86" t="s">
        <v>19</v>
      </c>
      <c r="B86">
        <v>-154</v>
      </c>
      <c r="C86">
        <v>56.75</v>
      </c>
      <c r="D86">
        <v>100</v>
      </c>
      <c r="E86">
        <v>50</v>
      </c>
      <c r="F86">
        <v>43.25</v>
      </c>
      <c r="G86">
        <v>0</v>
      </c>
      <c r="H86">
        <v>36.4</v>
      </c>
      <c r="I86">
        <v>674.5</v>
      </c>
      <c r="J86">
        <v>237.6</v>
      </c>
      <c r="K86">
        <v>480.7</v>
      </c>
      <c r="L86" t="s">
        <v>1</v>
      </c>
      <c r="M86">
        <v>36.4</v>
      </c>
      <c r="N86">
        <f t="shared" si="1"/>
        <v>39.502996686044625</v>
      </c>
    </row>
    <row r="87" spans="1:14" x14ac:dyDescent="0.3">
      <c r="A87" t="s">
        <v>19</v>
      </c>
      <c r="B87">
        <v>-154</v>
      </c>
      <c r="C87">
        <v>56.43</v>
      </c>
      <c r="D87">
        <v>100</v>
      </c>
      <c r="E87">
        <v>50</v>
      </c>
      <c r="F87">
        <v>43.57</v>
      </c>
      <c r="G87">
        <v>0</v>
      </c>
      <c r="H87">
        <v>37.5</v>
      </c>
      <c r="I87">
        <v>674.5</v>
      </c>
      <c r="J87">
        <v>237.6</v>
      </c>
      <c r="K87">
        <v>482.5</v>
      </c>
      <c r="L87" t="s">
        <v>1</v>
      </c>
      <c r="M87">
        <v>37.5</v>
      </c>
      <c r="N87">
        <f t="shared" si="1"/>
        <v>40.811124512547622</v>
      </c>
    </row>
    <row r="88" spans="1:14" x14ac:dyDescent="0.3">
      <c r="A88" t="s">
        <v>19</v>
      </c>
      <c r="B88">
        <v>-154</v>
      </c>
      <c r="C88">
        <v>56.35</v>
      </c>
      <c r="D88">
        <v>100</v>
      </c>
      <c r="E88">
        <v>50</v>
      </c>
      <c r="F88">
        <v>43.65</v>
      </c>
      <c r="G88">
        <v>0</v>
      </c>
      <c r="H88">
        <v>30</v>
      </c>
      <c r="I88">
        <v>674.5</v>
      </c>
      <c r="J88">
        <v>237.6</v>
      </c>
      <c r="K88">
        <v>482.9</v>
      </c>
      <c r="L88" t="s">
        <v>1</v>
      </c>
      <c r="M88">
        <v>30</v>
      </c>
      <c r="N88">
        <f t="shared" si="1"/>
        <v>31.89207115002721</v>
      </c>
    </row>
    <row r="89" spans="1:14" x14ac:dyDescent="0.3">
      <c r="A89" t="s">
        <v>19</v>
      </c>
      <c r="B89">
        <v>-154</v>
      </c>
      <c r="C89">
        <v>56.21</v>
      </c>
      <c r="D89">
        <v>100</v>
      </c>
      <c r="E89">
        <v>50</v>
      </c>
      <c r="F89">
        <v>43.79</v>
      </c>
      <c r="G89">
        <v>0</v>
      </c>
      <c r="H89">
        <v>30.7</v>
      </c>
      <c r="I89">
        <v>674.5</v>
      </c>
      <c r="J89">
        <v>237.6</v>
      </c>
      <c r="K89">
        <v>483.7</v>
      </c>
      <c r="L89" t="s">
        <v>1</v>
      </c>
      <c r="M89">
        <v>30.7</v>
      </c>
      <c r="N89">
        <f t="shared" si="1"/>
        <v>32.724516130529111</v>
      </c>
    </row>
    <row r="90" spans="1:14" x14ac:dyDescent="0.3">
      <c r="A90" t="s">
        <v>19</v>
      </c>
      <c r="B90">
        <v>-154</v>
      </c>
      <c r="C90">
        <v>57.23</v>
      </c>
      <c r="D90">
        <v>100</v>
      </c>
      <c r="E90">
        <v>50</v>
      </c>
      <c r="F90">
        <v>42.77</v>
      </c>
      <c r="G90">
        <v>0</v>
      </c>
      <c r="H90">
        <v>30.4</v>
      </c>
      <c r="I90">
        <v>674.5</v>
      </c>
      <c r="J90">
        <v>237.6</v>
      </c>
      <c r="K90">
        <v>478</v>
      </c>
      <c r="L90" t="s">
        <v>1</v>
      </c>
      <c r="M90">
        <v>30.4</v>
      </c>
      <c r="N90">
        <f t="shared" si="1"/>
        <v>32.367753996028299</v>
      </c>
    </row>
    <row r="91" spans="1:14" x14ac:dyDescent="0.3">
      <c r="A91" t="s">
        <v>19</v>
      </c>
      <c r="B91">
        <v>-154</v>
      </c>
      <c r="C91">
        <v>58.12</v>
      </c>
      <c r="D91">
        <v>100</v>
      </c>
      <c r="E91">
        <v>50</v>
      </c>
      <c r="F91">
        <v>41.88</v>
      </c>
      <c r="G91">
        <v>0</v>
      </c>
      <c r="H91">
        <v>30.7</v>
      </c>
      <c r="I91">
        <v>674.5</v>
      </c>
      <c r="J91">
        <v>237.6</v>
      </c>
      <c r="K91">
        <v>473</v>
      </c>
      <c r="L91" t="s">
        <v>1</v>
      </c>
      <c r="M91">
        <v>30.7</v>
      </c>
      <c r="N91">
        <f t="shared" si="1"/>
        <v>32.724516130529111</v>
      </c>
    </row>
    <row r="92" spans="1:14" x14ac:dyDescent="0.3">
      <c r="A92" t="s">
        <v>19</v>
      </c>
      <c r="B92">
        <v>-154</v>
      </c>
      <c r="C92">
        <v>56.5</v>
      </c>
      <c r="D92">
        <v>100</v>
      </c>
      <c r="E92">
        <v>50</v>
      </c>
      <c r="F92">
        <v>43.5</v>
      </c>
      <c r="G92">
        <v>0</v>
      </c>
      <c r="H92">
        <v>31.7</v>
      </c>
      <c r="I92">
        <v>674.5</v>
      </c>
      <c r="J92">
        <v>237.6</v>
      </c>
      <c r="K92">
        <v>482.1</v>
      </c>
      <c r="L92" t="s">
        <v>1</v>
      </c>
      <c r="M92">
        <v>31.7</v>
      </c>
      <c r="N92">
        <f t="shared" si="1"/>
        <v>33.913723245531834</v>
      </c>
    </row>
    <row r="93" spans="1:14" x14ac:dyDescent="0.3">
      <c r="A93" t="s">
        <v>19</v>
      </c>
      <c r="B93">
        <v>-154</v>
      </c>
      <c r="C93">
        <v>57.11</v>
      </c>
      <c r="D93">
        <v>100</v>
      </c>
      <c r="E93">
        <v>50</v>
      </c>
      <c r="F93">
        <v>42.89</v>
      </c>
      <c r="G93">
        <v>0</v>
      </c>
      <c r="H93">
        <v>41.7</v>
      </c>
      <c r="I93">
        <v>674.5</v>
      </c>
      <c r="J93">
        <v>237.6</v>
      </c>
      <c r="K93">
        <v>478.7</v>
      </c>
      <c r="L93" t="s">
        <v>1</v>
      </c>
      <c r="M93">
        <v>41.7</v>
      </c>
      <c r="N93">
        <f t="shared" si="1"/>
        <v>45.805794395559047</v>
      </c>
    </row>
    <row r="94" spans="1:14" x14ac:dyDescent="0.3">
      <c r="A94" t="s">
        <v>19</v>
      </c>
      <c r="B94">
        <v>-154</v>
      </c>
      <c r="C94">
        <v>56.45</v>
      </c>
      <c r="D94">
        <v>100</v>
      </c>
      <c r="E94">
        <v>50</v>
      </c>
      <c r="F94">
        <v>43.55</v>
      </c>
      <c r="G94">
        <v>0</v>
      </c>
      <c r="H94">
        <v>37.200000000000003</v>
      </c>
      <c r="I94">
        <v>674.5</v>
      </c>
      <c r="J94">
        <v>237.6</v>
      </c>
      <c r="K94">
        <v>482.4</v>
      </c>
      <c r="L94" t="s">
        <v>1</v>
      </c>
      <c r="M94">
        <v>37.200000000000003</v>
      </c>
      <c r="N94">
        <f t="shared" si="1"/>
        <v>40.45436237804681</v>
      </c>
    </row>
    <row r="95" spans="1:14" x14ac:dyDescent="0.3">
      <c r="A95" t="s">
        <v>19</v>
      </c>
      <c r="B95">
        <v>-154</v>
      </c>
      <c r="C95">
        <v>56.52</v>
      </c>
      <c r="D95">
        <v>100</v>
      </c>
      <c r="E95">
        <v>50</v>
      </c>
      <c r="F95">
        <v>43.48</v>
      </c>
      <c r="G95">
        <v>0</v>
      </c>
      <c r="H95">
        <v>34.9</v>
      </c>
      <c r="I95">
        <v>674.5</v>
      </c>
      <c r="J95">
        <v>237.6</v>
      </c>
      <c r="K95">
        <v>482</v>
      </c>
      <c r="L95" t="s">
        <v>1</v>
      </c>
      <c r="M95">
        <v>34.9</v>
      </c>
      <c r="N95">
        <f t="shared" si="1"/>
        <v>37.719186013540536</v>
      </c>
    </row>
    <row r="96" spans="1:14" x14ac:dyDescent="0.3">
      <c r="A96" t="s">
        <v>19</v>
      </c>
      <c r="B96">
        <v>-154</v>
      </c>
      <c r="C96">
        <v>56.28</v>
      </c>
      <c r="D96">
        <v>100</v>
      </c>
      <c r="E96">
        <v>50</v>
      </c>
      <c r="F96">
        <v>43.72</v>
      </c>
      <c r="G96">
        <v>0</v>
      </c>
      <c r="H96">
        <v>38.299999999999997</v>
      </c>
      <c r="I96">
        <v>674.5</v>
      </c>
      <c r="J96">
        <v>237.6</v>
      </c>
      <c r="K96">
        <v>483.3</v>
      </c>
      <c r="L96" t="s">
        <v>1</v>
      </c>
      <c r="M96">
        <v>38.299999999999997</v>
      </c>
      <c r="N96">
        <f t="shared" si="1"/>
        <v>41.762490204549792</v>
      </c>
    </row>
    <row r="97" spans="1:14" x14ac:dyDescent="0.3">
      <c r="A97" t="s">
        <v>19</v>
      </c>
      <c r="B97">
        <v>-154</v>
      </c>
      <c r="C97">
        <v>56.35</v>
      </c>
      <c r="D97">
        <v>100</v>
      </c>
      <c r="E97">
        <v>50</v>
      </c>
      <c r="F97">
        <v>43.65</v>
      </c>
      <c r="G97">
        <v>0</v>
      </c>
      <c r="H97">
        <v>31.4</v>
      </c>
      <c r="I97">
        <v>674.5</v>
      </c>
      <c r="J97">
        <v>237.6</v>
      </c>
      <c r="K97">
        <v>482.9</v>
      </c>
      <c r="L97" t="s">
        <v>1</v>
      </c>
      <c r="M97">
        <v>31.4</v>
      </c>
      <c r="N97">
        <f t="shared" si="1"/>
        <v>33.556961111031015</v>
      </c>
    </row>
    <row r="98" spans="1:14" x14ac:dyDescent="0.3">
      <c r="A98" t="s">
        <v>19</v>
      </c>
      <c r="B98">
        <v>-154</v>
      </c>
      <c r="C98">
        <v>56.41</v>
      </c>
      <c r="D98">
        <v>100</v>
      </c>
      <c r="E98">
        <v>50</v>
      </c>
      <c r="F98">
        <v>43.59</v>
      </c>
      <c r="G98">
        <v>0</v>
      </c>
      <c r="H98">
        <v>33.700000000000003</v>
      </c>
      <c r="I98">
        <v>674.5</v>
      </c>
      <c r="J98">
        <v>237.6</v>
      </c>
      <c r="K98">
        <v>482.6</v>
      </c>
      <c r="L98" t="s">
        <v>1</v>
      </c>
      <c r="M98">
        <v>33.700000000000003</v>
      </c>
      <c r="N98">
        <f t="shared" si="1"/>
        <v>36.292137475537281</v>
      </c>
    </row>
    <row r="99" spans="1:14" x14ac:dyDescent="0.3">
      <c r="A99" t="s">
        <v>19</v>
      </c>
      <c r="B99">
        <v>-154</v>
      </c>
      <c r="C99">
        <v>56.35</v>
      </c>
      <c r="D99">
        <v>100</v>
      </c>
      <c r="E99">
        <v>50</v>
      </c>
      <c r="F99">
        <v>43.65</v>
      </c>
      <c r="G99">
        <v>0</v>
      </c>
      <c r="H99">
        <v>32.700000000000003</v>
      </c>
      <c r="I99">
        <v>674.5</v>
      </c>
      <c r="J99">
        <v>237.6</v>
      </c>
      <c r="K99">
        <v>482.9</v>
      </c>
      <c r="L99" t="s">
        <v>1</v>
      </c>
      <c r="M99">
        <v>32.700000000000003</v>
      </c>
      <c r="N99">
        <f t="shared" si="1"/>
        <v>35.102930360534558</v>
      </c>
    </row>
    <row r="100" spans="1:14" x14ac:dyDescent="0.3">
      <c r="A100" t="s">
        <v>19</v>
      </c>
      <c r="B100">
        <v>-154</v>
      </c>
      <c r="C100">
        <v>56.36</v>
      </c>
      <c r="D100">
        <v>100</v>
      </c>
      <c r="E100">
        <v>50</v>
      </c>
      <c r="F100">
        <v>43.64</v>
      </c>
      <c r="G100">
        <v>0</v>
      </c>
      <c r="H100">
        <v>43</v>
      </c>
      <c r="I100">
        <v>674.5</v>
      </c>
      <c r="J100">
        <v>237.6</v>
      </c>
      <c r="K100">
        <v>482.9</v>
      </c>
      <c r="L100" t="s">
        <v>1</v>
      </c>
      <c r="M100">
        <v>43</v>
      </c>
      <c r="N100">
        <f t="shared" si="1"/>
        <v>47.351763645062583</v>
      </c>
    </row>
    <row r="101" spans="1:14" x14ac:dyDescent="0.3">
      <c r="A101" t="s">
        <v>19</v>
      </c>
      <c r="B101">
        <v>-154</v>
      </c>
      <c r="C101">
        <v>56.08</v>
      </c>
      <c r="D101">
        <v>100</v>
      </c>
      <c r="E101">
        <v>50</v>
      </c>
      <c r="F101">
        <v>43.92</v>
      </c>
      <c r="G101">
        <v>0</v>
      </c>
      <c r="H101">
        <v>32.700000000000003</v>
      </c>
      <c r="I101">
        <v>674.5</v>
      </c>
      <c r="J101">
        <v>237.6</v>
      </c>
      <c r="K101">
        <v>484.4</v>
      </c>
      <c r="L101" t="s">
        <v>1</v>
      </c>
      <c r="M101">
        <v>32.700000000000003</v>
      </c>
      <c r="N101">
        <f t="shared" si="1"/>
        <v>35.102930360534558</v>
      </c>
    </row>
    <row r="102" spans="1:14" x14ac:dyDescent="0.3">
      <c r="A102" t="s">
        <v>19</v>
      </c>
      <c r="B102">
        <v>-154</v>
      </c>
      <c r="C102">
        <v>56.51</v>
      </c>
      <c r="D102">
        <v>100</v>
      </c>
      <c r="E102">
        <v>50</v>
      </c>
      <c r="F102">
        <v>43.49</v>
      </c>
      <c r="G102">
        <v>0</v>
      </c>
      <c r="H102">
        <v>30</v>
      </c>
      <c r="I102">
        <v>674.5</v>
      </c>
      <c r="J102">
        <v>237.6</v>
      </c>
      <c r="K102">
        <v>482</v>
      </c>
      <c r="L102" t="s">
        <v>1</v>
      </c>
      <c r="M102">
        <v>30</v>
      </c>
      <c r="N102">
        <f t="shared" si="1"/>
        <v>31.89207115002721</v>
      </c>
    </row>
    <row r="103" spans="1:14" x14ac:dyDescent="0.3">
      <c r="A103" t="s">
        <v>19</v>
      </c>
      <c r="B103">
        <v>-154</v>
      </c>
      <c r="C103">
        <v>56.47</v>
      </c>
      <c r="D103">
        <v>100</v>
      </c>
      <c r="E103">
        <v>50</v>
      </c>
      <c r="F103">
        <v>43.53</v>
      </c>
      <c r="G103">
        <v>0</v>
      </c>
      <c r="H103">
        <v>36.9</v>
      </c>
      <c r="I103">
        <v>674.5</v>
      </c>
      <c r="J103">
        <v>237.6</v>
      </c>
      <c r="K103">
        <v>482.3</v>
      </c>
      <c r="L103" t="s">
        <v>1</v>
      </c>
      <c r="M103">
        <v>36.9</v>
      </c>
      <c r="N103">
        <f t="shared" si="1"/>
        <v>40.097600243545983</v>
      </c>
    </row>
    <row r="104" spans="1:14" x14ac:dyDescent="0.3">
      <c r="A104" t="s">
        <v>19</v>
      </c>
      <c r="B104">
        <v>-154</v>
      </c>
      <c r="C104">
        <v>56.42</v>
      </c>
      <c r="D104">
        <v>100</v>
      </c>
      <c r="E104">
        <v>50</v>
      </c>
      <c r="F104">
        <v>43.58</v>
      </c>
      <c r="G104">
        <v>0</v>
      </c>
      <c r="H104">
        <v>33.4</v>
      </c>
      <c r="I104">
        <v>674.5</v>
      </c>
      <c r="J104">
        <v>237.6</v>
      </c>
      <c r="K104">
        <v>482.5</v>
      </c>
      <c r="L104" t="s">
        <v>1</v>
      </c>
      <c r="M104">
        <v>33.4</v>
      </c>
      <c r="N104">
        <f t="shared" si="1"/>
        <v>35.935375341036462</v>
      </c>
    </row>
    <row r="105" spans="1:14" x14ac:dyDescent="0.3">
      <c r="A105" t="s">
        <v>19</v>
      </c>
      <c r="B105">
        <v>-154</v>
      </c>
      <c r="C105">
        <v>56.35</v>
      </c>
      <c r="D105">
        <v>100</v>
      </c>
      <c r="E105">
        <v>50</v>
      </c>
      <c r="F105">
        <v>43.65</v>
      </c>
      <c r="G105">
        <v>0</v>
      </c>
      <c r="H105">
        <v>30</v>
      </c>
      <c r="I105">
        <v>674.5</v>
      </c>
      <c r="J105">
        <v>237.6</v>
      </c>
      <c r="K105">
        <v>482.9</v>
      </c>
      <c r="L105" t="s">
        <v>1</v>
      </c>
      <c r="M105">
        <v>30</v>
      </c>
      <c r="N105">
        <f t="shared" si="1"/>
        <v>31.89207115002721</v>
      </c>
    </row>
    <row r="106" spans="1:14" x14ac:dyDescent="0.3">
      <c r="A106" t="s">
        <v>0</v>
      </c>
      <c r="B106">
        <v>-110</v>
      </c>
      <c r="C106">
        <v>14.51</v>
      </c>
      <c r="D106">
        <v>25</v>
      </c>
      <c r="E106">
        <v>12.5</v>
      </c>
      <c r="F106">
        <v>10.49</v>
      </c>
      <c r="G106">
        <v>0</v>
      </c>
      <c r="H106">
        <v>98.1</v>
      </c>
      <c r="I106">
        <v>567.6</v>
      </c>
      <c r="J106">
        <v>234.7</v>
      </c>
      <c r="K106">
        <v>215.8</v>
      </c>
      <c r="L106" t="s">
        <v>1</v>
      </c>
      <c r="M106">
        <v>98.1</v>
      </c>
      <c r="N106">
        <f t="shared" si="1"/>
        <v>85.674010031315092</v>
      </c>
    </row>
    <row r="107" spans="1:14" x14ac:dyDescent="0.3">
      <c r="A107" t="s">
        <v>0</v>
      </c>
      <c r="B107">
        <v>-110</v>
      </c>
      <c r="C107">
        <v>14.34</v>
      </c>
      <c r="D107">
        <v>25</v>
      </c>
      <c r="E107">
        <v>12.5</v>
      </c>
      <c r="F107">
        <v>10.66</v>
      </c>
      <c r="G107">
        <v>0</v>
      </c>
      <c r="H107">
        <v>59</v>
      </c>
      <c r="I107">
        <v>567.6</v>
      </c>
      <c r="J107">
        <v>234.7</v>
      </c>
      <c r="K107">
        <v>217.6</v>
      </c>
      <c r="L107" t="s">
        <v>1</v>
      </c>
      <c r="M107">
        <v>59</v>
      </c>
      <c r="N107">
        <f t="shared" si="1"/>
        <v>52.794960194894863</v>
      </c>
    </row>
    <row r="108" spans="1:14" x14ac:dyDescent="0.3">
      <c r="A108" t="s">
        <v>0</v>
      </c>
      <c r="B108">
        <v>-110</v>
      </c>
      <c r="C108">
        <v>14.38</v>
      </c>
      <c r="D108">
        <v>25</v>
      </c>
      <c r="E108">
        <v>12.5</v>
      </c>
      <c r="F108">
        <v>10.62</v>
      </c>
      <c r="G108">
        <v>0</v>
      </c>
      <c r="H108">
        <v>80</v>
      </c>
      <c r="I108">
        <v>567.6</v>
      </c>
      <c r="J108">
        <v>234.7</v>
      </c>
      <c r="K108">
        <v>217.2</v>
      </c>
      <c r="L108" t="s">
        <v>1</v>
      </c>
      <c r="M108">
        <v>80</v>
      </c>
      <c r="N108">
        <f t="shared" si="1"/>
        <v>70.453784915222869</v>
      </c>
    </row>
    <row r="109" spans="1:14" x14ac:dyDescent="0.3">
      <c r="A109" t="s">
        <v>0</v>
      </c>
      <c r="B109">
        <v>-110</v>
      </c>
      <c r="C109">
        <v>14.72</v>
      </c>
      <c r="D109">
        <v>25</v>
      </c>
      <c r="E109">
        <v>12.5</v>
      </c>
      <c r="F109">
        <v>10.28</v>
      </c>
      <c r="G109">
        <v>0</v>
      </c>
      <c r="H109">
        <v>57.2</v>
      </c>
      <c r="I109">
        <v>567.6</v>
      </c>
      <c r="J109">
        <v>234.7</v>
      </c>
      <c r="K109">
        <v>213.7</v>
      </c>
      <c r="L109" t="s">
        <v>1</v>
      </c>
      <c r="M109">
        <v>57.2</v>
      </c>
      <c r="N109">
        <f t="shared" si="1"/>
        <v>51.281346647438184</v>
      </c>
    </row>
    <row r="110" spans="1:14" x14ac:dyDescent="0.3">
      <c r="A110" t="s">
        <v>0</v>
      </c>
      <c r="B110">
        <v>-110</v>
      </c>
      <c r="C110">
        <v>14.64</v>
      </c>
      <c r="D110">
        <v>25</v>
      </c>
      <c r="E110">
        <v>12.5</v>
      </c>
      <c r="F110">
        <v>10.36</v>
      </c>
      <c r="G110">
        <v>0</v>
      </c>
      <c r="H110">
        <v>88.3</v>
      </c>
      <c r="I110">
        <v>567.6</v>
      </c>
      <c r="J110">
        <v>234.7</v>
      </c>
      <c r="K110">
        <v>214.5</v>
      </c>
      <c r="L110" t="s">
        <v>1</v>
      </c>
      <c r="M110">
        <v>88.3</v>
      </c>
      <c r="N110">
        <f t="shared" si="1"/>
        <v>77.433225161828688</v>
      </c>
    </row>
    <row r="111" spans="1:14" x14ac:dyDescent="0.3">
      <c r="A111" t="s">
        <v>0</v>
      </c>
      <c r="B111">
        <v>-110</v>
      </c>
      <c r="C111">
        <v>14.27</v>
      </c>
      <c r="D111">
        <v>25</v>
      </c>
      <c r="E111">
        <v>12.5</v>
      </c>
      <c r="F111">
        <v>10.73</v>
      </c>
      <c r="G111">
        <v>0</v>
      </c>
      <c r="H111">
        <v>96.2</v>
      </c>
      <c r="I111">
        <v>567.6</v>
      </c>
      <c r="J111">
        <v>234.7</v>
      </c>
      <c r="K111">
        <v>218.3</v>
      </c>
      <c r="L111" t="s">
        <v>1</v>
      </c>
      <c r="M111">
        <v>96.2</v>
      </c>
      <c r="N111">
        <f t="shared" si="1"/>
        <v>84.076306842333054</v>
      </c>
    </row>
    <row r="112" spans="1:14" x14ac:dyDescent="0.3">
      <c r="A112" t="s">
        <v>0</v>
      </c>
      <c r="B112">
        <v>-110</v>
      </c>
      <c r="C112">
        <v>14.62</v>
      </c>
      <c r="D112">
        <v>25</v>
      </c>
      <c r="E112">
        <v>12.5</v>
      </c>
      <c r="F112">
        <v>10.38</v>
      </c>
      <c r="G112">
        <v>0</v>
      </c>
      <c r="H112">
        <v>81.599999999999994</v>
      </c>
      <c r="I112">
        <v>567.6</v>
      </c>
      <c r="J112">
        <v>234.7</v>
      </c>
      <c r="K112">
        <v>214.7</v>
      </c>
      <c r="L112" t="s">
        <v>1</v>
      </c>
      <c r="M112">
        <v>81.599999999999994</v>
      </c>
      <c r="N112">
        <f t="shared" si="1"/>
        <v>71.799219179628807</v>
      </c>
    </row>
    <row r="113" spans="1:14" x14ac:dyDescent="0.3">
      <c r="A113" t="s">
        <v>0</v>
      </c>
      <c r="B113">
        <v>-110</v>
      </c>
      <c r="C113">
        <v>14.3</v>
      </c>
      <c r="D113">
        <v>25</v>
      </c>
      <c r="E113">
        <v>12.5</v>
      </c>
      <c r="F113">
        <v>10.7</v>
      </c>
      <c r="G113">
        <v>0</v>
      </c>
      <c r="H113">
        <v>66.900000000000006</v>
      </c>
      <c r="I113">
        <v>567.6</v>
      </c>
      <c r="J113">
        <v>234.7</v>
      </c>
      <c r="K113">
        <v>218</v>
      </c>
      <c r="L113" t="s">
        <v>1</v>
      </c>
      <c r="M113">
        <v>66.900000000000006</v>
      </c>
      <c r="N113">
        <f t="shared" si="1"/>
        <v>59.438041875399215</v>
      </c>
    </row>
    <row r="114" spans="1:14" x14ac:dyDescent="0.3">
      <c r="A114" t="s">
        <v>0</v>
      </c>
      <c r="B114">
        <v>-110</v>
      </c>
      <c r="C114">
        <v>14.64</v>
      </c>
      <c r="D114">
        <v>25</v>
      </c>
      <c r="E114">
        <v>12.5</v>
      </c>
      <c r="F114">
        <v>10.36</v>
      </c>
      <c r="G114">
        <v>0</v>
      </c>
      <c r="H114">
        <v>85.6</v>
      </c>
      <c r="I114">
        <v>567.6</v>
      </c>
      <c r="J114">
        <v>234.7</v>
      </c>
      <c r="K114">
        <v>214.5</v>
      </c>
      <c r="L114" t="s">
        <v>1</v>
      </c>
      <c r="M114">
        <v>85.6</v>
      </c>
      <c r="N114">
        <f t="shared" si="1"/>
        <v>75.162804840643673</v>
      </c>
    </row>
    <row r="115" spans="1:14" x14ac:dyDescent="0.3">
      <c r="A115" t="s">
        <v>0</v>
      </c>
      <c r="B115">
        <v>-110</v>
      </c>
      <c r="C115">
        <v>14.4</v>
      </c>
      <c r="D115">
        <v>25</v>
      </c>
      <c r="E115">
        <v>12.5</v>
      </c>
      <c r="F115">
        <v>10.6</v>
      </c>
      <c r="G115">
        <v>0</v>
      </c>
      <c r="H115">
        <v>86.8</v>
      </c>
      <c r="I115">
        <v>567.6</v>
      </c>
      <c r="J115">
        <v>234.7</v>
      </c>
      <c r="K115">
        <v>217</v>
      </c>
      <c r="L115" t="s">
        <v>1</v>
      </c>
      <c r="M115">
        <v>86.8</v>
      </c>
      <c r="N115">
        <f t="shared" si="1"/>
        <v>76.17188053894813</v>
      </c>
    </row>
    <row r="116" spans="1:14" x14ac:dyDescent="0.3">
      <c r="A116" t="s">
        <v>0</v>
      </c>
      <c r="B116">
        <v>-110</v>
      </c>
      <c r="C116">
        <v>14.44</v>
      </c>
      <c r="D116">
        <v>25</v>
      </c>
      <c r="E116">
        <v>12.5</v>
      </c>
      <c r="F116">
        <v>10.56</v>
      </c>
      <c r="G116">
        <v>0</v>
      </c>
      <c r="H116">
        <v>114.2</v>
      </c>
      <c r="I116">
        <v>567.6</v>
      </c>
      <c r="J116">
        <v>234.7</v>
      </c>
      <c r="K116">
        <v>216.6</v>
      </c>
      <c r="L116" t="s">
        <v>1</v>
      </c>
      <c r="M116">
        <v>114.2</v>
      </c>
      <c r="N116">
        <f t="shared" si="1"/>
        <v>99.21244231689991</v>
      </c>
    </row>
    <row r="117" spans="1:14" x14ac:dyDescent="0.3">
      <c r="A117" t="s">
        <v>0</v>
      </c>
      <c r="B117">
        <v>-110</v>
      </c>
      <c r="C117">
        <v>14.2</v>
      </c>
      <c r="D117">
        <v>25</v>
      </c>
      <c r="E117">
        <v>12.5</v>
      </c>
      <c r="F117">
        <v>10.8</v>
      </c>
      <c r="G117">
        <v>0</v>
      </c>
      <c r="H117">
        <v>73.5</v>
      </c>
      <c r="I117">
        <v>567.6</v>
      </c>
      <c r="J117">
        <v>234.7</v>
      </c>
      <c r="K117">
        <v>219</v>
      </c>
      <c r="L117" t="s">
        <v>1</v>
      </c>
      <c r="M117">
        <v>73.5</v>
      </c>
      <c r="N117">
        <f t="shared" si="1"/>
        <v>64.987958216073736</v>
      </c>
    </row>
    <row r="118" spans="1:14" x14ac:dyDescent="0.3">
      <c r="A118" t="s">
        <v>0</v>
      </c>
      <c r="B118">
        <v>-110</v>
      </c>
      <c r="C118">
        <v>13.96</v>
      </c>
      <c r="D118">
        <v>25</v>
      </c>
      <c r="E118">
        <v>12.5</v>
      </c>
      <c r="F118">
        <v>11.04</v>
      </c>
      <c r="G118">
        <v>0</v>
      </c>
      <c r="H118">
        <v>92.7</v>
      </c>
      <c r="I118">
        <v>567.6</v>
      </c>
      <c r="J118">
        <v>234.7</v>
      </c>
      <c r="K118">
        <v>221.4</v>
      </c>
      <c r="L118" t="s">
        <v>1</v>
      </c>
      <c r="M118">
        <v>92.7</v>
      </c>
      <c r="N118">
        <f t="shared" si="1"/>
        <v>81.133169388945049</v>
      </c>
    </row>
    <row r="119" spans="1:14" x14ac:dyDescent="0.3">
      <c r="A119" t="s">
        <v>0</v>
      </c>
      <c r="B119">
        <v>-110</v>
      </c>
      <c r="C119">
        <v>14.1</v>
      </c>
      <c r="D119">
        <v>25</v>
      </c>
      <c r="E119">
        <v>12.5</v>
      </c>
      <c r="F119">
        <v>10.9</v>
      </c>
      <c r="G119">
        <v>0</v>
      </c>
      <c r="H119">
        <v>77.5</v>
      </c>
      <c r="I119">
        <v>567.6</v>
      </c>
      <c r="J119">
        <v>234.7</v>
      </c>
      <c r="K119">
        <v>220</v>
      </c>
      <c r="L119" t="s">
        <v>1</v>
      </c>
      <c r="M119">
        <v>77.5</v>
      </c>
      <c r="N119">
        <f t="shared" si="1"/>
        <v>68.351543877088574</v>
      </c>
    </row>
    <row r="120" spans="1:14" x14ac:dyDescent="0.3">
      <c r="A120" t="s">
        <v>0</v>
      </c>
      <c r="B120">
        <v>-110</v>
      </c>
      <c r="C120">
        <v>14.14</v>
      </c>
      <c r="D120">
        <v>25</v>
      </c>
      <c r="E120">
        <v>12.5</v>
      </c>
      <c r="F120">
        <v>10.86</v>
      </c>
      <c r="G120">
        <v>0</v>
      </c>
      <c r="H120">
        <v>61.5</v>
      </c>
      <c r="I120">
        <v>567.6</v>
      </c>
      <c r="J120">
        <v>234.7</v>
      </c>
      <c r="K120">
        <v>219.6</v>
      </c>
      <c r="L120" t="s">
        <v>1</v>
      </c>
      <c r="M120">
        <v>61.5</v>
      </c>
      <c r="N120">
        <f t="shared" si="1"/>
        <v>54.897201233029151</v>
      </c>
    </row>
    <row r="121" spans="1:14" x14ac:dyDescent="0.3">
      <c r="A121" t="s">
        <v>0</v>
      </c>
      <c r="B121">
        <v>-110</v>
      </c>
      <c r="C121">
        <v>14.06</v>
      </c>
      <c r="D121">
        <v>25</v>
      </c>
      <c r="E121">
        <v>12.5</v>
      </c>
      <c r="F121">
        <v>10.94</v>
      </c>
      <c r="G121">
        <v>0</v>
      </c>
      <c r="H121">
        <v>51.8</v>
      </c>
      <c r="I121">
        <v>567.6</v>
      </c>
      <c r="J121">
        <v>234.7</v>
      </c>
      <c r="K121">
        <v>220.4</v>
      </c>
      <c r="L121" t="s">
        <v>1</v>
      </c>
      <c r="M121">
        <v>51.8</v>
      </c>
      <c r="N121">
        <f t="shared" si="1"/>
        <v>46.74050600506812</v>
      </c>
    </row>
    <row r="122" spans="1:14" x14ac:dyDescent="0.3">
      <c r="A122" t="s">
        <v>0</v>
      </c>
      <c r="B122">
        <v>-110</v>
      </c>
      <c r="C122">
        <v>14.23</v>
      </c>
      <c r="D122">
        <v>25</v>
      </c>
      <c r="E122">
        <v>12.5</v>
      </c>
      <c r="F122">
        <v>10.77</v>
      </c>
      <c r="G122">
        <v>0</v>
      </c>
      <c r="H122">
        <v>73.599999999999994</v>
      </c>
      <c r="I122">
        <v>567.6</v>
      </c>
      <c r="J122">
        <v>234.7</v>
      </c>
      <c r="K122">
        <v>218.7</v>
      </c>
      <c r="L122" t="s">
        <v>1</v>
      </c>
      <c r="M122">
        <v>73.599999999999994</v>
      </c>
      <c r="N122">
        <f t="shared" si="1"/>
        <v>65.072047857599102</v>
      </c>
    </row>
    <row r="123" spans="1:14" x14ac:dyDescent="0.3">
      <c r="A123" t="s">
        <v>0</v>
      </c>
      <c r="B123">
        <v>-110</v>
      </c>
      <c r="C123">
        <v>14.1</v>
      </c>
      <c r="D123">
        <v>25</v>
      </c>
      <c r="E123">
        <v>12.5</v>
      </c>
      <c r="F123">
        <v>10.9</v>
      </c>
      <c r="G123">
        <v>0</v>
      </c>
      <c r="H123">
        <v>52.8</v>
      </c>
      <c r="I123">
        <v>567.6</v>
      </c>
      <c r="J123">
        <v>234.7</v>
      </c>
      <c r="K123">
        <v>220</v>
      </c>
      <c r="L123" t="s">
        <v>1</v>
      </c>
      <c r="M123">
        <v>52.8</v>
      </c>
      <c r="N123">
        <f t="shared" si="1"/>
        <v>47.581402420321837</v>
      </c>
    </row>
    <row r="124" spans="1:14" x14ac:dyDescent="0.3">
      <c r="A124" t="s">
        <v>0</v>
      </c>
      <c r="B124">
        <v>-110</v>
      </c>
      <c r="C124">
        <v>14</v>
      </c>
      <c r="D124">
        <v>25</v>
      </c>
      <c r="E124">
        <v>12.5</v>
      </c>
      <c r="F124">
        <v>11</v>
      </c>
      <c r="G124">
        <v>0</v>
      </c>
      <c r="H124">
        <v>41.2</v>
      </c>
      <c r="I124">
        <v>567.6</v>
      </c>
      <c r="J124">
        <v>234.7</v>
      </c>
      <c r="K124">
        <v>221</v>
      </c>
      <c r="L124" t="s">
        <v>1</v>
      </c>
      <c r="M124">
        <v>41.2</v>
      </c>
      <c r="N124">
        <f t="shared" si="1"/>
        <v>37.827004003378747</v>
      </c>
    </row>
    <row r="125" spans="1:14" x14ac:dyDescent="0.3">
      <c r="A125" t="s">
        <v>0</v>
      </c>
      <c r="B125">
        <v>-110</v>
      </c>
      <c r="C125">
        <v>14.2</v>
      </c>
      <c r="D125">
        <v>25</v>
      </c>
      <c r="E125">
        <v>12.5</v>
      </c>
      <c r="F125">
        <v>10.8</v>
      </c>
      <c r="G125">
        <v>0</v>
      </c>
      <c r="H125">
        <v>115.3</v>
      </c>
      <c r="I125">
        <v>567.6</v>
      </c>
      <c r="J125">
        <v>234.7</v>
      </c>
      <c r="K125">
        <v>219</v>
      </c>
      <c r="L125" t="s">
        <v>1</v>
      </c>
      <c r="M125">
        <v>115.3</v>
      </c>
      <c r="N125">
        <f t="shared" si="1"/>
        <v>100.13742837367899</v>
      </c>
    </row>
    <row r="126" spans="1:14" x14ac:dyDescent="0.3">
      <c r="A126" t="s">
        <v>0</v>
      </c>
      <c r="B126">
        <v>-110</v>
      </c>
      <c r="C126">
        <v>13.98</v>
      </c>
      <c r="D126">
        <v>25</v>
      </c>
      <c r="E126">
        <v>12.5</v>
      </c>
      <c r="F126">
        <v>11.02</v>
      </c>
      <c r="G126">
        <v>0</v>
      </c>
      <c r="H126">
        <v>73.2</v>
      </c>
      <c r="I126">
        <v>567.6</v>
      </c>
      <c r="J126">
        <v>234.7</v>
      </c>
      <c r="K126">
        <v>221.2</v>
      </c>
      <c r="L126" t="s">
        <v>1</v>
      </c>
      <c r="M126">
        <v>73.2</v>
      </c>
      <c r="N126">
        <f t="shared" si="1"/>
        <v>64.735689291497607</v>
      </c>
    </row>
    <row r="127" spans="1:14" x14ac:dyDescent="0.3">
      <c r="A127" t="s">
        <v>0</v>
      </c>
      <c r="B127">
        <v>-110</v>
      </c>
      <c r="C127">
        <v>13.97</v>
      </c>
      <c r="D127">
        <v>25</v>
      </c>
      <c r="E127">
        <v>12.5</v>
      </c>
      <c r="F127">
        <v>11.03</v>
      </c>
      <c r="G127">
        <v>0</v>
      </c>
      <c r="H127">
        <v>74</v>
      </c>
      <c r="I127">
        <v>567.6</v>
      </c>
      <c r="J127">
        <v>234.7</v>
      </c>
      <c r="K127">
        <v>221.3</v>
      </c>
      <c r="L127" t="s">
        <v>1</v>
      </c>
      <c r="M127">
        <v>74</v>
      </c>
      <c r="N127">
        <f t="shared" si="1"/>
        <v>65.408406423700583</v>
      </c>
    </row>
    <row r="128" spans="1:14" x14ac:dyDescent="0.3">
      <c r="A128" t="s">
        <v>0</v>
      </c>
      <c r="B128">
        <v>-110</v>
      </c>
      <c r="C128">
        <v>14.45</v>
      </c>
      <c r="D128">
        <v>25</v>
      </c>
      <c r="E128">
        <v>12.5</v>
      </c>
      <c r="F128">
        <v>10.55</v>
      </c>
      <c r="G128">
        <v>0</v>
      </c>
      <c r="H128">
        <v>67.5</v>
      </c>
      <c r="I128">
        <v>567.6</v>
      </c>
      <c r="J128">
        <v>234.7</v>
      </c>
      <c r="K128">
        <v>216.5</v>
      </c>
      <c r="L128" t="s">
        <v>1</v>
      </c>
      <c r="M128">
        <v>67.5</v>
      </c>
      <c r="N128">
        <f t="shared" si="1"/>
        <v>59.942579724551436</v>
      </c>
    </row>
    <row r="129" spans="1:14" x14ac:dyDescent="0.3">
      <c r="A129" t="s">
        <v>0</v>
      </c>
      <c r="B129">
        <v>-110</v>
      </c>
      <c r="C129">
        <v>14.58</v>
      </c>
      <c r="D129">
        <v>25</v>
      </c>
      <c r="E129">
        <v>12.5</v>
      </c>
      <c r="F129">
        <v>10.42</v>
      </c>
      <c r="G129">
        <v>0</v>
      </c>
      <c r="H129">
        <v>71</v>
      </c>
      <c r="I129">
        <v>567.6</v>
      </c>
      <c r="J129">
        <v>234.7</v>
      </c>
      <c r="K129">
        <v>215.1</v>
      </c>
      <c r="L129" t="s">
        <v>1</v>
      </c>
      <c r="M129">
        <v>71</v>
      </c>
      <c r="N129">
        <f t="shared" si="1"/>
        <v>62.885717177939441</v>
      </c>
    </row>
    <row r="130" spans="1:14" x14ac:dyDescent="0.3">
      <c r="A130" t="s">
        <v>0</v>
      </c>
      <c r="B130">
        <v>-110</v>
      </c>
      <c r="C130">
        <v>14.35</v>
      </c>
      <c r="D130">
        <v>25</v>
      </c>
      <c r="E130">
        <v>12.5</v>
      </c>
      <c r="F130">
        <v>10.65</v>
      </c>
      <c r="G130">
        <v>0</v>
      </c>
      <c r="H130">
        <v>53.4</v>
      </c>
      <c r="I130">
        <v>567.6</v>
      </c>
      <c r="J130">
        <v>234.7</v>
      </c>
      <c r="K130">
        <v>217.5</v>
      </c>
      <c r="L130" t="s">
        <v>1</v>
      </c>
      <c r="M130">
        <v>53.4</v>
      </c>
      <c r="N130">
        <f t="shared" si="1"/>
        <v>48.085940269474065</v>
      </c>
    </row>
    <row r="131" spans="1:14" x14ac:dyDescent="0.3">
      <c r="A131" t="s">
        <v>0</v>
      </c>
      <c r="B131">
        <v>-110</v>
      </c>
      <c r="C131">
        <v>14.55</v>
      </c>
      <c r="D131">
        <v>25</v>
      </c>
      <c r="E131">
        <v>12.5</v>
      </c>
      <c r="F131">
        <v>10.45</v>
      </c>
      <c r="G131">
        <v>0</v>
      </c>
      <c r="H131">
        <v>96.5</v>
      </c>
      <c r="I131">
        <v>567.6</v>
      </c>
      <c r="J131">
        <v>234.7</v>
      </c>
      <c r="K131">
        <v>215.4</v>
      </c>
      <c r="L131" t="s">
        <v>1</v>
      </c>
      <c r="M131">
        <v>96.5</v>
      </c>
      <c r="N131">
        <f t="shared" si="1"/>
        <v>84.328575766909154</v>
      </c>
    </row>
    <row r="132" spans="1:14" x14ac:dyDescent="0.3">
      <c r="A132" t="s">
        <v>0</v>
      </c>
      <c r="B132">
        <v>-110</v>
      </c>
      <c r="C132">
        <v>14.54</v>
      </c>
      <c r="D132">
        <v>25</v>
      </c>
      <c r="E132">
        <v>12.5</v>
      </c>
      <c r="F132">
        <v>10.46</v>
      </c>
      <c r="G132">
        <v>0</v>
      </c>
      <c r="H132">
        <v>71.3</v>
      </c>
      <c r="I132">
        <v>567.6</v>
      </c>
      <c r="J132">
        <v>234.7</v>
      </c>
      <c r="K132">
        <v>215.5</v>
      </c>
      <c r="L132" t="s">
        <v>1</v>
      </c>
      <c r="M132">
        <v>71.3</v>
      </c>
      <c r="N132">
        <f t="shared" ref="N132:N195" si="2">20+(H132-20)*(POWER((E132/25),0.25))</f>
        <v>63.137986102515555</v>
      </c>
    </row>
    <row r="133" spans="1:14" x14ac:dyDescent="0.3">
      <c r="A133" t="s">
        <v>0</v>
      </c>
      <c r="B133">
        <v>-110</v>
      </c>
      <c r="C133">
        <v>14.39</v>
      </c>
      <c r="D133">
        <v>25</v>
      </c>
      <c r="E133">
        <v>12.5</v>
      </c>
      <c r="F133">
        <v>10.61</v>
      </c>
      <c r="G133">
        <v>0</v>
      </c>
      <c r="H133">
        <v>71.7</v>
      </c>
      <c r="I133">
        <v>567.6</v>
      </c>
      <c r="J133">
        <v>234.7</v>
      </c>
      <c r="K133">
        <v>217.1</v>
      </c>
      <c r="L133" t="s">
        <v>1</v>
      </c>
      <c r="M133">
        <v>71.7</v>
      </c>
      <c r="N133">
        <f t="shared" si="2"/>
        <v>63.474344668617043</v>
      </c>
    </row>
    <row r="134" spans="1:14" x14ac:dyDescent="0.3">
      <c r="A134" t="s">
        <v>0</v>
      </c>
      <c r="B134">
        <v>-110</v>
      </c>
      <c r="C134">
        <v>14.54</v>
      </c>
      <c r="D134">
        <v>25</v>
      </c>
      <c r="E134">
        <v>12.5</v>
      </c>
      <c r="F134">
        <v>10.46</v>
      </c>
      <c r="G134">
        <v>0</v>
      </c>
      <c r="H134">
        <v>81.7</v>
      </c>
      <c r="I134">
        <v>567.6</v>
      </c>
      <c r="J134">
        <v>234.7</v>
      </c>
      <c r="K134">
        <v>215.5</v>
      </c>
      <c r="L134" t="s">
        <v>1</v>
      </c>
      <c r="M134">
        <v>81.7</v>
      </c>
      <c r="N134">
        <f t="shared" si="2"/>
        <v>71.883308821154188</v>
      </c>
    </row>
    <row r="135" spans="1:14" x14ac:dyDescent="0.3">
      <c r="A135" t="s">
        <v>0</v>
      </c>
      <c r="B135">
        <v>-110</v>
      </c>
      <c r="C135">
        <v>14.32</v>
      </c>
      <c r="D135">
        <v>25</v>
      </c>
      <c r="E135">
        <v>12.5</v>
      </c>
      <c r="F135">
        <v>10.68</v>
      </c>
      <c r="G135">
        <v>0</v>
      </c>
      <c r="H135">
        <v>64</v>
      </c>
      <c r="I135">
        <v>567.6</v>
      </c>
      <c r="J135">
        <v>234.7</v>
      </c>
      <c r="K135">
        <v>217.8</v>
      </c>
      <c r="L135" t="s">
        <v>1</v>
      </c>
      <c r="M135">
        <v>64</v>
      </c>
      <c r="N135">
        <f t="shared" si="2"/>
        <v>56.999442271163439</v>
      </c>
    </row>
    <row r="136" spans="1:14" x14ac:dyDescent="0.3">
      <c r="A136" t="s">
        <v>0</v>
      </c>
      <c r="B136">
        <v>-110</v>
      </c>
      <c r="C136">
        <v>14.36</v>
      </c>
      <c r="D136">
        <v>25</v>
      </c>
      <c r="E136">
        <v>12.5</v>
      </c>
      <c r="F136">
        <v>10.64</v>
      </c>
      <c r="G136">
        <v>0</v>
      </c>
      <c r="H136">
        <v>74.2</v>
      </c>
      <c r="I136">
        <v>567.6</v>
      </c>
      <c r="J136">
        <v>234.7</v>
      </c>
      <c r="K136">
        <v>217.4</v>
      </c>
      <c r="L136" t="s">
        <v>1</v>
      </c>
      <c r="M136">
        <v>74.2</v>
      </c>
      <c r="N136">
        <f t="shared" si="2"/>
        <v>65.576585706751331</v>
      </c>
    </row>
    <row r="137" spans="1:14" x14ac:dyDescent="0.3">
      <c r="A137" t="s">
        <v>0</v>
      </c>
      <c r="B137">
        <v>-110</v>
      </c>
      <c r="C137">
        <v>14.3</v>
      </c>
      <c r="D137">
        <v>25</v>
      </c>
      <c r="E137">
        <v>12.5</v>
      </c>
      <c r="F137">
        <v>10.7</v>
      </c>
      <c r="G137">
        <v>0</v>
      </c>
      <c r="H137">
        <v>70.400000000000006</v>
      </c>
      <c r="I137">
        <v>567.6</v>
      </c>
      <c r="J137">
        <v>234.7</v>
      </c>
      <c r="K137">
        <v>218</v>
      </c>
      <c r="L137" t="s">
        <v>1</v>
      </c>
      <c r="M137">
        <v>70.400000000000006</v>
      </c>
      <c r="N137">
        <f t="shared" si="2"/>
        <v>62.381179328787219</v>
      </c>
    </row>
    <row r="138" spans="1:14" x14ac:dyDescent="0.3">
      <c r="A138" t="s">
        <v>0</v>
      </c>
      <c r="B138">
        <v>-110</v>
      </c>
      <c r="C138">
        <v>14.25</v>
      </c>
      <c r="D138">
        <v>25</v>
      </c>
      <c r="E138">
        <v>12.5</v>
      </c>
      <c r="F138">
        <v>10.75</v>
      </c>
      <c r="G138">
        <v>0</v>
      </c>
      <c r="H138">
        <v>91.2</v>
      </c>
      <c r="I138">
        <v>567.6</v>
      </c>
      <c r="J138">
        <v>234.7</v>
      </c>
      <c r="K138">
        <v>218.5</v>
      </c>
      <c r="L138" t="s">
        <v>1</v>
      </c>
      <c r="M138">
        <v>91.2</v>
      </c>
      <c r="N138">
        <f t="shared" si="2"/>
        <v>79.871824766064478</v>
      </c>
    </row>
    <row r="139" spans="1:14" x14ac:dyDescent="0.3">
      <c r="A139" t="s">
        <v>0</v>
      </c>
      <c r="B139">
        <v>-110</v>
      </c>
      <c r="C139">
        <v>14.17</v>
      </c>
      <c r="D139">
        <v>25</v>
      </c>
      <c r="E139">
        <v>12.5</v>
      </c>
      <c r="F139">
        <v>10.83</v>
      </c>
      <c r="G139">
        <v>0</v>
      </c>
      <c r="H139">
        <v>72</v>
      </c>
      <c r="I139">
        <v>567.6</v>
      </c>
      <c r="J139">
        <v>234.7</v>
      </c>
      <c r="K139">
        <v>219.3</v>
      </c>
      <c r="L139" t="s">
        <v>1</v>
      </c>
      <c r="M139">
        <v>72</v>
      </c>
      <c r="N139">
        <f t="shared" si="2"/>
        <v>63.726613593193157</v>
      </c>
    </row>
    <row r="140" spans="1:14" x14ac:dyDescent="0.3">
      <c r="A140" t="s">
        <v>0</v>
      </c>
      <c r="B140">
        <v>-110</v>
      </c>
      <c r="C140">
        <v>14.46</v>
      </c>
      <c r="D140">
        <v>25</v>
      </c>
      <c r="E140">
        <v>12.5</v>
      </c>
      <c r="F140">
        <v>10.54</v>
      </c>
      <c r="G140">
        <v>0</v>
      </c>
      <c r="H140">
        <v>64.8</v>
      </c>
      <c r="I140">
        <v>567.6</v>
      </c>
      <c r="J140">
        <v>234.7</v>
      </c>
      <c r="K140">
        <v>216.3</v>
      </c>
      <c r="L140" t="s">
        <v>1</v>
      </c>
      <c r="M140">
        <v>64.8</v>
      </c>
      <c r="N140">
        <f t="shared" si="2"/>
        <v>57.672159403366408</v>
      </c>
    </row>
    <row r="141" spans="1:14" x14ac:dyDescent="0.3">
      <c r="A141" t="s">
        <v>0</v>
      </c>
      <c r="B141">
        <v>-110</v>
      </c>
      <c r="C141">
        <v>14.37</v>
      </c>
      <c r="D141">
        <v>25</v>
      </c>
      <c r="E141">
        <v>12.5</v>
      </c>
      <c r="F141">
        <v>10.63</v>
      </c>
      <c r="G141">
        <v>0</v>
      </c>
      <c r="H141">
        <v>79.2</v>
      </c>
      <c r="I141">
        <v>567.6</v>
      </c>
      <c r="J141">
        <v>234.7</v>
      </c>
      <c r="K141">
        <v>217.3</v>
      </c>
      <c r="L141" t="s">
        <v>1</v>
      </c>
      <c r="M141">
        <v>79.2</v>
      </c>
      <c r="N141">
        <f t="shared" si="2"/>
        <v>69.781067783019893</v>
      </c>
    </row>
    <row r="142" spans="1:14" x14ac:dyDescent="0.3">
      <c r="A142" t="s">
        <v>0</v>
      </c>
      <c r="B142">
        <v>-110</v>
      </c>
      <c r="C142">
        <v>14.24</v>
      </c>
      <c r="D142">
        <v>25</v>
      </c>
      <c r="E142">
        <v>12.5</v>
      </c>
      <c r="F142">
        <v>10.76</v>
      </c>
      <c r="G142">
        <v>0</v>
      </c>
      <c r="H142">
        <v>52.2</v>
      </c>
      <c r="I142">
        <v>567.6</v>
      </c>
      <c r="J142">
        <v>234.7</v>
      </c>
      <c r="K142">
        <v>218.6</v>
      </c>
      <c r="L142" t="s">
        <v>1</v>
      </c>
      <c r="M142">
        <v>52.2</v>
      </c>
      <c r="N142">
        <f t="shared" si="2"/>
        <v>47.076864571169608</v>
      </c>
    </row>
    <row r="143" spans="1:14" x14ac:dyDescent="0.3">
      <c r="A143" t="s">
        <v>0</v>
      </c>
      <c r="B143">
        <v>-110</v>
      </c>
      <c r="C143">
        <v>14.22</v>
      </c>
      <c r="D143">
        <v>25</v>
      </c>
      <c r="E143">
        <v>12.5</v>
      </c>
      <c r="F143">
        <v>10.78</v>
      </c>
      <c r="G143">
        <v>0</v>
      </c>
      <c r="H143">
        <v>82.9</v>
      </c>
      <c r="I143">
        <v>567.6</v>
      </c>
      <c r="J143">
        <v>234.7</v>
      </c>
      <c r="K143">
        <v>218.8</v>
      </c>
      <c r="L143" t="s">
        <v>1</v>
      </c>
      <c r="M143">
        <v>82.9</v>
      </c>
      <c r="N143">
        <f t="shared" si="2"/>
        <v>72.892384519458645</v>
      </c>
    </row>
    <row r="144" spans="1:14" x14ac:dyDescent="0.3">
      <c r="A144" t="s">
        <v>0</v>
      </c>
      <c r="B144">
        <v>-110</v>
      </c>
      <c r="C144">
        <v>14.37</v>
      </c>
      <c r="D144">
        <v>25</v>
      </c>
      <c r="E144">
        <v>12.5</v>
      </c>
      <c r="F144">
        <v>10.63</v>
      </c>
      <c r="G144">
        <v>0</v>
      </c>
      <c r="H144">
        <v>93.2</v>
      </c>
      <c r="I144">
        <v>567.6</v>
      </c>
      <c r="J144">
        <v>234.7</v>
      </c>
      <c r="K144">
        <v>217.3</v>
      </c>
      <c r="L144" t="s">
        <v>1</v>
      </c>
      <c r="M144">
        <v>93.2</v>
      </c>
      <c r="N144">
        <f t="shared" si="2"/>
        <v>81.553617596571911</v>
      </c>
    </row>
    <row r="145" spans="1:14" x14ac:dyDescent="0.3">
      <c r="A145" t="s">
        <v>0</v>
      </c>
      <c r="B145">
        <v>-110</v>
      </c>
      <c r="C145">
        <v>14.51</v>
      </c>
      <c r="D145">
        <v>25</v>
      </c>
      <c r="E145">
        <v>12.5</v>
      </c>
      <c r="F145">
        <v>10.49</v>
      </c>
      <c r="G145">
        <v>0</v>
      </c>
      <c r="H145">
        <v>75.400000000000006</v>
      </c>
      <c r="I145">
        <v>567.6</v>
      </c>
      <c r="J145">
        <v>234.7</v>
      </c>
      <c r="K145">
        <v>215.8</v>
      </c>
      <c r="L145" t="s">
        <v>1</v>
      </c>
      <c r="M145">
        <v>75.400000000000006</v>
      </c>
      <c r="N145">
        <f t="shared" si="2"/>
        <v>66.585661405055788</v>
      </c>
    </row>
    <row r="146" spans="1:14" x14ac:dyDescent="0.3">
      <c r="A146" t="s">
        <v>0</v>
      </c>
      <c r="B146">
        <v>-110</v>
      </c>
      <c r="C146">
        <v>14.26</v>
      </c>
      <c r="D146">
        <v>25</v>
      </c>
      <c r="E146">
        <v>12.5</v>
      </c>
      <c r="F146">
        <v>10.74</v>
      </c>
      <c r="G146">
        <v>0</v>
      </c>
      <c r="H146">
        <v>75</v>
      </c>
      <c r="I146">
        <v>567.6</v>
      </c>
      <c r="J146">
        <v>234.7</v>
      </c>
      <c r="K146">
        <v>218.4</v>
      </c>
      <c r="L146" t="s">
        <v>1</v>
      </c>
      <c r="M146">
        <v>75</v>
      </c>
      <c r="N146">
        <f t="shared" si="2"/>
        <v>66.249302838954293</v>
      </c>
    </row>
    <row r="147" spans="1:14" x14ac:dyDescent="0.3">
      <c r="A147" t="s">
        <v>0</v>
      </c>
      <c r="B147">
        <v>-110</v>
      </c>
      <c r="C147">
        <v>14.66</v>
      </c>
      <c r="D147">
        <v>25</v>
      </c>
      <c r="E147">
        <v>12.5</v>
      </c>
      <c r="F147">
        <v>10.34</v>
      </c>
      <c r="G147">
        <v>0</v>
      </c>
      <c r="H147">
        <v>78.599999999999994</v>
      </c>
      <c r="I147">
        <v>567.6</v>
      </c>
      <c r="J147">
        <v>234.7</v>
      </c>
      <c r="K147">
        <v>214.3</v>
      </c>
      <c r="L147" t="s">
        <v>1</v>
      </c>
      <c r="M147">
        <v>78.599999999999994</v>
      </c>
      <c r="N147">
        <f t="shared" si="2"/>
        <v>69.276529933867664</v>
      </c>
    </row>
    <row r="148" spans="1:14" x14ac:dyDescent="0.3">
      <c r="A148" t="s">
        <v>0</v>
      </c>
      <c r="B148">
        <v>-110</v>
      </c>
      <c r="C148">
        <v>14.53</v>
      </c>
      <c r="D148">
        <v>25</v>
      </c>
      <c r="E148">
        <v>12.5</v>
      </c>
      <c r="F148">
        <v>10.47</v>
      </c>
      <c r="G148">
        <v>0</v>
      </c>
      <c r="H148">
        <v>94.8</v>
      </c>
      <c r="I148">
        <v>567.6</v>
      </c>
      <c r="J148">
        <v>234.7</v>
      </c>
      <c r="K148">
        <v>215.6</v>
      </c>
      <c r="L148" t="s">
        <v>1</v>
      </c>
      <c r="M148">
        <v>94.8</v>
      </c>
      <c r="N148">
        <f t="shared" si="2"/>
        <v>82.899051860977835</v>
      </c>
    </row>
    <row r="149" spans="1:14" x14ac:dyDescent="0.3">
      <c r="A149" t="s">
        <v>0</v>
      </c>
      <c r="B149">
        <v>-110</v>
      </c>
      <c r="C149">
        <v>14.33</v>
      </c>
      <c r="D149">
        <v>25</v>
      </c>
      <c r="E149">
        <v>12.5</v>
      </c>
      <c r="F149">
        <v>10.67</v>
      </c>
      <c r="G149">
        <v>0</v>
      </c>
      <c r="H149">
        <v>98.1</v>
      </c>
      <c r="I149">
        <v>567.6</v>
      </c>
      <c r="J149">
        <v>234.7</v>
      </c>
      <c r="K149">
        <v>217.7</v>
      </c>
      <c r="L149" t="s">
        <v>1</v>
      </c>
      <c r="M149">
        <v>98.1</v>
      </c>
      <c r="N149">
        <f t="shared" si="2"/>
        <v>85.674010031315092</v>
      </c>
    </row>
    <row r="150" spans="1:14" x14ac:dyDescent="0.3">
      <c r="A150" t="s">
        <v>0</v>
      </c>
      <c r="B150">
        <v>-110</v>
      </c>
      <c r="C150">
        <v>14.29</v>
      </c>
      <c r="D150">
        <v>25</v>
      </c>
      <c r="E150">
        <v>12.5</v>
      </c>
      <c r="F150">
        <v>10.71</v>
      </c>
      <c r="G150">
        <v>0</v>
      </c>
      <c r="H150">
        <v>98.5</v>
      </c>
      <c r="I150">
        <v>567.6</v>
      </c>
      <c r="J150">
        <v>234.7</v>
      </c>
      <c r="K150">
        <v>218.1</v>
      </c>
      <c r="L150" t="s">
        <v>1</v>
      </c>
      <c r="M150">
        <v>98.5</v>
      </c>
      <c r="N150">
        <f t="shared" si="2"/>
        <v>86.010368597416587</v>
      </c>
    </row>
    <row r="151" spans="1:14" x14ac:dyDescent="0.3">
      <c r="A151" t="s">
        <v>0</v>
      </c>
      <c r="B151">
        <v>-110</v>
      </c>
      <c r="C151">
        <v>14.56</v>
      </c>
      <c r="D151">
        <v>25</v>
      </c>
      <c r="E151">
        <v>12.5</v>
      </c>
      <c r="F151">
        <v>10.44</v>
      </c>
      <c r="G151">
        <v>0</v>
      </c>
      <c r="H151">
        <v>104.9</v>
      </c>
      <c r="I151">
        <v>567.6</v>
      </c>
      <c r="J151">
        <v>234.7</v>
      </c>
      <c r="K151">
        <v>215.3</v>
      </c>
      <c r="L151" t="s">
        <v>1</v>
      </c>
      <c r="M151">
        <v>104.9</v>
      </c>
      <c r="N151">
        <f t="shared" si="2"/>
        <v>91.392105655040368</v>
      </c>
    </row>
    <row r="152" spans="1:14" x14ac:dyDescent="0.3">
      <c r="A152" t="s">
        <v>0</v>
      </c>
      <c r="B152">
        <v>-110</v>
      </c>
      <c r="C152">
        <v>14.35</v>
      </c>
      <c r="D152">
        <v>25</v>
      </c>
      <c r="E152">
        <v>12.5</v>
      </c>
      <c r="F152">
        <v>10.65</v>
      </c>
      <c r="G152">
        <v>0</v>
      </c>
      <c r="H152">
        <v>69.900000000000006</v>
      </c>
      <c r="I152">
        <v>567.6</v>
      </c>
      <c r="J152">
        <v>234.7</v>
      </c>
      <c r="K152">
        <v>217.5</v>
      </c>
      <c r="L152" t="s">
        <v>1</v>
      </c>
      <c r="M152">
        <v>69.900000000000006</v>
      </c>
      <c r="N152">
        <f t="shared" si="2"/>
        <v>61.960731121160357</v>
      </c>
    </row>
    <row r="153" spans="1:14" x14ac:dyDescent="0.3">
      <c r="A153" t="s">
        <v>0</v>
      </c>
      <c r="B153">
        <v>-110</v>
      </c>
      <c r="C153">
        <v>14.3</v>
      </c>
      <c r="D153">
        <v>25</v>
      </c>
      <c r="E153">
        <v>12.5</v>
      </c>
      <c r="F153">
        <v>10.7</v>
      </c>
      <c r="G153">
        <v>0</v>
      </c>
      <c r="H153">
        <v>81.599999999999994</v>
      </c>
      <c r="I153">
        <v>567.6</v>
      </c>
      <c r="J153">
        <v>234.7</v>
      </c>
      <c r="K153">
        <v>218</v>
      </c>
      <c r="L153" t="s">
        <v>1</v>
      </c>
      <c r="M153">
        <v>81.599999999999994</v>
      </c>
      <c r="N153">
        <f t="shared" si="2"/>
        <v>71.799219179628807</v>
      </c>
    </row>
    <row r="154" spans="1:14" x14ac:dyDescent="0.3">
      <c r="A154" t="s">
        <v>0</v>
      </c>
      <c r="B154">
        <v>-110</v>
      </c>
      <c r="C154">
        <v>14.35</v>
      </c>
      <c r="D154">
        <v>25</v>
      </c>
      <c r="E154">
        <v>12.5</v>
      </c>
      <c r="F154">
        <v>10.65</v>
      </c>
      <c r="G154">
        <v>0</v>
      </c>
      <c r="H154">
        <v>55.2</v>
      </c>
      <c r="I154">
        <v>567.6</v>
      </c>
      <c r="J154">
        <v>234.7</v>
      </c>
      <c r="K154">
        <v>217.5</v>
      </c>
      <c r="L154" t="s">
        <v>1</v>
      </c>
      <c r="M154">
        <v>55.2</v>
      </c>
      <c r="N154">
        <f t="shared" si="2"/>
        <v>49.599553816930751</v>
      </c>
    </row>
    <row r="155" spans="1:14" x14ac:dyDescent="0.3">
      <c r="A155" t="s">
        <v>0</v>
      </c>
      <c r="B155">
        <v>-110</v>
      </c>
      <c r="C155">
        <v>14.35</v>
      </c>
      <c r="D155">
        <v>25</v>
      </c>
      <c r="E155">
        <v>12.5</v>
      </c>
      <c r="F155">
        <v>10.65</v>
      </c>
      <c r="G155">
        <v>0</v>
      </c>
      <c r="H155">
        <v>105.6</v>
      </c>
      <c r="I155">
        <v>567.6</v>
      </c>
      <c r="J155">
        <v>234.7</v>
      </c>
      <c r="K155">
        <v>217.5</v>
      </c>
      <c r="L155" t="s">
        <v>1</v>
      </c>
      <c r="M155">
        <v>105.6</v>
      </c>
      <c r="N155">
        <f t="shared" si="2"/>
        <v>91.980733145717963</v>
      </c>
    </row>
    <row r="156" spans="1:14" x14ac:dyDescent="0.3">
      <c r="A156" t="s">
        <v>0</v>
      </c>
      <c r="B156">
        <v>-110</v>
      </c>
      <c r="C156">
        <v>14.36</v>
      </c>
      <c r="D156">
        <v>25</v>
      </c>
      <c r="E156">
        <v>12.5</v>
      </c>
      <c r="F156">
        <v>10.64</v>
      </c>
      <c r="G156">
        <v>0</v>
      </c>
      <c r="H156">
        <v>101.5</v>
      </c>
      <c r="I156">
        <v>567.6</v>
      </c>
      <c r="J156">
        <v>234.7</v>
      </c>
      <c r="K156">
        <v>217.4</v>
      </c>
      <c r="L156" t="s">
        <v>1</v>
      </c>
      <c r="M156">
        <v>101.5</v>
      </c>
      <c r="N156">
        <f t="shared" si="2"/>
        <v>88.53305784317773</v>
      </c>
    </row>
    <row r="157" spans="1:14" x14ac:dyDescent="0.3">
      <c r="A157" t="s">
        <v>0</v>
      </c>
      <c r="B157">
        <v>-110</v>
      </c>
      <c r="C157">
        <v>14.41</v>
      </c>
      <c r="D157">
        <v>25</v>
      </c>
      <c r="E157">
        <v>12.5</v>
      </c>
      <c r="F157">
        <v>10.59</v>
      </c>
      <c r="G157">
        <v>0</v>
      </c>
      <c r="H157">
        <v>73.7</v>
      </c>
      <c r="I157">
        <v>567.6</v>
      </c>
      <c r="J157">
        <v>234.7</v>
      </c>
      <c r="K157">
        <v>216.9</v>
      </c>
      <c r="L157" t="s">
        <v>1</v>
      </c>
      <c r="M157">
        <v>73.7</v>
      </c>
      <c r="N157">
        <f t="shared" si="2"/>
        <v>65.156137499124469</v>
      </c>
    </row>
    <row r="158" spans="1:14" x14ac:dyDescent="0.3">
      <c r="A158" t="s">
        <v>0</v>
      </c>
      <c r="B158">
        <v>-110</v>
      </c>
      <c r="C158">
        <v>14.39</v>
      </c>
      <c r="D158">
        <v>25</v>
      </c>
      <c r="E158">
        <v>12.5</v>
      </c>
      <c r="F158">
        <v>10.61</v>
      </c>
      <c r="G158">
        <v>0</v>
      </c>
      <c r="H158">
        <v>97.5</v>
      </c>
      <c r="I158">
        <v>567.6</v>
      </c>
      <c r="J158">
        <v>234.7</v>
      </c>
      <c r="K158">
        <v>217.1</v>
      </c>
      <c r="L158" t="s">
        <v>1</v>
      </c>
      <c r="M158">
        <v>97.5</v>
      </c>
      <c r="N158">
        <f t="shared" si="2"/>
        <v>85.169472182162878</v>
      </c>
    </row>
    <row r="159" spans="1:14" x14ac:dyDescent="0.3">
      <c r="A159" t="s">
        <v>0</v>
      </c>
      <c r="B159">
        <v>-110</v>
      </c>
      <c r="C159">
        <v>14.48</v>
      </c>
      <c r="D159">
        <v>25</v>
      </c>
      <c r="E159">
        <v>12.5</v>
      </c>
      <c r="F159">
        <v>10.52</v>
      </c>
      <c r="G159">
        <v>0</v>
      </c>
      <c r="H159">
        <v>75.900000000000006</v>
      </c>
      <c r="I159">
        <v>567.6</v>
      </c>
      <c r="J159">
        <v>234.7</v>
      </c>
      <c r="K159">
        <v>216.1</v>
      </c>
      <c r="L159" t="s">
        <v>1</v>
      </c>
      <c r="M159">
        <v>75.900000000000006</v>
      </c>
      <c r="N159">
        <f t="shared" si="2"/>
        <v>67.00610961268265</v>
      </c>
    </row>
    <row r="160" spans="1:14" x14ac:dyDescent="0.3">
      <c r="A160" t="s">
        <v>0</v>
      </c>
      <c r="B160">
        <v>-110</v>
      </c>
      <c r="C160">
        <v>14.37</v>
      </c>
      <c r="D160">
        <v>25</v>
      </c>
      <c r="E160">
        <v>12.5</v>
      </c>
      <c r="F160">
        <v>10.63</v>
      </c>
      <c r="G160">
        <v>0</v>
      </c>
      <c r="H160">
        <v>48.3</v>
      </c>
      <c r="I160">
        <v>567.6</v>
      </c>
      <c r="J160">
        <v>234.7</v>
      </c>
      <c r="K160">
        <v>217.3</v>
      </c>
      <c r="L160" t="s">
        <v>1</v>
      </c>
      <c r="M160">
        <v>48.3</v>
      </c>
      <c r="N160">
        <f t="shared" si="2"/>
        <v>43.797368551680123</v>
      </c>
    </row>
    <row r="161" spans="1:14" x14ac:dyDescent="0.3">
      <c r="A161" t="s">
        <v>0</v>
      </c>
      <c r="B161">
        <v>-91</v>
      </c>
      <c r="C161">
        <v>14.41</v>
      </c>
      <c r="D161">
        <v>25</v>
      </c>
      <c r="E161">
        <v>12.5</v>
      </c>
      <c r="F161">
        <v>10.59</v>
      </c>
      <c r="G161">
        <v>0</v>
      </c>
      <c r="H161">
        <v>127</v>
      </c>
      <c r="I161">
        <v>538.9</v>
      </c>
      <c r="J161">
        <v>233.5</v>
      </c>
      <c r="K161">
        <v>210.8</v>
      </c>
      <c r="L161" t="s">
        <v>1</v>
      </c>
      <c r="M161">
        <v>127</v>
      </c>
      <c r="N161">
        <f t="shared" si="2"/>
        <v>109.97591643214746</v>
      </c>
    </row>
    <row r="162" spans="1:14" x14ac:dyDescent="0.3">
      <c r="A162" t="s">
        <v>0</v>
      </c>
      <c r="B162">
        <v>-91</v>
      </c>
      <c r="C162">
        <v>14.39</v>
      </c>
      <c r="D162">
        <v>25</v>
      </c>
      <c r="E162">
        <v>12.5</v>
      </c>
      <c r="F162">
        <v>10.61</v>
      </c>
      <c r="G162">
        <v>0</v>
      </c>
      <c r="H162">
        <v>121.8</v>
      </c>
      <c r="I162">
        <v>538.9</v>
      </c>
      <c r="J162">
        <v>233.5</v>
      </c>
      <c r="K162">
        <v>211</v>
      </c>
      <c r="L162" t="s">
        <v>1</v>
      </c>
      <c r="M162">
        <v>121.8</v>
      </c>
      <c r="N162">
        <f t="shared" si="2"/>
        <v>105.60325507282813</v>
      </c>
    </row>
    <row r="163" spans="1:14" x14ac:dyDescent="0.3">
      <c r="A163" t="s">
        <v>0</v>
      </c>
      <c r="B163">
        <v>-91</v>
      </c>
      <c r="C163">
        <v>14.29</v>
      </c>
      <c r="D163">
        <v>25</v>
      </c>
      <c r="E163">
        <v>12.5</v>
      </c>
      <c r="F163">
        <v>10.71</v>
      </c>
      <c r="G163">
        <v>0</v>
      </c>
      <c r="H163">
        <v>70.5</v>
      </c>
      <c r="I163">
        <v>538.9</v>
      </c>
      <c r="J163">
        <v>233.5</v>
      </c>
      <c r="K163">
        <v>211.9</v>
      </c>
      <c r="L163" t="s">
        <v>1</v>
      </c>
      <c r="M163">
        <v>70.5</v>
      </c>
      <c r="N163">
        <f t="shared" si="2"/>
        <v>62.465268970312586</v>
      </c>
    </row>
    <row r="164" spans="1:14" x14ac:dyDescent="0.3">
      <c r="A164" t="s">
        <v>0</v>
      </c>
      <c r="B164">
        <v>-91</v>
      </c>
      <c r="C164">
        <v>14.41</v>
      </c>
      <c r="D164">
        <v>25</v>
      </c>
      <c r="E164">
        <v>12.5</v>
      </c>
      <c r="F164">
        <v>10.59</v>
      </c>
      <c r="G164">
        <v>0</v>
      </c>
      <c r="H164">
        <v>94.2</v>
      </c>
      <c r="I164">
        <v>538.9</v>
      </c>
      <c r="J164">
        <v>233.5</v>
      </c>
      <c r="K164">
        <v>210.8</v>
      </c>
      <c r="L164" t="s">
        <v>1</v>
      </c>
      <c r="M164">
        <v>94.2</v>
      </c>
      <c r="N164">
        <f t="shared" si="2"/>
        <v>82.394514011825621</v>
      </c>
    </row>
    <row r="165" spans="1:14" x14ac:dyDescent="0.3">
      <c r="A165" t="s">
        <v>0</v>
      </c>
      <c r="B165">
        <v>-91</v>
      </c>
      <c r="C165">
        <v>14.17</v>
      </c>
      <c r="D165">
        <v>25</v>
      </c>
      <c r="E165">
        <v>12.5</v>
      </c>
      <c r="F165">
        <v>10.83</v>
      </c>
      <c r="G165">
        <v>0</v>
      </c>
      <c r="H165">
        <v>127.3</v>
      </c>
      <c r="I165">
        <v>538.9</v>
      </c>
      <c r="J165">
        <v>233.5</v>
      </c>
      <c r="K165">
        <v>213.1</v>
      </c>
      <c r="L165" t="s">
        <v>1</v>
      </c>
      <c r="M165">
        <v>127.3</v>
      </c>
      <c r="N165">
        <f t="shared" si="2"/>
        <v>110.22818535672356</v>
      </c>
    </row>
    <row r="166" spans="1:14" x14ac:dyDescent="0.3">
      <c r="A166" t="s">
        <v>0</v>
      </c>
      <c r="B166">
        <v>-91</v>
      </c>
      <c r="C166">
        <v>14.11</v>
      </c>
      <c r="D166">
        <v>25</v>
      </c>
      <c r="E166">
        <v>12.5</v>
      </c>
      <c r="F166">
        <v>10.89</v>
      </c>
      <c r="G166">
        <v>0</v>
      </c>
      <c r="H166">
        <v>119.9</v>
      </c>
      <c r="I166">
        <v>538.9</v>
      </c>
      <c r="J166">
        <v>233.5</v>
      </c>
      <c r="K166">
        <v>213.7</v>
      </c>
      <c r="L166" t="s">
        <v>1</v>
      </c>
      <c r="M166">
        <v>119.9</v>
      </c>
      <c r="N166">
        <f t="shared" si="2"/>
        <v>104.00555188384608</v>
      </c>
    </row>
    <row r="167" spans="1:14" x14ac:dyDescent="0.3">
      <c r="A167" t="s">
        <v>0</v>
      </c>
      <c r="B167">
        <v>-91</v>
      </c>
      <c r="C167">
        <v>14.19</v>
      </c>
      <c r="D167">
        <v>25</v>
      </c>
      <c r="E167">
        <v>12.5</v>
      </c>
      <c r="F167">
        <v>10.81</v>
      </c>
      <c r="G167">
        <v>0</v>
      </c>
      <c r="H167">
        <v>104.5</v>
      </c>
      <c r="I167">
        <v>538.9</v>
      </c>
      <c r="J167">
        <v>233.5</v>
      </c>
      <c r="K167">
        <v>212.9</v>
      </c>
      <c r="L167" t="s">
        <v>1</v>
      </c>
      <c r="M167">
        <v>104.5</v>
      </c>
      <c r="N167">
        <f t="shared" si="2"/>
        <v>91.055747088938872</v>
      </c>
    </row>
    <row r="168" spans="1:14" x14ac:dyDescent="0.3">
      <c r="A168" t="s">
        <v>0</v>
      </c>
      <c r="B168">
        <v>-91</v>
      </c>
      <c r="C168">
        <v>14.16</v>
      </c>
      <c r="D168">
        <v>25</v>
      </c>
      <c r="E168">
        <v>12.5</v>
      </c>
      <c r="F168">
        <v>10.84</v>
      </c>
      <c r="G168">
        <v>0</v>
      </c>
      <c r="H168">
        <v>78.599999999999994</v>
      </c>
      <c r="I168">
        <v>538.9</v>
      </c>
      <c r="J168">
        <v>233.5</v>
      </c>
      <c r="K168">
        <v>213.2</v>
      </c>
      <c r="L168" t="s">
        <v>1</v>
      </c>
      <c r="M168">
        <v>78.599999999999994</v>
      </c>
      <c r="N168">
        <f t="shared" si="2"/>
        <v>69.276529933867664</v>
      </c>
    </row>
    <row r="169" spans="1:14" x14ac:dyDescent="0.3">
      <c r="A169" t="s">
        <v>0</v>
      </c>
      <c r="B169">
        <v>-91</v>
      </c>
      <c r="C169">
        <v>14.06</v>
      </c>
      <c r="D169">
        <v>25</v>
      </c>
      <c r="E169">
        <v>12.5</v>
      </c>
      <c r="F169">
        <v>10.94</v>
      </c>
      <c r="G169">
        <v>0</v>
      </c>
      <c r="H169">
        <v>98.6</v>
      </c>
      <c r="I169">
        <v>538.9</v>
      </c>
      <c r="J169">
        <v>233.5</v>
      </c>
      <c r="K169">
        <v>214.2</v>
      </c>
      <c r="L169" t="s">
        <v>1</v>
      </c>
      <c r="M169">
        <v>98.6</v>
      </c>
      <c r="N169">
        <f t="shared" si="2"/>
        <v>86.094458238941954</v>
      </c>
    </row>
    <row r="170" spans="1:14" x14ac:dyDescent="0.3">
      <c r="A170" t="s">
        <v>0</v>
      </c>
      <c r="B170">
        <v>-91</v>
      </c>
      <c r="C170">
        <v>14.24</v>
      </c>
      <c r="D170">
        <v>25</v>
      </c>
      <c r="E170">
        <v>12.5</v>
      </c>
      <c r="F170">
        <v>10.76</v>
      </c>
      <c r="G170">
        <v>0</v>
      </c>
      <c r="H170">
        <v>161.6</v>
      </c>
      <c r="I170">
        <v>538.9</v>
      </c>
      <c r="J170">
        <v>233.5</v>
      </c>
      <c r="K170">
        <v>212.4</v>
      </c>
      <c r="L170" t="s">
        <v>1</v>
      </c>
      <c r="M170">
        <v>161.6</v>
      </c>
      <c r="N170">
        <f t="shared" si="2"/>
        <v>139.07093239992597</v>
      </c>
    </row>
    <row r="171" spans="1:14" x14ac:dyDescent="0.3">
      <c r="A171" t="s">
        <v>20</v>
      </c>
      <c r="B171">
        <v>-91</v>
      </c>
      <c r="C171">
        <v>13.95</v>
      </c>
      <c r="D171">
        <v>25</v>
      </c>
      <c r="E171">
        <v>12.5</v>
      </c>
      <c r="F171">
        <v>11.05</v>
      </c>
      <c r="G171">
        <v>0</v>
      </c>
      <c r="H171">
        <v>91.3</v>
      </c>
      <c r="I171">
        <v>538.9</v>
      </c>
      <c r="J171">
        <v>233.5</v>
      </c>
      <c r="K171">
        <v>215.3</v>
      </c>
      <c r="L171" t="s">
        <v>1</v>
      </c>
      <c r="M171">
        <v>91.3</v>
      </c>
      <c r="N171">
        <f t="shared" si="2"/>
        <v>79.955914407589844</v>
      </c>
    </row>
    <row r="172" spans="1:14" x14ac:dyDescent="0.3">
      <c r="A172" t="s">
        <v>20</v>
      </c>
      <c r="B172">
        <v>-91</v>
      </c>
      <c r="C172">
        <v>14.15</v>
      </c>
      <c r="D172">
        <v>25</v>
      </c>
      <c r="E172">
        <v>12.5</v>
      </c>
      <c r="F172">
        <v>10.85</v>
      </c>
      <c r="G172">
        <v>0</v>
      </c>
      <c r="H172">
        <v>115.3</v>
      </c>
      <c r="I172">
        <v>538.9</v>
      </c>
      <c r="J172">
        <v>233.5</v>
      </c>
      <c r="K172">
        <v>213.3</v>
      </c>
      <c r="L172" t="s">
        <v>1</v>
      </c>
      <c r="M172">
        <v>115.3</v>
      </c>
      <c r="N172">
        <f t="shared" si="2"/>
        <v>100.13742837367899</v>
      </c>
    </row>
    <row r="173" spans="1:14" x14ac:dyDescent="0.3">
      <c r="A173" t="s">
        <v>20</v>
      </c>
      <c r="B173">
        <v>-91</v>
      </c>
      <c r="C173">
        <v>13.96</v>
      </c>
      <c r="D173">
        <v>25</v>
      </c>
      <c r="E173">
        <v>12.5</v>
      </c>
      <c r="F173">
        <v>11.04</v>
      </c>
      <c r="G173">
        <v>0.02</v>
      </c>
      <c r="H173">
        <v>122.4</v>
      </c>
      <c r="I173">
        <v>538.9</v>
      </c>
      <c r="J173">
        <v>233.5</v>
      </c>
      <c r="K173">
        <v>215.2</v>
      </c>
      <c r="L173" t="s">
        <v>1</v>
      </c>
      <c r="M173">
        <v>122.4</v>
      </c>
      <c r="N173">
        <f t="shared" si="2"/>
        <v>106.10779292198038</v>
      </c>
    </row>
    <row r="174" spans="1:14" x14ac:dyDescent="0.3">
      <c r="A174" t="s">
        <v>20</v>
      </c>
      <c r="B174">
        <v>-91</v>
      </c>
      <c r="C174">
        <v>14.33</v>
      </c>
      <c r="D174">
        <v>25</v>
      </c>
      <c r="E174">
        <v>12.5</v>
      </c>
      <c r="F174">
        <v>10.67</v>
      </c>
      <c r="G174">
        <v>0.02</v>
      </c>
      <c r="H174">
        <v>126.3</v>
      </c>
      <c r="I174">
        <v>538.9</v>
      </c>
      <c r="J174">
        <v>233.5</v>
      </c>
      <c r="K174">
        <v>211.5</v>
      </c>
      <c r="L174" t="s">
        <v>1</v>
      </c>
      <c r="M174">
        <v>126.3</v>
      </c>
      <c r="N174">
        <f t="shared" si="2"/>
        <v>109.38728894146985</v>
      </c>
    </row>
    <row r="175" spans="1:14" x14ac:dyDescent="0.3">
      <c r="A175" t="s">
        <v>20</v>
      </c>
      <c r="B175">
        <v>-91</v>
      </c>
      <c r="C175">
        <v>14.49</v>
      </c>
      <c r="D175">
        <v>25</v>
      </c>
      <c r="E175">
        <v>12.5</v>
      </c>
      <c r="F175">
        <v>10.51</v>
      </c>
      <c r="G175">
        <v>0</v>
      </c>
      <c r="H175">
        <v>108.3</v>
      </c>
      <c r="I175">
        <v>538.9</v>
      </c>
      <c r="J175">
        <v>233.5</v>
      </c>
      <c r="K175">
        <v>210</v>
      </c>
      <c r="L175" t="s">
        <v>1</v>
      </c>
      <c r="M175">
        <v>108.3</v>
      </c>
      <c r="N175">
        <f t="shared" si="2"/>
        <v>94.251153466902991</v>
      </c>
    </row>
    <row r="176" spans="1:14" x14ac:dyDescent="0.3">
      <c r="A176" t="s">
        <v>20</v>
      </c>
      <c r="B176">
        <v>-91</v>
      </c>
      <c r="C176">
        <v>14.28</v>
      </c>
      <c r="D176">
        <v>25</v>
      </c>
      <c r="E176">
        <v>12.5</v>
      </c>
      <c r="F176">
        <v>10.72</v>
      </c>
      <c r="G176">
        <v>0</v>
      </c>
      <c r="H176">
        <v>66.900000000000006</v>
      </c>
      <c r="I176">
        <v>538.9</v>
      </c>
      <c r="J176">
        <v>233.5</v>
      </c>
      <c r="K176">
        <v>212</v>
      </c>
      <c r="L176" t="s">
        <v>1</v>
      </c>
      <c r="M176">
        <v>66.900000000000006</v>
      </c>
      <c r="N176">
        <f t="shared" si="2"/>
        <v>59.438041875399215</v>
      </c>
    </row>
    <row r="177" spans="1:14" x14ac:dyDescent="0.3">
      <c r="A177" t="s">
        <v>20</v>
      </c>
      <c r="B177">
        <v>-91</v>
      </c>
      <c r="C177">
        <v>14.29</v>
      </c>
      <c r="D177">
        <v>25</v>
      </c>
      <c r="E177">
        <v>12.5</v>
      </c>
      <c r="F177">
        <v>10.71</v>
      </c>
      <c r="G177">
        <v>0.02</v>
      </c>
      <c r="H177">
        <v>126.7</v>
      </c>
      <c r="I177">
        <v>538.9</v>
      </c>
      <c r="J177">
        <v>233.5</v>
      </c>
      <c r="K177">
        <v>211.9</v>
      </c>
      <c r="L177" t="s">
        <v>1</v>
      </c>
      <c r="M177">
        <v>126.7</v>
      </c>
      <c r="N177">
        <f t="shared" si="2"/>
        <v>109.72364750757134</v>
      </c>
    </row>
    <row r="178" spans="1:14" x14ac:dyDescent="0.3">
      <c r="A178" t="s">
        <v>20</v>
      </c>
      <c r="B178">
        <v>-91</v>
      </c>
      <c r="C178">
        <v>14.18</v>
      </c>
      <c r="D178">
        <v>25</v>
      </c>
      <c r="E178">
        <v>12.5</v>
      </c>
      <c r="F178">
        <v>10.82</v>
      </c>
      <c r="G178">
        <v>0</v>
      </c>
      <c r="H178">
        <v>69.599999999999994</v>
      </c>
      <c r="I178">
        <v>538.9</v>
      </c>
      <c r="J178">
        <v>233.5</v>
      </c>
      <c r="K178">
        <v>213</v>
      </c>
      <c r="L178" t="s">
        <v>1</v>
      </c>
      <c r="M178">
        <v>69.599999999999994</v>
      </c>
      <c r="N178">
        <f t="shared" si="2"/>
        <v>61.708462196584236</v>
      </c>
    </row>
    <row r="179" spans="1:14" x14ac:dyDescent="0.3">
      <c r="A179" t="s">
        <v>20</v>
      </c>
      <c r="B179">
        <v>-91</v>
      </c>
      <c r="C179">
        <v>14.52</v>
      </c>
      <c r="D179">
        <v>25</v>
      </c>
      <c r="E179">
        <v>12.5</v>
      </c>
      <c r="F179">
        <v>10.48</v>
      </c>
      <c r="G179">
        <v>0</v>
      </c>
      <c r="H179">
        <v>121.4</v>
      </c>
      <c r="I179">
        <v>538.9</v>
      </c>
      <c r="J179">
        <v>233.5</v>
      </c>
      <c r="K179">
        <v>209.7</v>
      </c>
      <c r="L179" t="s">
        <v>1</v>
      </c>
      <c r="M179">
        <v>121.4</v>
      </c>
      <c r="N179">
        <f t="shared" si="2"/>
        <v>105.26689650672665</v>
      </c>
    </row>
    <row r="180" spans="1:14" x14ac:dyDescent="0.3">
      <c r="A180" t="s">
        <v>20</v>
      </c>
      <c r="B180">
        <v>-91</v>
      </c>
      <c r="C180">
        <v>14.29</v>
      </c>
      <c r="D180">
        <v>25</v>
      </c>
      <c r="E180">
        <v>12.5</v>
      </c>
      <c r="F180">
        <v>10.71</v>
      </c>
      <c r="G180">
        <v>0</v>
      </c>
      <c r="H180">
        <v>90</v>
      </c>
      <c r="I180">
        <v>538.9</v>
      </c>
      <c r="J180">
        <v>233.5</v>
      </c>
      <c r="K180">
        <v>211.9</v>
      </c>
      <c r="L180" t="s">
        <v>1</v>
      </c>
      <c r="M180">
        <v>90</v>
      </c>
      <c r="N180">
        <f t="shared" si="2"/>
        <v>78.862749067760006</v>
      </c>
    </row>
    <row r="181" spans="1:14" x14ac:dyDescent="0.3">
      <c r="A181" t="s">
        <v>20</v>
      </c>
      <c r="B181">
        <v>-91</v>
      </c>
      <c r="C181">
        <v>13.9</v>
      </c>
      <c r="D181">
        <v>25</v>
      </c>
      <c r="E181">
        <v>12.5</v>
      </c>
      <c r="F181">
        <v>11.1</v>
      </c>
      <c r="G181">
        <v>0.05</v>
      </c>
      <c r="H181">
        <v>153.9</v>
      </c>
      <c r="I181">
        <v>538.9</v>
      </c>
      <c r="J181">
        <v>233.5</v>
      </c>
      <c r="K181">
        <v>215.8</v>
      </c>
      <c r="L181" t="s">
        <v>1</v>
      </c>
      <c r="M181">
        <v>153.9</v>
      </c>
      <c r="N181">
        <f t="shared" si="2"/>
        <v>132.59603000247239</v>
      </c>
    </row>
    <row r="182" spans="1:14" x14ac:dyDescent="0.3">
      <c r="A182" t="s">
        <v>20</v>
      </c>
      <c r="B182">
        <v>-91</v>
      </c>
      <c r="C182">
        <v>14.21</v>
      </c>
      <c r="D182">
        <v>25</v>
      </c>
      <c r="E182">
        <v>12.5</v>
      </c>
      <c r="F182">
        <v>10.79</v>
      </c>
      <c r="G182">
        <v>0</v>
      </c>
      <c r="H182">
        <v>64.599999999999994</v>
      </c>
      <c r="I182">
        <v>538.9</v>
      </c>
      <c r="J182">
        <v>233.5</v>
      </c>
      <c r="K182">
        <v>212.7</v>
      </c>
      <c r="L182" t="s">
        <v>1</v>
      </c>
      <c r="M182">
        <v>64.599999999999994</v>
      </c>
      <c r="N182">
        <f t="shared" si="2"/>
        <v>57.50398012031566</v>
      </c>
    </row>
    <row r="183" spans="1:14" x14ac:dyDescent="0.3">
      <c r="A183" t="s">
        <v>20</v>
      </c>
      <c r="B183">
        <v>-91</v>
      </c>
      <c r="C183">
        <v>14.52</v>
      </c>
      <c r="D183">
        <v>25</v>
      </c>
      <c r="E183">
        <v>12.5</v>
      </c>
      <c r="F183">
        <v>10.48</v>
      </c>
      <c r="G183">
        <v>0.01</v>
      </c>
      <c r="H183">
        <v>127.2</v>
      </c>
      <c r="I183">
        <v>538.9</v>
      </c>
      <c r="J183">
        <v>233.5</v>
      </c>
      <c r="K183">
        <v>209.7</v>
      </c>
      <c r="L183" t="s">
        <v>1</v>
      </c>
      <c r="M183">
        <v>127.2</v>
      </c>
      <c r="N183">
        <f t="shared" si="2"/>
        <v>110.14409571519819</v>
      </c>
    </row>
    <row r="184" spans="1:14" x14ac:dyDescent="0.3">
      <c r="A184" t="s">
        <v>20</v>
      </c>
      <c r="B184">
        <v>-91</v>
      </c>
      <c r="C184">
        <v>14.12</v>
      </c>
      <c r="D184">
        <v>25</v>
      </c>
      <c r="E184">
        <v>12.5</v>
      </c>
      <c r="F184">
        <v>10.88</v>
      </c>
      <c r="G184">
        <v>0</v>
      </c>
      <c r="H184">
        <v>99.7</v>
      </c>
      <c r="I184">
        <v>538.9</v>
      </c>
      <c r="J184">
        <v>233.5</v>
      </c>
      <c r="K184">
        <v>213.6</v>
      </c>
      <c r="L184" t="s">
        <v>1</v>
      </c>
      <c r="M184">
        <v>99.7</v>
      </c>
      <c r="N184">
        <f t="shared" si="2"/>
        <v>87.019444295721044</v>
      </c>
    </row>
    <row r="185" spans="1:14" x14ac:dyDescent="0.3">
      <c r="A185" t="s">
        <v>20</v>
      </c>
      <c r="B185">
        <v>-91</v>
      </c>
      <c r="C185">
        <v>14.38</v>
      </c>
      <c r="D185">
        <v>25</v>
      </c>
      <c r="E185">
        <v>12.5</v>
      </c>
      <c r="F185">
        <v>10.62</v>
      </c>
      <c r="G185">
        <v>0</v>
      </c>
      <c r="H185">
        <v>101.3</v>
      </c>
      <c r="I185">
        <v>538.9</v>
      </c>
      <c r="J185">
        <v>233.5</v>
      </c>
      <c r="K185">
        <v>211.1</v>
      </c>
      <c r="L185" t="s">
        <v>1</v>
      </c>
      <c r="M185">
        <v>101.3</v>
      </c>
      <c r="N185">
        <f t="shared" si="2"/>
        <v>88.364878560126982</v>
      </c>
    </row>
    <row r="186" spans="1:14" x14ac:dyDescent="0.3">
      <c r="A186" t="s">
        <v>20</v>
      </c>
      <c r="B186">
        <v>-91</v>
      </c>
      <c r="C186">
        <v>14.34</v>
      </c>
      <c r="D186">
        <v>25</v>
      </c>
      <c r="E186">
        <v>12.5</v>
      </c>
      <c r="F186">
        <v>10.66</v>
      </c>
      <c r="G186">
        <v>0</v>
      </c>
      <c r="H186">
        <v>140.4</v>
      </c>
      <c r="I186">
        <v>538.9</v>
      </c>
      <c r="J186">
        <v>233.5</v>
      </c>
      <c r="K186">
        <v>211.4</v>
      </c>
      <c r="L186" t="s">
        <v>1</v>
      </c>
      <c r="M186">
        <v>140.4</v>
      </c>
      <c r="N186">
        <f t="shared" si="2"/>
        <v>121.24392839654723</v>
      </c>
    </row>
    <row r="187" spans="1:14" x14ac:dyDescent="0.3">
      <c r="A187" t="s">
        <v>20</v>
      </c>
      <c r="B187">
        <v>-91</v>
      </c>
      <c r="C187">
        <v>14.25</v>
      </c>
      <c r="D187">
        <v>25</v>
      </c>
      <c r="E187">
        <v>12.5</v>
      </c>
      <c r="F187">
        <v>10.75</v>
      </c>
      <c r="G187">
        <v>0</v>
      </c>
      <c r="H187">
        <v>78.2</v>
      </c>
      <c r="I187">
        <v>538.9</v>
      </c>
      <c r="J187">
        <v>233.5</v>
      </c>
      <c r="K187">
        <v>212.3</v>
      </c>
      <c r="L187" t="s">
        <v>1</v>
      </c>
      <c r="M187">
        <v>78.2</v>
      </c>
      <c r="N187">
        <f t="shared" si="2"/>
        <v>68.940171367766183</v>
      </c>
    </row>
    <row r="188" spans="1:14" x14ac:dyDescent="0.3">
      <c r="A188" t="s">
        <v>20</v>
      </c>
      <c r="B188">
        <v>-91</v>
      </c>
      <c r="C188">
        <v>14.26</v>
      </c>
      <c r="D188">
        <v>25</v>
      </c>
      <c r="E188">
        <v>12.5</v>
      </c>
      <c r="F188">
        <v>10.74</v>
      </c>
      <c r="G188">
        <v>0</v>
      </c>
      <c r="H188">
        <v>109</v>
      </c>
      <c r="I188">
        <v>538.9</v>
      </c>
      <c r="J188">
        <v>233.5</v>
      </c>
      <c r="K188">
        <v>212.2</v>
      </c>
      <c r="L188" t="s">
        <v>1</v>
      </c>
      <c r="M188">
        <v>109</v>
      </c>
      <c r="N188">
        <f t="shared" si="2"/>
        <v>94.839780957580587</v>
      </c>
    </row>
    <row r="189" spans="1:14" x14ac:dyDescent="0.3">
      <c r="A189" t="s">
        <v>20</v>
      </c>
      <c r="B189">
        <v>-91</v>
      </c>
      <c r="C189">
        <v>14.44</v>
      </c>
      <c r="D189">
        <v>25</v>
      </c>
      <c r="E189">
        <v>12.5</v>
      </c>
      <c r="F189">
        <v>10.56</v>
      </c>
      <c r="G189">
        <v>0</v>
      </c>
      <c r="H189">
        <v>103.9</v>
      </c>
      <c r="I189">
        <v>538.9</v>
      </c>
      <c r="J189">
        <v>233.5</v>
      </c>
      <c r="K189">
        <v>210.5</v>
      </c>
      <c r="L189" t="s">
        <v>1</v>
      </c>
      <c r="M189">
        <v>103.9</v>
      </c>
      <c r="N189">
        <f t="shared" si="2"/>
        <v>90.551209239786658</v>
      </c>
    </row>
    <row r="190" spans="1:14" x14ac:dyDescent="0.3">
      <c r="A190" t="s">
        <v>20</v>
      </c>
      <c r="B190">
        <v>-91</v>
      </c>
      <c r="C190">
        <v>14.33</v>
      </c>
      <c r="D190">
        <v>25</v>
      </c>
      <c r="E190">
        <v>12.5</v>
      </c>
      <c r="F190">
        <v>10.67</v>
      </c>
      <c r="G190">
        <v>0.04</v>
      </c>
      <c r="H190">
        <v>126.8</v>
      </c>
      <c r="I190">
        <v>538.9</v>
      </c>
      <c r="J190">
        <v>233.5</v>
      </c>
      <c r="K190">
        <v>211.5</v>
      </c>
      <c r="L190" t="s">
        <v>1</v>
      </c>
      <c r="M190">
        <v>126.8</v>
      </c>
      <c r="N190">
        <f t="shared" si="2"/>
        <v>109.80773714909671</v>
      </c>
    </row>
    <row r="191" spans="1:14" x14ac:dyDescent="0.3">
      <c r="A191" t="s">
        <v>20</v>
      </c>
      <c r="B191">
        <v>-91</v>
      </c>
      <c r="C191">
        <v>14.33</v>
      </c>
      <c r="D191">
        <v>25</v>
      </c>
      <c r="E191">
        <v>12.5</v>
      </c>
      <c r="F191">
        <v>10.67</v>
      </c>
      <c r="G191">
        <v>0</v>
      </c>
      <c r="H191">
        <v>111.7</v>
      </c>
      <c r="I191">
        <v>538.9</v>
      </c>
      <c r="J191">
        <v>233.5</v>
      </c>
      <c r="K191">
        <v>211.5</v>
      </c>
      <c r="L191" t="s">
        <v>1</v>
      </c>
      <c r="M191">
        <v>111.7</v>
      </c>
      <c r="N191">
        <f t="shared" si="2"/>
        <v>97.110201278765629</v>
      </c>
    </row>
    <row r="192" spans="1:14" x14ac:dyDescent="0.3">
      <c r="A192" t="s">
        <v>0</v>
      </c>
      <c r="B192">
        <v>-91</v>
      </c>
      <c r="C192">
        <v>28.43</v>
      </c>
      <c r="D192">
        <v>50</v>
      </c>
      <c r="E192">
        <v>25</v>
      </c>
      <c r="F192">
        <v>21.57</v>
      </c>
      <c r="G192">
        <v>0</v>
      </c>
      <c r="H192">
        <v>68.599999999999994</v>
      </c>
      <c r="I192">
        <v>538.9</v>
      </c>
      <c r="J192">
        <v>233.5</v>
      </c>
      <c r="K192">
        <v>300.8</v>
      </c>
      <c r="L192" t="s">
        <v>1</v>
      </c>
      <c r="M192">
        <v>68.599999999999994</v>
      </c>
      <c r="N192">
        <f t="shared" si="2"/>
        <v>68.599999999999994</v>
      </c>
    </row>
    <row r="193" spans="1:14" x14ac:dyDescent="0.3">
      <c r="A193" t="s">
        <v>0</v>
      </c>
      <c r="B193">
        <v>-91</v>
      </c>
      <c r="C193">
        <v>28.35</v>
      </c>
      <c r="D193">
        <v>50</v>
      </c>
      <c r="E193">
        <v>25</v>
      </c>
      <c r="F193">
        <v>21.65</v>
      </c>
      <c r="G193">
        <v>0</v>
      </c>
      <c r="H193">
        <v>81.599999999999994</v>
      </c>
      <c r="I193">
        <v>538.9</v>
      </c>
      <c r="J193">
        <v>233.5</v>
      </c>
      <c r="K193">
        <v>301.3</v>
      </c>
      <c r="L193" t="s">
        <v>1</v>
      </c>
      <c r="M193">
        <v>81.599999999999994</v>
      </c>
      <c r="N193">
        <f t="shared" si="2"/>
        <v>81.599999999999994</v>
      </c>
    </row>
    <row r="194" spans="1:14" x14ac:dyDescent="0.3">
      <c r="A194" t="s">
        <v>0</v>
      </c>
      <c r="B194">
        <v>-91</v>
      </c>
      <c r="C194">
        <v>27.33</v>
      </c>
      <c r="D194">
        <v>50</v>
      </c>
      <c r="E194">
        <v>25</v>
      </c>
      <c r="F194">
        <v>22.67</v>
      </c>
      <c r="G194">
        <v>0</v>
      </c>
      <c r="H194">
        <v>55.9</v>
      </c>
      <c r="I194">
        <v>538.9</v>
      </c>
      <c r="J194">
        <v>233.5</v>
      </c>
      <c r="K194">
        <v>308.39999999999998</v>
      </c>
      <c r="L194" t="s">
        <v>1</v>
      </c>
      <c r="M194">
        <v>55.9</v>
      </c>
      <c r="N194">
        <f t="shared" si="2"/>
        <v>55.9</v>
      </c>
    </row>
    <row r="195" spans="1:14" x14ac:dyDescent="0.3">
      <c r="A195" t="s">
        <v>0</v>
      </c>
      <c r="B195">
        <v>-91</v>
      </c>
      <c r="C195">
        <v>28.38</v>
      </c>
      <c r="D195">
        <v>50</v>
      </c>
      <c r="E195">
        <v>25</v>
      </c>
      <c r="F195">
        <v>21.62</v>
      </c>
      <c r="G195">
        <v>0</v>
      </c>
      <c r="H195">
        <v>98.8</v>
      </c>
      <c r="I195">
        <v>538.9</v>
      </c>
      <c r="J195">
        <v>233.5</v>
      </c>
      <c r="K195">
        <v>301.10000000000002</v>
      </c>
      <c r="L195" t="s">
        <v>1</v>
      </c>
      <c r="M195">
        <v>98.8</v>
      </c>
      <c r="N195">
        <f t="shared" si="2"/>
        <v>98.8</v>
      </c>
    </row>
    <row r="196" spans="1:14" x14ac:dyDescent="0.3">
      <c r="A196" t="s">
        <v>0</v>
      </c>
      <c r="B196">
        <v>-91</v>
      </c>
      <c r="C196">
        <v>27.88</v>
      </c>
      <c r="D196">
        <v>50</v>
      </c>
      <c r="E196">
        <v>25</v>
      </c>
      <c r="F196">
        <v>22.12</v>
      </c>
      <c r="G196">
        <v>0</v>
      </c>
      <c r="H196">
        <v>71.900000000000006</v>
      </c>
      <c r="I196">
        <v>538.9</v>
      </c>
      <c r="J196">
        <v>233.5</v>
      </c>
      <c r="K196">
        <v>304.60000000000002</v>
      </c>
      <c r="L196" t="s">
        <v>1</v>
      </c>
      <c r="M196">
        <v>71.900000000000006</v>
      </c>
      <c r="N196">
        <f t="shared" ref="N196:N259" si="3">20+(H196-20)*(POWER((E196/25),0.25))</f>
        <v>71.900000000000006</v>
      </c>
    </row>
    <row r="197" spans="1:14" x14ac:dyDescent="0.3">
      <c r="A197" t="s">
        <v>0</v>
      </c>
      <c r="B197">
        <v>-91</v>
      </c>
      <c r="C197">
        <v>28.18</v>
      </c>
      <c r="D197">
        <v>50</v>
      </c>
      <c r="E197">
        <v>25</v>
      </c>
      <c r="F197">
        <v>21.82</v>
      </c>
      <c r="G197">
        <v>0</v>
      </c>
      <c r="H197">
        <v>111</v>
      </c>
      <c r="I197">
        <v>538.9</v>
      </c>
      <c r="J197">
        <v>233.5</v>
      </c>
      <c r="K197">
        <v>302.5</v>
      </c>
      <c r="L197" t="s">
        <v>1</v>
      </c>
      <c r="M197">
        <v>111</v>
      </c>
      <c r="N197">
        <f t="shared" si="3"/>
        <v>111</v>
      </c>
    </row>
    <row r="198" spans="1:14" x14ac:dyDescent="0.3">
      <c r="A198" t="s">
        <v>0</v>
      </c>
      <c r="B198">
        <v>-91</v>
      </c>
      <c r="C198">
        <v>28.41</v>
      </c>
      <c r="D198">
        <v>50</v>
      </c>
      <c r="E198">
        <v>25</v>
      </c>
      <c r="F198">
        <v>21.59</v>
      </c>
      <c r="G198">
        <v>0</v>
      </c>
      <c r="H198">
        <v>93.5</v>
      </c>
      <c r="I198">
        <v>538.9</v>
      </c>
      <c r="J198">
        <v>233.5</v>
      </c>
      <c r="K198">
        <v>300.89999999999998</v>
      </c>
      <c r="L198" t="s">
        <v>1</v>
      </c>
      <c r="M198">
        <v>93.5</v>
      </c>
      <c r="N198">
        <f t="shared" si="3"/>
        <v>93.5</v>
      </c>
    </row>
    <row r="199" spans="1:14" x14ac:dyDescent="0.3">
      <c r="A199" t="s">
        <v>0</v>
      </c>
      <c r="B199">
        <v>-91</v>
      </c>
      <c r="C199">
        <v>28.19</v>
      </c>
      <c r="D199">
        <v>50</v>
      </c>
      <c r="E199">
        <v>25</v>
      </c>
      <c r="F199">
        <v>21.81</v>
      </c>
      <c r="G199">
        <v>0</v>
      </c>
      <c r="H199">
        <v>79.900000000000006</v>
      </c>
      <c r="I199">
        <v>538.9</v>
      </c>
      <c r="J199">
        <v>233.5</v>
      </c>
      <c r="K199">
        <v>302.39999999999998</v>
      </c>
      <c r="L199" t="s">
        <v>1</v>
      </c>
      <c r="M199">
        <v>79.900000000000006</v>
      </c>
      <c r="N199">
        <f t="shared" si="3"/>
        <v>79.900000000000006</v>
      </c>
    </row>
    <row r="200" spans="1:14" x14ac:dyDescent="0.3">
      <c r="A200" t="s">
        <v>0</v>
      </c>
      <c r="B200">
        <v>-91</v>
      </c>
      <c r="C200">
        <v>28.27</v>
      </c>
      <c r="D200">
        <v>50</v>
      </c>
      <c r="E200">
        <v>25</v>
      </c>
      <c r="F200">
        <v>21.73</v>
      </c>
      <c r="G200">
        <v>0</v>
      </c>
      <c r="H200">
        <v>98.4</v>
      </c>
      <c r="I200">
        <v>538.9</v>
      </c>
      <c r="J200">
        <v>233.5</v>
      </c>
      <c r="K200">
        <v>301.89999999999998</v>
      </c>
      <c r="L200" t="s">
        <v>1</v>
      </c>
      <c r="M200">
        <v>98.4</v>
      </c>
      <c r="N200">
        <f t="shared" si="3"/>
        <v>98.4</v>
      </c>
    </row>
    <row r="201" spans="1:14" x14ac:dyDescent="0.3">
      <c r="A201" t="s">
        <v>0</v>
      </c>
      <c r="B201">
        <v>-91</v>
      </c>
      <c r="C201">
        <v>28.06</v>
      </c>
      <c r="D201">
        <v>50</v>
      </c>
      <c r="E201">
        <v>25</v>
      </c>
      <c r="F201">
        <v>21.94</v>
      </c>
      <c r="G201">
        <v>0</v>
      </c>
      <c r="H201">
        <v>101.1</v>
      </c>
      <c r="I201">
        <v>538.9</v>
      </c>
      <c r="J201">
        <v>233.5</v>
      </c>
      <c r="K201">
        <v>303.3</v>
      </c>
      <c r="L201" t="s">
        <v>1</v>
      </c>
      <c r="M201">
        <v>101.1</v>
      </c>
      <c r="N201">
        <f t="shared" si="3"/>
        <v>101.1</v>
      </c>
    </row>
    <row r="202" spans="1:14" x14ac:dyDescent="0.3">
      <c r="A202" t="s">
        <v>21</v>
      </c>
      <c r="B202">
        <v>-91</v>
      </c>
      <c r="C202">
        <v>27.61</v>
      </c>
      <c r="D202">
        <v>50</v>
      </c>
      <c r="E202">
        <v>25</v>
      </c>
      <c r="F202">
        <v>22.39</v>
      </c>
      <c r="G202">
        <v>0</v>
      </c>
      <c r="H202">
        <v>79.599999999999994</v>
      </c>
      <c r="I202">
        <v>538.9</v>
      </c>
      <c r="J202">
        <v>233.5</v>
      </c>
      <c r="K202">
        <v>306.39999999999998</v>
      </c>
      <c r="L202" t="s">
        <v>1</v>
      </c>
      <c r="M202">
        <v>79.599999999999994</v>
      </c>
      <c r="N202">
        <f t="shared" si="3"/>
        <v>79.599999999999994</v>
      </c>
    </row>
    <row r="203" spans="1:14" x14ac:dyDescent="0.3">
      <c r="A203" t="s">
        <v>21</v>
      </c>
      <c r="B203">
        <v>-91</v>
      </c>
      <c r="C203">
        <v>27.7</v>
      </c>
      <c r="D203">
        <v>50</v>
      </c>
      <c r="E203">
        <v>25</v>
      </c>
      <c r="F203">
        <v>22.3</v>
      </c>
      <c r="G203">
        <v>0</v>
      </c>
      <c r="H203">
        <v>99.7</v>
      </c>
      <c r="I203">
        <v>538.9</v>
      </c>
      <c r="J203">
        <v>233.5</v>
      </c>
      <c r="K203">
        <v>305.8</v>
      </c>
      <c r="L203" t="s">
        <v>1</v>
      </c>
      <c r="M203">
        <v>99.7</v>
      </c>
      <c r="N203">
        <f t="shared" si="3"/>
        <v>99.7</v>
      </c>
    </row>
    <row r="204" spans="1:14" x14ac:dyDescent="0.3">
      <c r="A204" t="s">
        <v>21</v>
      </c>
      <c r="B204">
        <v>-91</v>
      </c>
      <c r="C204">
        <v>27.47</v>
      </c>
      <c r="D204">
        <v>50</v>
      </c>
      <c r="E204">
        <v>25</v>
      </c>
      <c r="F204">
        <v>22.53</v>
      </c>
      <c r="G204">
        <v>0</v>
      </c>
      <c r="H204">
        <v>108.1</v>
      </c>
      <c r="I204">
        <v>538.9</v>
      </c>
      <c r="J204">
        <v>233.5</v>
      </c>
      <c r="K204">
        <v>307.39999999999998</v>
      </c>
      <c r="L204" t="s">
        <v>1</v>
      </c>
      <c r="M204">
        <v>108.1</v>
      </c>
      <c r="N204">
        <f t="shared" si="3"/>
        <v>108.1</v>
      </c>
    </row>
    <row r="205" spans="1:14" x14ac:dyDescent="0.3">
      <c r="A205" t="s">
        <v>21</v>
      </c>
      <c r="B205">
        <v>-91</v>
      </c>
      <c r="C205">
        <v>27.73</v>
      </c>
      <c r="D205">
        <v>50</v>
      </c>
      <c r="E205">
        <v>25</v>
      </c>
      <c r="F205">
        <v>22.27</v>
      </c>
      <c r="G205">
        <v>0</v>
      </c>
      <c r="H205">
        <v>93.4</v>
      </c>
      <c r="I205">
        <v>538.9</v>
      </c>
      <c r="J205">
        <v>233.5</v>
      </c>
      <c r="K205">
        <v>305.60000000000002</v>
      </c>
      <c r="L205" t="s">
        <v>1</v>
      </c>
      <c r="M205">
        <v>93.4</v>
      </c>
      <c r="N205">
        <f t="shared" si="3"/>
        <v>93.4</v>
      </c>
    </row>
    <row r="206" spans="1:14" x14ac:dyDescent="0.3">
      <c r="A206" t="s">
        <v>21</v>
      </c>
      <c r="B206">
        <v>-91</v>
      </c>
      <c r="C206">
        <v>27.7</v>
      </c>
      <c r="D206">
        <v>50</v>
      </c>
      <c r="E206">
        <v>25</v>
      </c>
      <c r="F206">
        <v>22.3</v>
      </c>
      <c r="G206">
        <v>0</v>
      </c>
      <c r="H206">
        <v>62</v>
      </c>
      <c r="I206">
        <v>538.9</v>
      </c>
      <c r="J206">
        <v>233.5</v>
      </c>
      <c r="K206">
        <v>305.8</v>
      </c>
      <c r="L206" t="s">
        <v>1</v>
      </c>
      <c r="M206">
        <v>62</v>
      </c>
      <c r="N206">
        <f t="shared" si="3"/>
        <v>62</v>
      </c>
    </row>
    <row r="207" spans="1:14" x14ac:dyDescent="0.3">
      <c r="A207" t="s">
        <v>21</v>
      </c>
      <c r="B207">
        <v>-91</v>
      </c>
      <c r="C207">
        <v>27.74</v>
      </c>
      <c r="D207">
        <v>50</v>
      </c>
      <c r="E207">
        <v>25</v>
      </c>
      <c r="F207">
        <v>22.26</v>
      </c>
      <c r="G207">
        <v>0</v>
      </c>
      <c r="H207">
        <v>107.1</v>
      </c>
      <c r="I207">
        <v>538.9</v>
      </c>
      <c r="J207">
        <v>233.5</v>
      </c>
      <c r="K207">
        <v>305.60000000000002</v>
      </c>
      <c r="L207" t="s">
        <v>1</v>
      </c>
      <c r="M207">
        <v>107.1</v>
      </c>
      <c r="N207">
        <f t="shared" si="3"/>
        <v>107.1</v>
      </c>
    </row>
    <row r="208" spans="1:14" x14ac:dyDescent="0.3">
      <c r="A208" t="s">
        <v>21</v>
      </c>
      <c r="B208">
        <v>-91</v>
      </c>
      <c r="C208">
        <v>27.78</v>
      </c>
      <c r="D208">
        <v>50</v>
      </c>
      <c r="E208">
        <v>25</v>
      </c>
      <c r="F208">
        <v>22.22</v>
      </c>
      <c r="G208">
        <v>0.06</v>
      </c>
      <c r="H208">
        <v>145.30000000000001</v>
      </c>
      <c r="I208">
        <v>538.9</v>
      </c>
      <c r="J208">
        <v>233.5</v>
      </c>
      <c r="K208">
        <v>305.3</v>
      </c>
      <c r="L208" t="s">
        <v>1</v>
      </c>
      <c r="M208">
        <v>145.30000000000001</v>
      </c>
      <c r="N208">
        <f t="shared" si="3"/>
        <v>145.30000000000001</v>
      </c>
    </row>
    <row r="209" spans="1:14" x14ac:dyDescent="0.3">
      <c r="A209" t="s">
        <v>21</v>
      </c>
      <c r="B209">
        <v>-91</v>
      </c>
      <c r="C209">
        <v>27.49</v>
      </c>
      <c r="D209">
        <v>50</v>
      </c>
      <c r="E209">
        <v>25</v>
      </c>
      <c r="F209">
        <v>22.51</v>
      </c>
      <c r="G209">
        <v>0</v>
      </c>
      <c r="H209">
        <v>76.3</v>
      </c>
      <c r="I209">
        <v>538.9</v>
      </c>
      <c r="J209">
        <v>233.5</v>
      </c>
      <c r="K209">
        <v>307.3</v>
      </c>
      <c r="L209" t="s">
        <v>1</v>
      </c>
      <c r="M209">
        <v>76.3</v>
      </c>
      <c r="N209">
        <f t="shared" si="3"/>
        <v>76.3</v>
      </c>
    </row>
    <row r="210" spans="1:14" x14ac:dyDescent="0.3">
      <c r="A210" t="s">
        <v>21</v>
      </c>
      <c r="B210">
        <v>-91</v>
      </c>
      <c r="C210">
        <v>27.64</v>
      </c>
      <c r="D210">
        <v>50</v>
      </c>
      <c r="E210">
        <v>25</v>
      </c>
      <c r="F210">
        <v>22.36</v>
      </c>
      <c r="G210">
        <v>0</v>
      </c>
      <c r="H210">
        <v>126.5</v>
      </c>
      <c r="I210">
        <v>538.9</v>
      </c>
      <c r="J210">
        <v>233.5</v>
      </c>
      <c r="K210">
        <v>306.2</v>
      </c>
      <c r="L210" t="s">
        <v>1</v>
      </c>
      <c r="M210">
        <v>126.5</v>
      </c>
      <c r="N210">
        <f t="shared" si="3"/>
        <v>126.5</v>
      </c>
    </row>
    <row r="211" spans="1:14" x14ac:dyDescent="0.3">
      <c r="A211" t="s">
        <v>21</v>
      </c>
      <c r="B211">
        <v>-91</v>
      </c>
      <c r="C211">
        <v>27.91</v>
      </c>
      <c r="D211">
        <v>50</v>
      </c>
      <c r="E211">
        <v>25</v>
      </c>
      <c r="F211">
        <v>22.09</v>
      </c>
      <c r="G211">
        <v>0.04</v>
      </c>
      <c r="H211">
        <v>126.1</v>
      </c>
      <c r="I211">
        <v>538.9</v>
      </c>
      <c r="J211">
        <v>233.5</v>
      </c>
      <c r="K211">
        <v>304.39999999999998</v>
      </c>
      <c r="L211" t="s">
        <v>1</v>
      </c>
      <c r="M211">
        <v>126.1</v>
      </c>
      <c r="N211">
        <f t="shared" si="3"/>
        <v>126.1</v>
      </c>
    </row>
    <row r="212" spans="1:14" x14ac:dyDescent="0.3">
      <c r="A212" t="s">
        <v>21</v>
      </c>
      <c r="B212">
        <v>-91</v>
      </c>
      <c r="C212">
        <v>27.27</v>
      </c>
      <c r="D212">
        <v>50</v>
      </c>
      <c r="E212">
        <v>25</v>
      </c>
      <c r="F212">
        <v>22.73</v>
      </c>
      <c r="G212">
        <v>0.05</v>
      </c>
      <c r="H212">
        <v>128.5</v>
      </c>
      <c r="I212">
        <v>538.9</v>
      </c>
      <c r="J212">
        <v>233.5</v>
      </c>
      <c r="K212">
        <v>308.8</v>
      </c>
      <c r="L212" t="s">
        <v>1</v>
      </c>
      <c r="M212">
        <v>128.5</v>
      </c>
      <c r="N212">
        <f t="shared" si="3"/>
        <v>128.5</v>
      </c>
    </row>
    <row r="213" spans="1:14" x14ac:dyDescent="0.3">
      <c r="A213" t="s">
        <v>21</v>
      </c>
      <c r="B213">
        <v>-91</v>
      </c>
      <c r="C213">
        <v>27.73</v>
      </c>
      <c r="D213">
        <v>50</v>
      </c>
      <c r="E213">
        <v>25</v>
      </c>
      <c r="F213">
        <v>22.27</v>
      </c>
      <c r="G213">
        <v>0</v>
      </c>
      <c r="H213">
        <v>111.4</v>
      </c>
      <c r="I213">
        <v>538.9</v>
      </c>
      <c r="J213">
        <v>233.5</v>
      </c>
      <c r="K213">
        <v>305.60000000000002</v>
      </c>
      <c r="L213" t="s">
        <v>1</v>
      </c>
      <c r="M213">
        <v>111.4</v>
      </c>
      <c r="N213">
        <f t="shared" si="3"/>
        <v>111.4</v>
      </c>
    </row>
    <row r="214" spans="1:14" x14ac:dyDescent="0.3">
      <c r="A214" t="s">
        <v>21</v>
      </c>
      <c r="B214">
        <v>-91</v>
      </c>
      <c r="C214">
        <v>27.49</v>
      </c>
      <c r="D214">
        <v>50</v>
      </c>
      <c r="E214">
        <v>25</v>
      </c>
      <c r="F214">
        <v>22.51</v>
      </c>
      <c r="G214">
        <v>0</v>
      </c>
      <c r="H214">
        <v>130.4</v>
      </c>
      <c r="I214">
        <v>538.9</v>
      </c>
      <c r="J214">
        <v>233.5</v>
      </c>
      <c r="K214">
        <v>307.3</v>
      </c>
      <c r="L214" t="s">
        <v>1</v>
      </c>
      <c r="M214">
        <v>130.4</v>
      </c>
      <c r="N214">
        <f t="shared" si="3"/>
        <v>130.4</v>
      </c>
    </row>
    <row r="215" spans="1:14" x14ac:dyDescent="0.3">
      <c r="A215" t="s">
        <v>21</v>
      </c>
      <c r="B215">
        <v>-91</v>
      </c>
      <c r="C215">
        <v>27.6</v>
      </c>
      <c r="D215">
        <v>50</v>
      </c>
      <c r="E215">
        <v>25</v>
      </c>
      <c r="F215">
        <v>22.4</v>
      </c>
      <c r="G215">
        <v>0</v>
      </c>
      <c r="H215">
        <v>134.80000000000001</v>
      </c>
      <c r="I215">
        <v>538.9</v>
      </c>
      <c r="J215">
        <v>233.5</v>
      </c>
      <c r="K215">
        <v>306.5</v>
      </c>
      <c r="L215" t="s">
        <v>1</v>
      </c>
      <c r="M215">
        <v>134.80000000000001</v>
      </c>
      <c r="N215">
        <f t="shared" si="3"/>
        <v>134.80000000000001</v>
      </c>
    </row>
    <row r="216" spans="1:14" x14ac:dyDescent="0.3">
      <c r="A216" t="s">
        <v>21</v>
      </c>
      <c r="B216">
        <v>-91</v>
      </c>
      <c r="C216">
        <v>27.87</v>
      </c>
      <c r="D216">
        <v>50</v>
      </c>
      <c r="E216">
        <v>25</v>
      </c>
      <c r="F216">
        <v>22.13</v>
      </c>
      <c r="G216">
        <v>0</v>
      </c>
      <c r="H216">
        <v>157.30000000000001</v>
      </c>
      <c r="I216">
        <v>538.9</v>
      </c>
      <c r="J216">
        <v>233.5</v>
      </c>
      <c r="K216">
        <v>304.7</v>
      </c>
      <c r="L216" t="s">
        <v>1</v>
      </c>
      <c r="M216">
        <v>157.30000000000001</v>
      </c>
      <c r="N216">
        <f t="shared" si="3"/>
        <v>157.30000000000001</v>
      </c>
    </row>
    <row r="217" spans="1:14" x14ac:dyDescent="0.3">
      <c r="A217" t="s">
        <v>21</v>
      </c>
      <c r="B217">
        <v>-91</v>
      </c>
      <c r="C217">
        <v>27.31</v>
      </c>
      <c r="D217">
        <v>50</v>
      </c>
      <c r="E217">
        <v>25</v>
      </c>
      <c r="F217">
        <v>22.69</v>
      </c>
      <c r="G217">
        <v>0</v>
      </c>
      <c r="H217">
        <v>105.2</v>
      </c>
      <c r="I217">
        <v>538.9</v>
      </c>
      <c r="J217">
        <v>233.5</v>
      </c>
      <c r="K217">
        <v>308.5</v>
      </c>
      <c r="L217" t="s">
        <v>1</v>
      </c>
      <c r="M217">
        <v>105.2</v>
      </c>
      <c r="N217">
        <f t="shared" si="3"/>
        <v>105.2</v>
      </c>
    </row>
    <row r="218" spans="1:14" x14ac:dyDescent="0.3">
      <c r="A218" t="s">
        <v>21</v>
      </c>
      <c r="B218">
        <v>-91</v>
      </c>
      <c r="C218">
        <v>27.61</v>
      </c>
      <c r="D218">
        <v>50</v>
      </c>
      <c r="E218">
        <v>25</v>
      </c>
      <c r="F218">
        <v>22.39</v>
      </c>
      <c r="G218">
        <v>0</v>
      </c>
      <c r="H218">
        <v>109.8</v>
      </c>
      <c r="I218">
        <v>538.9</v>
      </c>
      <c r="J218">
        <v>233.5</v>
      </c>
      <c r="K218">
        <v>306.39999999999998</v>
      </c>
      <c r="L218" t="s">
        <v>1</v>
      </c>
      <c r="M218">
        <v>109.8</v>
      </c>
      <c r="N218">
        <f t="shared" si="3"/>
        <v>109.8</v>
      </c>
    </row>
    <row r="219" spans="1:14" x14ac:dyDescent="0.3">
      <c r="A219" t="s">
        <v>21</v>
      </c>
      <c r="B219">
        <v>-91</v>
      </c>
      <c r="C219">
        <v>26.01</v>
      </c>
      <c r="D219">
        <v>50</v>
      </c>
      <c r="E219">
        <v>25</v>
      </c>
      <c r="F219">
        <v>23.99</v>
      </c>
      <c r="G219">
        <v>0</v>
      </c>
      <c r="H219">
        <v>84.9</v>
      </c>
      <c r="I219">
        <v>538.9</v>
      </c>
      <c r="J219">
        <v>233.5</v>
      </c>
      <c r="K219">
        <v>317.2</v>
      </c>
      <c r="L219" t="s">
        <v>1</v>
      </c>
      <c r="M219">
        <v>84.9</v>
      </c>
      <c r="N219">
        <f t="shared" si="3"/>
        <v>84.9</v>
      </c>
    </row>
    <row r="220" spans="1:14" x14ac:dyDescent="0.3">
      <c r="A220" t="s">
        <v>21</v>
      </c>
      <c r="B220">
        <v>-91</v>
      </c>
      <c r="C220">
        <v>27.94</v>
      </c>
      <c r="D220">
        <v>50</v>
      </c>
      <c r="E220">
        <v>25</v>
      </c>
      <c r="F220">
        <v>22.06</v>
      </c>
      <c r="G220">
        <v>0</v>
      </c>
      <c r="H220">
        <v>62.8</v>
      </c>
      <c r="I220">
        <v>538.9</v>
      </c>
      <c r="J220">
        <v>233.5</v>
      </c>
      <c r="K220">
        <v>304.2</v>
      </c>
      <c r="L220" t="s">
        <v>1</v>
      </c>
      <c r="M220">
        <v>62.8</v>
      </c>
      <c r="N220">
        <f t="shared" si="3"/>
        <v>62.8</v>
      </c>
    </row>
    <row r="221" spans="1:14" x14ac:dyDescent="0.3">
      <c r="A221" t="s">
        <v>21</v>
      </c>
      <c r="B221">
        <v>-91</v>
      </c>
      <c r="C221">
        <v>28.64</v>
      </c>
      <c r="D221">
        <v>50</v>
      </c>
      <c r="E221">
        <v>25</v>
      </c>
      <c r="F221">
        <v>21.36</v>
      </c>
      <c r="G221">
        <v>0</v>
      </c>
      <c r="H221">
        <v>97.5</v>
      </c>
      <c r="I221">
        <v>538.9</v>
      </c>
      <c r="J221">
        <v>233.5</v>
      </c>
      <c r="K221">
        <v>299.3</v>
      </c>
      <c r="L221" t="s">
        <v>1</v>
      </c>
      <c r="M221">
        <v>97.5</v>
      </c>
      <c r="N221">
        <f t="shared" si="3"/>
        <v>97.5</v>
      </c>
    </row>
    <row r="222" spans="1:14" x14ac:dyDescent="0.3">
      <c r="A222" t="s">
        <v>21</v>
      </c>
      <c r="B222">
        <v>-91</v>
      </c>
      <c r="C222">
        <v>27.37</v>
      </c>
      <c r="D222">
        <v>50</v>
      </c>
      <c r="E222">
        <v>25</v>
      </c>
      <c r="F222">
        <v>22.63</v>
      </c>
      <c r="G222">
        <v>0</v>
      </c>
      <c r="H222">
        <v>80.2</v>
      </c>
      <c r="I222">
        <v>538.9</v>
      </c>
      <c r="J222">
        <v>233.5</v>
      </c>
      <c r="K222">
        <v>308.10000000000002</v>
      </c>
      <c r="L222" t="s">
        <v>1</v>
      </c>
      <c r="M222">
        <v>80.2</v>
      </c>
      <c r="N222">
        <f t="shared" si="3"/>
        <v>80.2</v>
      </c>
    </row>
    <row r="223" spans="1:14" x14ac:dyDescent="0.3">
      <c r="A223" t="s">
        <v>21</v>
      </c>
      <c r="B223">
        <v>-91</v>
      </c>
      <c r="C223">
        <v>27.52</v>
      </c>
      <c r="D223">
        <v>50</v>
      </c>
      <c r="E223">
        <v>25</v>
      </c>
      <c r="F223">
        <v>22.48</v>
      </c>
      <c r="G223">
        <v>0.05</v>
      </c>
      <c r="H223">
        <v>134.4</v>
      </c>
      <c r="I223">
        <v>538.9</v>
      </c>
      <c r="J223">
        <v>233.5</v>
      </c>
      <c r="K223">
        <v>307.10000000000002</v>
      </c>
      <c r="L223" t="s">
        <v>1</v>
      </c>
      <c r="M223">
        <v>134.4</v>
      </c>
      <c r="N223">
        <f t="shared" si="3"/>
        <v>134.4</v>
      </c>
    </row>
    <row r="224" spans="1:14" x14ac:dyDescent="0.3">
      <c r="A224" t="s">
        <v>21</v>
      </c>
      <c r="B224">
        <v>-91</v>
      </c>
      <c r="C224">
        <v>27.6</v>
      </c>
      <c r="D224">
        <v>50</v>
      </c>
      <c r="E224">
        <v>25</v>
      </c>
      <c r="F224">
        <v>22.4</v>
      </c>
      <c r="G224">
        <v>0</v>
      </c>
      <c r="H224">
        <v>65.099999999999994</v>
      </c>
      <c r="I224">
        <v>538.9</v>
      </c>
      <c r="J224">
        <v>233.5</v>
      </c>
      <c r="K224">
        <v>306.5</v>
      </c>
      <c r="L224" t="s">
        <v>1</v>
      </c>
      <c r="M224">
        <v>65.099999999999994</v>
      </c>
      <c r="N224">
        <f t="shared" si="3"/>
        <v>65.099999999999994</v>
      </c>
    </row>
    <row r="225" spans="1:14" x14ac:dyDescent="0.3">
      <c r="A225" t="s">
        <v>21</v>
      </c>
      <c r="B225">
        <v>-91</v>
      </c>
      <c r="C225">
        <v>27.47</v>
      </c>
      <c r="D225">
        <v>50</v>
      </c>
      <c r="E225">
        <v>25</v>
      </c>
      <c r="F225">
        <v>22.53</v>
      </c>
      <c r="G225">
        <v>0</v>
      </c>
      <c r="H225">
        <v>118.6</v>
      </c>
      <c r="I225">
        <v>538.9</v>
      </c>
      <c r="J225">
        <v>233.5</v>
      </c>
      <c r="K225">
        <v>307.39999999999998</v>
      </c>
      <c r="L225" t="s">
        <v>1</v>
      </c>
      <c r="M225">
        <v>118.6</v>
      </c>
      <c r="N225">
        <f t="shared" si="3"/>
        <v>118.6</v>
      </c>
    </row>
    <row r="226" spans="1:14" x14ac:dyDescent="0.3">
      <c r="A226" t="s">
        <v>0</v>
      </c>
      <c r="B226">
        <v>-91</v>
      </c>
      <c r="C226">
        <v>56.39</v>
      </c>
      <c r="D226">
        <v>100</v>
      </c>
      <c r="E226">
        <v>50</v>
      </c>
      <c r="F226">
        <v>43.61</v>
      </c>
      <c r="G226">
        <v>0</v>
      </c>
      <c r="H226">
        <v>67.3</v>
      </c>
      <c r="I226">
        <v>538.9</v>
      </c>
      <c r="J226">
        <v>233.5</v>
      </c>
      <c r="K226">
        <v>427.7</v>
      </c>
      <c r="L226" t="s">
        <v>1</v>
      </c>
      <c r="M226">
        <v>67.3</v>
      </c>
      <c r="N226">
        <f t="shared" si="3"/>
        <v>76.249496539628694</v>
      </c>
    </row>
    <row r="227" spans="1:14" x14ac:dyDescent="0.3">
      <c r="A227" t="s">
        <v>0</v>
      </c>
      <c r="B227">
        <v>-91</v>
      </c>
      <c r="C227">
        <v>55.98</v>
      </c>
      <c r="D227">
        <v>100</v>
      </c>
      <c r="E227">
        <v>50</v>
      </c>
      <c r="F227">
        <v>44.02</v>
      </c>
      <c r="G227">
        <v>0</v>
      </c>
      <c r="H227">
        <v>162.9</v>
      </c>
      <c r="I227">
        <v>538.9</v>
      </c>
      <c r="J227">
        <v>233.5</v>
      </c>
      <c r="K227">
        <v>429.7</v>
      </c>
      <c r="L227" t="s">
        <v>1</v>
      </c>
      <c r="M227">
        <v>162.9</v>
      </c>
      <c r="N227">
        <f t="shared" si="3"/>
        <v>189.93769673388883</v>
      </c>
    </row>
    <row r="228" spans="1:14" x14ac:dyDescent="0.3">
      <c r="A228" t="s">
        <v>0</v>
      </c>
      <c r="B228">
        <v>-91</v>
      </c>
      <c r="C228">
        <v>55.9</v>
      </c>
      <c r="D228">
        <v>100</v>
      </c>
      <c r="E228">
        <v>50</v>
      </c>
      <c r="F228">
        <v>44.1</v>
      </c>
      <c r="G228">
        <v>0</v>
      </c>
      <c r="H228">
        <v>100</v>
      </c>
      <c r="I228">
        <v>538.9</v>
      </c>
      <c r="J228">
        <v>233.5</v>
      </c>
      <c r="K228">
        <v>430.1</v>
      </c>
      <c r="L228" t="s">
        <v>1</v>
      </c>
      <c r="M228">
        <v>100</v>
      </c>
      <c r="N228">
        <f t="shared" si="3"/>
        <v>115.13656920021768</v>
      </c>
    </row>
    <row r="229" spans="1:14" x14ac:dyDescent="0.3">
      <c r="A229" t="s">
        <v>0</v>
      </c>
      <c r="B229">
        <v>-91</v>
      </c>
      <c r="C229">
        <v>56.12</v>
      </c>
      <c r="D229">
        <v>100</v>
      </c>
      <c r="E229">
        <v>50</v>
      </c>
      <c r="F229">
        <v>43.88</v>
      </c>
      <c r="G229">
        <v>0</v>
      </c>
      <c r="H229">
        <v>91.2</v>
      </c>
      <c r="I229">
        <v>538.9</v>
      </c>
      <c r="J229">
        <v>233.5</v>
      </c>
      <c r="K229">
        <v>429</v>
      </c>
      <c r="L229" t="s">
        <v>1</v>
      </c>
      <c r="M229">
        <v>91.2</v>
      </c>
      <c r="N229">
        <f t="shared" si="3"/>
        <v>104.67154658819373</v>
      </c>
    </row>
    <row r="230" spans="1:14" x14ac:dyDescent="0.3">
      <c r="A230" t="s">
        <v>0</v>
      </c>
      <c r="B230">
        <v>-91</v>
      </c>
      <c r="C230">
        <v>55.74</v>
      </c>
      <c r="D230">
        <v>100</v>
      </c>
      <c r="E230">
        <v>50</v>
      </c>
      <c r="F230">
        <v>44.26</v>
      </c>
      <c r="G230">
        <v>0</v>
      </c>
      <c r="H230">
        <v>106.2</v>
      </c>
      <c r="I230">
        <v>538.9</v>
      </c>
      <c r="J230">
        <v>233.5</v>
      </c>
      <c r="K230">
        <v>430.9</v>
      </c>
      <c r="L230" t="s">
        <v>1</v>
      </c>
      <c r="M230">
        <v>106.2</v>
      </c>
      <c r="N230">
        <f t="shared" si="3"/>
        <v>122.50965331323455</v>
      </c>
    </row>
    <row r="231" spans="1:14" x14ac:dyDescent="0.3">
      <c r="A231" t="s">
        <v>0</v>
      </c>
      <c r="B231">
        <v>-91</v>
      </c>
      <c r="C231">
        <v>55.74</v>
      </c>
      <c r="D231">
        <v>100</v>
      </c>
      <c r="E231">
        <v>50</v>
      </c>
      <c r="F231">
        <v>44.26</v>
      </c>
      <c r="G231">
        <v>0</v>
      </c>
      <c r="H231">
        <v>83.2</v>
      </c>
      <c r="I231">
        <v>538.9</v>
      </c>
      <c r="J231">
        <v>233.5</v>
      </c>
      <c r="K231">
        <v>430.9</v>
      </c>
      <c r="L231" t="s">
        <v>1</v>
      </c>
      <c r="M231">
        <v>83.2</v>
      </c>
      <c r="N231">
        <f t="shared" si="3"/>
        <v>95.157889668171975</v>
      </c>
    </row>
    <row r="232" spans="1:14" x14ac:dyDescent="0.3">
      <c r="A232" t="s">
        <v>0</v>
      </c>
      <c r="B232">
        <v>-91</v>
      </c>
      <c r="C232">
        <v>56.46</v>
      </c>
      <c r="D232">
        <v>100</v>
      </c>
      <c r="E232">
        <v>50</v>
      </c>
      <c r="F232">
        <v>43.54</v>
      </c>
      <c r="G232">
        <v>0</v>
      </c>
      <c r="H232">
        <v>91.8</v>
      </c>
      <c r="I232">
        <v>538.9</v>
      </c>
      <c r="J232">
        <v>233.5</v>
      </c>
      <c r="K232">
        <v>427.3</v>
      </c>
      <c r="L232" t="s">
        <v>1</v>
      </c>
      <c r="M232">
        <v>91.8</v>
      </c>
      <c r="N232">
        <f t="shared" si="3"/>
        <v>105.38507085719537</v>
      </c>
    </row>
    <row r="233" spans="1:14" x14ac:dyDescent="0.3">
      <c r="A233" t="s">
        <v>0</v>
      </c>
      <c r="B233">
        <v>-91</v>
      </c>
      <c r="C233">
        <v>55.78</v>
      </c>
      <c r="D233">
        <v>100</v>
      </c>
      <c r="E233">
        <v>50</v>
      </c>
      <c r="F233">
        <v>44.22</v>
      </c>
      <c r="G233">
        <v>0</v>
      </c>
      <c r="H233">
        <v>94.7</v>
      </c>
      <c r="I233">
        <v>538.9</v>
      </c>
      <c r="J233">
        <v>233.5</v>
      </c>
      <c r="K233">
        <v>430.7</v>
      </c>
      <c r="L233" t="s">
        <v>1</v>
      </c>
      <c r="M233">
        <v>94.7</v>
      </c>
      <c r="N233">
        <f t="shared" si="3"/>
        <v>108.83377149070327</v>
      </c>
    </row>
    <row r="234" spans="1:14" x14ac:dyDescent="0.3">
      <c r="A234" t="s">
        <v>0</v>
      </c>
      <c r="B234">
        <v>-91</v>
      </c>
      <c r="C234">
        <v>55.68</v>
      </c>
      <c r="D234">
        <v>100</v>
      </c>
      <c r="E234">
        <v>50</v>
      </c>
      <c r="F234">
        <v>44.32</v>
      </c>
      <c r="G234">
        <v>0</v>
      </c>
      <c r="H234">
        <v>92.9</v>
      </c>
      <c r="I234">
        <v>538.9</v>
      </c>
      <c r="J234">
        <v>233.5</v>
      </c>
      <c r="K234">
        <v>431.1</v>
      </c>
      <c r="L234" t="s">
        <v>1</v>
      </c>
      <c r="M234">
        <v>92.9</v>
      </c>
      <c r="N234">
        <f t="shared" si="3"/>
        <v>106.69319868369837</v>
      </c>
    </row>
    <row r="235" spans="1:14" x14ac:dyDescent="0.3">
      <c r="A235" t="s">
        <v>0</v>
      </c>
      <c r="B235">
        <v>-91</v>
      </c>
      <c r="C235">
        <v>55.29</v>
      </c>
      <c r="D235">
        <v>100</v>
      </c>
      <c r="E235">
        <v>50</v>
      </c>
      <c r="F235">
        <v>44.71</v>
      </c>
      <c r="G235">
        <v>0</v>
      </c>
      <c r="H235">
        <v>69.900000000000006</v>
      </c>
      <c r="I235">
        <v>538.9</v>
      </c>
      <c r="J235">
        <v>233.5</v>
      </c>
      <c r="K235">
        <v>433</v>
      </c>
      <c r="L235" t="s">
        <v>1</v>
      </c>
      <c r="M235">
        <v>69.900000000000006</v>
      </c>
      <c r="N235">
        <f t="shared" si="3"/>
        <v>79.34143503863578</v>
      </c>
    </row>
    <row r="236" spans="1:14" x14ac:dyDescent="0.3">
      <c r="A236" t="s">
        <v>19</v>
      </c>
      <c r="B236">
        <v>-91</v>
      </c>
      <c r="C236">
        <v>56.42</v>
      </c>
      <c r="D236">
        <v>100</v>
      </c>
      <c r="E236">
        <v>50</v>
      </c>
      <c r="F236">
        <v>43.58</v>
      </c>
      <c r="G236">
        <v>0</v>
      </c>
      <c r="H236">
        <v>93.1</v>
      </c>
      <c r="I236">
        <v>538.9</v>
      </c>
      <c r="J236">
        <v>233.5</v>
      </c>
      <c r="K236">
        <v>427.5</v>
      </c>
      <c r="L236" t="s">
        <v>1</v>
      </c>
      <c r="M236">
        <v>93.1</v>
      </c>
      <c r="N236">
        <f t="shared" si="3"/>
        <v>106.9310401066989</v>
      </c>
    </row>
    <row r="237" spans="1:14" x14ac:dyDescent="0.3">
      <c r="A237" t="s">
        <v>19</v>
      </c>
      <c r="B237">
        <v>-91</v>
      </c>
      <c r="C237">
        <v>56.77</v>
      </c>
      <c r="D237">
        <v>100</v>
      </c>
      <c r="E237">
        <v>50</v>
      </c>
      <c r="F237">
        <v>43.23</v>
      </c>
      <c r="G237">
        <v>0</v>
      </c>
      <c r="H237">
        <v>97.9</v>
      </c>
      <c r="I237">
        <v>538.9</v>
      </c>
      <c r="J237">
        <v>233.5</v>
      </c>
      <c r="K237">
        <v>425.8</v>
      </c>
      <c r="L237" t="s">
        <v>1</v>
      </c>
      <c r="M237">
        <v>97.9</v>
      </c>
      <c r="N237">
        <f t="shared" si="3"/>
        <v>112.63923425871198</v>
      </c>
    </row>
    <row r="238" spans="1:14" x14ac:dyDescent="0.3">
      <c r="A238" t="s">
        <v>19</v>
      </c>
      <c r="B238">
        <v>-91</v>
      </c>
      <c r="C238">
        <v>56.26</v>
      </c>
      <c r="D238">
        <v>100</v>
      </c>
      <c r="E238">
        <v>50</v>
      </c>
      <c r="F238">
        <v>43.74</v>
      </c>
      <c r="G238">
        <v>0</v>
      </c>
      <c r="H238">
        <v>73.7</v>
      </c>
      <c r="I238">
        <v>538.9</v>
      </c>
      <c r="J238">
        <v>233.5</v>
      </c>
      <c r="K238">
        <v>428.3</v>
      </c>
      <c r="L238" t="s">
        <v>1</v>
      </c>
      <c r="M238">
        <v>73.7</v>
      </c>
      <c r="N238">
        <f t="shared" si="3"/>
        <v>83.860422075646113</v>
      </c>
    </row>
    <row r="239" spans="1:14" x14ac:dyDescent="0.3">
      <c r="A239" t="s">
        <v>19</v>
      </c>
      <c r="B239">
        <v>-91</v>
      </c>
      <c r="C239">
        <v>56.26</v>
      </c>
      <c r="D239">
        <v>100</v>
      </c>
      <c r="E239">
        <v>50</v>
      </c>
      <c r="F239">
        <v>43.74</v>
      </c>
      <c r="G239">
        <v>0</v>
      </c>
      <c r="H239">
        <v>82</v>
      </c>
      <c r="I239">
        <v>538.9</v>
      </c>
      <c r="J239">
        <v>233.5</v>
      </c>
      <c r="K239">
        <v>428.3</v>
      </c>
      <c r="L239" t="s">
        <v>1</v>
      </c>
      <c r="M239">
        <v>82</v>
      </c>
      <c r="N239">
        <f t="shared" si="3"/>
        <v>93.730841130168699</v>
      </c>
    </row>
    <row r="240" spans="1:14" x14ac:dyDescent="0.3">
      <c r="A240" t="s">
        <v>19</v>
      </c>
      <c r="B240">
        <v>-91</v>
      </c>
      <c r="C240">
        <v>56.31</v>
      </c>
      <c r="D240">
        <v>100</v>
      </c>
      <c r="E240">
        <v>50</v>
      </c>
      <c r="F240">
        <v>43.69</v>
      </c>
      <c r="G240">
        <v>0</v>
      </c>
      <c r="H240">
        <v>76.3</v>
      </c>
      <c r="I240">
        <v>538.9</v>
      </c>
      <c r="J240">
        <v>233.5</v>
      </c>
      <c r="K240">
        <v>428.1</v>
      </c>
      <c r="L240" t="s">
        <v>1</v>
      </c>
      <c r="M240">
        <v>76.3</v>
      </c>
      <c r="N240">
        <f t="shared" si="3"/>
        <v>86.952360574653184</v>
      </c>
    </row>
    <row r="241" spans="1:14" x14ac:dyDescent="0.3">
      <c r="A241" t="s">
        <v>19</v>
      </c>
      <c r="B241">
        <v>-91</v>
      </c>
      <c r="C241">
        <v>56.42</v>
      </c>
      <c r="D241">
        <v>100</v>
      </c>
      <c r="E241">
        <v>50</v>
      </c>
      <c r="F241">
        <v>43.58</v>
      </c>
      <c r="G241">
        <v>0</v>
      </c>
      <c r="H241">
        <v>93.1</v>
      </c>
      <c r="I241">
        <v>538.9</v>
      </c>
      <c r="J241">
        <v>233.5</v>
      </c>
      <c r="K241">
        <v>427.5</v>
      </c>
      <c r="L241" t="s">
        <v>1</v>
      </c>
      <c r="M241">
        <v>93.1</v>
      </c>
      <c r="N241">
        <f t="shared" si="3"/>
        <v>106.9310401066989</v>
      </c>
    </row>
    <row r="242" spans="1:14" x14ac:dyDescent="0.3">
      <c r="A242" t="s">
        <v>19</v>
      </c>
      <c r="B242">
        <v>-91</v>
      </c>
      <c r="C242">
        <v>56.39</v>
      </c>
      <c r="D242">
        <v>100</v>
      </c>
      <c r="E242">
        <v>50</v>
      </c>
      <c r="F242">
        <v>43.61</v>
      </c>
      <c r="G242">
        <v>0</v>
      </c>
      <c r="H242">
        <v>83.7</v>
      </c>
      <c r="I242">
        <v>538.9</v>
      </c>
      <c r="J242">
        <v>233.5</v>
      </c>
      <c r="K242">
        <v>427.7</v>
      </c>
      <c r="L242" t="s">
        <v>1</v>
      </c>
      <c r="M242">
        <v>83.7</v>
      </c>
      <c r="N242">
        <f t="shared" si="3"/>
        <v>95.752493225673334</v>
      </c>
    </row>
    <row r="243" spans="1:14" x14ac:dyDescent="0.3">
      <c r="A243" t="s">
        <v>19</v>
      </c>
      <c r="B243">
        <v>-91</v>
      </c>
      <c r="C243">
        <v>56.41</v>
      </c>
      <c r="D243">
        <v>100</v>
      </c>
      <c r="E243">
        <v>50</v>
      </c>
      <c r="F243">
        <v>43.59</v>
      </c>
      <c r="G243">
        <v>0</v>
      </c>
      <c r="H243">
        <v>82.1</v>
      </c>
      <c r="I243">
        <v>538.9</v>
      </c>
      <c r="J243">
        <v>233.5</v>
      </c>
      <c r="K243">
        <v>427.6</v>
      </c>
      <c r="L243" t="s">
        <v>1</v>
      </c>
      <c r="M243">
        <v>82.1</v>
      </c>
      <c r="N243">
        <f t="shared" si="3"/>
        <v>93.849761841668965</v>
      </c>
    </row>
    <row r="244" spans="1:14" x14ac:dyDescent="0.3">
      <c r="A244" t="s">
        <v>19</v>
      </c>
      <c r="B244">
        <v>-91</v>
      </c>
      <c r="C244">
        <v>56.38</v>
      </c>
      <c r="D244">
        <v>100</v>
      </c>
      <c r="E244">
        <v>50</v>
      </c>
      <c r="F244">
        <v>43.62</v>
      </c>
      <c r="G244">
        <v>0</v>
      </c>
      <c r="H244">
        <v>86.8</v>
      </c>
      <c r="I244">
        <v>538.9</v>
      </c>
      <c r="J244">
        <v>233.5</v>
      </c>
      <c r="K244">
        <v>427.7</v>
      </c>
      <c r="L244" t="s">
        <v>1</v>
      </c>
      <c r="M244">
        <v>86.8</v>
      </c>
      <c r="N244">
        <f t="shared" si="3"/>
        <v>99.439035282181763</v>
      </c>
    </row>
    <row r="245" spans="1:14" x14ac:dyDescent="0.3">
      <c r="A245" t="s">
        <v>19</v>
      </c>
      <c r="B245">
        <v>-91</v>
      </c>
      <c r="C245">
        <v>56.3</v>
      </c>
      <c r="D245">
        <v>100</v>
      </c>
      <c r="E245">
        <v>50</v>
      </c>
      <c r="F245">
        <v>43.7</v>
      </c>
      <c r="G245">
        <v>0</v>
      </c>
      <c r="H245">
        <v>86.7</v>
      </c>
      <c r="I245">
        <v>538.9</v>
      </c>
      <c r="J245">
        <v>233.5</v>
      </c>
      <c r="K245">
        <v>428.1</v>
      </c>
      <c r="L245" t="s">
        <v>1</v>
      </c>
      <c r="M245">
        <v>86.7</v>
      </c>
      <c r="N245">
        <f t="shared" si="3"/>
        <v>99.320114570681497</v>
      </c>
    </row>
    <row r="246" spans="1:14" x14ac:dyDescent="0.3">
      <c r="A246" t="s">
        <v>19</v>
      </c>
      <c r="B246">
        <v>-91</v>
      </c>
      <c r="C246">
        <v>56.35</v>
      </c>
      <c r="D246">
        <v>100</v>
      </c>
      <c r="E246">
        <v>50</v>
      </c>
      <c r="F246">
        <v>43.65</v>
      </c>
      <c r="G246">
        <v>0</v>
      </c>
      <c r="H246">
        <v>92.3</v>
      </c>
      <c r="I246">
        <v>538.9</v>
      </c>
      <c r="J246">
        <v>233.5</v>
      </c>
      <c r="K246">
        <v>427.9</v>
      </c>
      <c r="L246" t="s">
        <v>1</v>
      </c>
      <c r="M246">
        <v>92.3</v>
      </c>
      <c r="N246">
        <f t="shared" si="3"/>
        <v>105.97967441469673</v>
      </c>
    </row>
    <row r="247" spans="1:14" x14ac:dyDescent="0.3">
      <c r="A247" t="s">
        <v>19</v>
      </c>
      <c r="B247">
        <v>-91</v>
      </c>
      <c r="C247">
        <v>56.74</v>
      </c>
      <c r="D247">
        <v>100</v>
      </c>
      <c r="E247">
        <v>50</v>
      </c>
      <c r="F247">
        <v>43.26</v>
      </c>
      <c r="G247">
        <v>0</v>
      </c>
      <c r="H247">
        <v>83.1</v>
      </c>
      <c r="I247">
        <v>538.9</v>
      </c>
      <c r="J247">
        <v>233.5</v>
      </c>
      <c r="K247">
        <v>426</v>
      </c>
      <c r="L247" t="s">
        <v>1</v>
      </c>
      <c r="M247">
        <v>83.1</v>
      </c>
      <c r="N247">
        <f t="shared" si="3"/>
        <v>95.038968956671695</v>
      </c>
    </row>
    <row r="248" spans="1:14" x14ac:dyDescent="0.3">
      <c r="A248" t="s">
        <v>19</v>
      </c>
      <c r="B248">
        <v>-91</v>
      </c>
      <c r="C248">
        <v>56.42</v>
      </c>
      <c r="D248">
        <v>100</v>
      </c>
      <c r="E248">
        <v>50</v>
      </c>
      <c r="F248">
        <v>43.58</v>
      </c>
      <c r="G248">
        <v>0</v>
      </c>
      <c r="H248">
        <v>88.9</v>
      </c>
      <c r="I248">
        <v>538.9</v>
      </c>
      <c r="J248">
        <v>233.5</v>
      </c>
      <c r="K248">
        <v>427.5</v>
      </c>
      <c r="L248" t="s">
        <v>1</v>
      </c>
      <c r="M248">
        <v>88.9</v>
      </c>
      <c r="N248">
        <f t="shared" si="3"/>
        <v>101.93637022368749</v>
      </c>
    </row>
    <row r="249" spans="1:14" x14ac:dyDescent="0.3">
      <c r="A249" t="s">
        <v>19</v>
      </c>
      <c r="B249">
        <v>-91</v>
      </c>
      <c r="C249">
        <v>56.36</v>
      </c>
      <c r="D249">
        <v>100</v>
      </c>
      <c r="E249">
        <v>50</v>
      </c>
      <c r="F249">
        <v>43.64</v>
      </c>
      <c r="G249">
        <v>0</v>
      </c>
      <c r="H249">
        <v>64.3</v>
      </c>
      <c r="I249">
        <v>538.9</v>
      </c>
      <c r="J249">
        <v>233.5</v>
      </c>
      <c r="K249">
        <v>427.8</v>
      </c>
      <c r="L249" t="s">
        <v>1</v>
      </c>
      <c r="M249">
        <v>64.3</v>
      </c>
      <c r="N249">
        <f t="shared" si="3"/>
        <v>72.681875194620545</v>
      </c>
    </row>
    <row r="250" spans="1:14" x14ac:dyDescent="0.3">
      <c r="A250" t="s">
        <v>19</v>
      </c>
      <c r="B250">
        <v>-91</v>
      </c>
      <c r="C250">
        <v>56.48</v>
      </c>
      <c r="D250">
        <v>100</v>
      </c>
      <c r="E250">
        <v>50</v>
      </c>
      <c r="F250">
        <v>43.52</v>
      </c>
      <c r="G250">
        <v>0</v>
      </c>
      <c r="H250">
        <v>101.6</v>
      </c>
      <c r="I250">
        <v>538.9</v>
      </c>
      <c r="J250">
        <v>233.5</v>
      </c>
      <c r="K250">
        <v>427.2</v>
      </c>
      <c r="L250" t="s">
        <v>1</v>
      </c>
      <c r="M250">
        <v>101.6</v>
      </c>
      <c r="N250">
        <f t="shared" si="3"/>
        <v>117.03930058422203</v>
      </c>
    </row>
    <row r="251" spans="1:14" x14ac:dyDescent="0.3">
      <c r="A251" t="s">
        <v>19</v>
      </c>
      <c r="B251">
        <v>-91</v>
      </c>
      <c r="C251">
        <v>56.41</v>
      </c>
      <c r="D251">
        <v>100</v>
      </c>
      <c r="E251">
        <v>50</v>
      </c>
      <c r="F251">
        <v>43.59</v>
      </c>
      <c r="G251">
        <v>0</v>
      </c>
      <c r="H251">
        <v>94.2</v>
      </c>
      <c r="I251">
        <v>538.9</v>
      </c>
      <c r="J251">
        <v>233.5</v>
      </c>
      <c r="K251">
        <v>427.6</v>
      </c>
      <c r="L251" t="s">
        <v>1</v>
      </c>
      <c r="M251">
        <v>94.2</v>
      </c>
      <c r="N251">
        <f t="shared" si="3"/>
        <v>108.2391679332019</v>
      </c>
    </row>
    <row r="252" spans="1:14" x14ac:dyDescent="0.3">
      <c r="A252" t="s">
        <v>19</v>
      </c>
      <c r="B252">
        <v>-91</v>
      </c>
      <c r="C252">
        <v>56.34</v>
      </c>
      <c r="D252">
        <v>100</v>
      </c>
      <c r="E252">
        <v>50</v>
      </c>
      <c r="F252">
        <v>43.66</v>
      </c>
      <c r="G252">
        <v>0</v>
      </c>
      <c r="H252">
        <v>78.7</v>
      </c>
      <c r="I252">
        <v>538.9</v>
      </c>
      <c r="J252">
        <v>233.5</v>
      </c>
      <c r="K252">
        <v>427.9</v>
      </c>
      <c r="L252" t="s">
        <v>1</v>
      </c>
      <c r="M252">
        <v>78.7</v>
      </c>
      <c r="N252">
        <f t="shared" si="3"/>
        <v>89.806457650659723</v>
      </c>
    </row>
    <row r="253" spans="1:14" x14ac:dyDescent="0.3">
      <c r="A253" t="s">
        <v>19</v>
      </c>
      <c r="B253">
        <v>-91</v>
      </c>
      <c r="C253">
        <v>56.55</v>
      </c>
      <c r="D253">
        <v>100</v>
      </c>
      <c r="E253">
        <v>50</v>
      </c>
      <c r="F253">
        <v>43.45</v>
      </c>
      <c r="G253">
        <v>0</v>
      </c>
      <c r="H253">
        <v>73</v>
      </c>
      <c r="I253">
        <v>538.9</v>
      </c>
      <c r="J253">
        <v>233.5</v>
      </c>
      <c r="K253">
        <v>426.9</v>
      </c>
      <c r="L253" t="s">
        <v>1</v>
      </c>
      <c r="M253">
        <v>73</v>
      </c>
      <c r="N253">
        <f t="shared" si="3"/>
        <v>83.027977095144223</v>
      </c>
    </row>
    <row r="254" spans="1:14" x14ac:dyDescent="0.3">
      <c r="A254" t="s">
        <v>19</v>
      </c>
      <c r="B254">
        <v>-91</v>
      </c>
      <c r="C254">
        <v>56.51</v>
      </c>
      <c r="D254">
        <v>100</v>
      </c>
      <c r="E254">
        <v>50</v>
      </c>
      <c r="F254">
        <v>43.49</v>
      </c>
      <c r="G254">
        <v>0</v>
      </c>
      <c r="H254">
        <v>64.2</v>
      </c>
      <c r="I254">
        <v>538.9</v>
      </c>
      <c r="J254">
        <v>233.5</v>
      </c>
      <c r="K254">
        <v>427.1</v>
      </c>
      <c r="L254" t="s">
        <v>1</v>
      </c>
      <c r="M254">
        <v>64.2</v>
      </c>
      <c r="N254">
        <f t="shared" si="3"/>
        <v>72.562954483120279</v>
      </c>
    </row>
    <row r="255" spans="1:14" x14ac:dyDescent="0.3">
      <c r="A255" t="s">
        <v>19</v>
      </c>
      <c r="B255">
        <v>-91</v>
      </c>
      <c r="C255">
        <v>56.49</v>
      </c>
      <c r="D255">
        <v>100</v>
      </c>
      <c r="E255">
        <v>50</v>
      </c>
      <c r="F255">
        <v>43.51</v>
      </c>
      <c r="G255">
        <v>0</v>
      </c>
      <c r="H255">
        <v>98.9</v>
      </c>
      <c r="I255">
        <v>538.9</v>
      </c>
      <c r="J255">
        <v>233.5</v>
      </c>
      <c r="K255">
        <v>427.2</v>
      </c>
      <c r="L255" t="s">
        <v>1</v>
      </c>
      <c r="M255">
        <v>98.9</v>
      </c>
      <c r="N255">
        <f t="shared" si="3"/>
        <v>113.8284413737147</v>
      </c>
    </row>
    <row r="256" spans="1:14" x14ac:dyDescent="0.3">
      <c r="A256" t="s">
        <v>0</v>
      </c>
      <c r="B256">
        <v>-91</v>
      </c>
      <c r="C256">
        <v>112.5</v>
      </c>
      <c r="D256">
        <v>200</v>
      </c>
      <c r="E256">
        <v>100</v>
      </c>
      <c r="F256">
        <v>87.5</v>
      </c>
      <c r="G256">
        <v>0</v>
      </c>
      <c r="H256">
        <v>103.2</v>
      </c>
      <c r="I256">
        <v>538.9</v>
      </c>
      <c r="J256">
        <v>233.5</v>
      </c>
      <c r="K256">
        <v>605.79999999999995</v>
      </c>
      <c r="L256" t="s">
        <v>1</v>
      </c>
      <c r="M256">
        <v>103.2</v>
      </c>
      <c r="N256">
        <f t="shared" si="3"/>
        <v>137.6625683894415</v>
      </c>
    </row>
    <row r="257" spans="1:14" x14ac:dyDescent="0.3">
      <c r="A257" t="s">
        <v>0</v>
      </c>
      <c r="B257">
        <v>-91</v>
      </c>
      <c r="C257">
        <v>111.92</v>
      </c>
      <c r="D257">
        <v>200</v>
      </c>
      <c r="E257">
        <v>100</v>
      </c>
      <c r="F257">
        <v>88.08</v>
      </c>
      <c r="G257">
        <v>0</v>
      </c>
      <c r="H257">
        <v>84.4</v>
      </c>
      <c r="I257">
        <v>538.9</v>
      </c>
      <c r="J257">
        <v>233.5</v>
      </c>
      <c r="K257">
        <v>607.79999999999995</v>
      </c>
      <c r="L257" t="s">
        <v>1</v>
      </c>
      <c r="M257">
        <v>84.4</v>
      </c>
      <c r="N257">
        <f t="shared" si="3"/>
        <v>111.07535341682733</v>
      </c>
    </row>
    <row r="258" spans="1:14" x14ac:dyDescent="0.3">
      <c r="A258" t="s">
        <v>0</v>
      </c>
      <c r="B258">
        <v>-91</v>
      </c>
      <c r="C258">
        <v>110.92</v>
      </c>
      <c r="D258">
        <v>200</v>
      </c>
      <c r="E258">
        <v>100</v>
      </c>
      <c r="F258">
        <v>89.08</v>
      </c>
      <c r="G258">
        <v>0</v>
      </c>
      <c r="H258">
        <v>97</v>
      </c>
      <c r="I258">
        <v>538.9</v>
      </c>
      <c r="J258">
        <v>233.5</v>
      </c>
      <c r="K258">
        <v>611.20000000000005</v>
      </c>
      <c r="L258" t="s">
        <v>1</v>
      </c>
      <c r="M258">
        <v>97</v>
      </c>
      <c r="N258">
        <f t="shared" si="3"/>
        <v>128.89444430272829</v>
      </c>
    </row>
    <row r="259" spans="1:14" x14ac:dyDescent="0.3">
      <c r="A259" t="s">
        <v>0</v>
      </c>
      <c r="B259">
        <v>-91</v>
      </c>
      <c r="C259">
        <v>112.15</v>
      </c>
      <c r="D259">
        <v>200</v>
      </c>
      <c r="E259">
        <v>100</v>
      </c>
      <c r="F259">
        <v>87.85</v>
      </c>
      <c r="G259">
        <v>0</v>
      </c>
      <c r="H259">
        <v>92.7</v>
      </c>
      <c r="I259">
        <v>538.9</v>
      </c>
      <c r="J259">
        <v>233.5</v>
      </c>
      <c r="K259">
        <v>607</v>
      </c>
      <c r="L259" t="s">
        <v>1</v>
      </c>
      <c r="M259">
        <v>92.7</v>
      </c>
      <c r="N259">
        <f t="shared" si="3"/>
        <v>122.813325984524</v>
      </c>
    </row>
    <row r="260" spans="1:14" x14ac:dyDescent="0.3">
      <c r="A260" t="s">
        <v>0</v>
      </c>
      <c r="B260">
        <v>-91</v>
      </c>
      <c r="C260">
        <v>112.48</v>
      </c>
      <c r="D260">
        <v>200</v>
      </c>
      <c r="E260">
        <v>100</v>
      </c>
      <c r="F260">
        <v>87.52</v>
      </c>
      <c r="G260">
        <v>0</v>
      </c>
      <c r="H260">
        <v>96.8</v>
      </c>
      <c r="I260">
        <v>538.9</v>
      </c>
      <c r="J260">
        <v>233.5</v>
      </c>
      <c r="K260">
        <v>605.9</v>
      </c>
      <c r="L260" t="s">
        <v>1</v>
      </c>
      <c r="M260">
        <v>96.8</v>
      </c>
      <c r="N260">
        <f t="shared" ref="N260:N323" si="4">20+(H260-20)*(POWER((E260/25),0.25))</f>
        <v>128.61160159025368</v>
      </c>
    </row>
    <row r="261" spans="1:14" x14ac:dyDescent="0.3">
      <c r="A261" t="s">
        <v>19</v>
      </c>
      <c r="B261">
        <v>-91</v>
      </c>
      <c r="C261">
        <v>111.78</v>
      </c>
      <c r="D261">
        <v>200</v>
      </c>
      <c r="E261">
        <v>100</v>
      </c>
      <c r="F261">
        <v>88.22</v>
      </c>
      <c r="G261">
        <v>0</v>
      </c>
      <c r="H261">
        <v>73.599999999999994</v>
      </c>
      <c r="I261">
        <v>538.9</v>
      </c>
      <c r="J261">
        <v>233.5</v>
      </c>
      <c r="K261">
        <v>608.29999999999995</v>
      </c>
      <c r="L261" t="s">
        <v>1</v>
      </c>
      <c r="M261">
        <v>73.599999999999994</v>
      </c>
      <c r="N261">
        <f t="shared" si="4"/>
        <v>95.801846943197873</v>
      </c>
    </row>
    <row r="262" spans="1:14" x14ac:dyDescent="0.3">
      <c r="A262" t="s">
        <v>19</v>
      </c>
      <c r="B262">
        <v>-91</v>
      </c>
      <c r="C262">
        <v>112.9</v>
      </c>
      <c r="D262">
        <v>200</v>
      </c>
      <c r="E262">
        <v>100</v>
      </c>
      <c r="F262">
        <v>87.1</v>
      </c>
      <c r="G262">
        <v>0</v>
      </c>
      <c r="H262">
        <v>73</v>
      </c>
      <c r="I262">
        <v>538.9</v>
      </c>
      <c r="J262">
        <v>233.5</v>
      </c>
      <c r="K262">
        <v>604.4</v>
      </c>
      <c r="L262" t="s">
        <v>1</v>
      </c>
      <c r="M262">
        <v>73</v>
      </c>
      <c r="N262">
        <f t="shared" si="4"/>
        <v>94.953318805774032</v>
      </c>
    </row>
    <row r="263" spans="1:14" x14ac:dyDescent="0.3">
      <c r="A263" t="s">
        <v>19</v>
      </c>
      <c r="B263">
        <v>-91</v>
      </c>
      <c r="C263">
        <v>111.41</v>
      </c>
      <c r="D263">
        <v>200</v>
      </c>
      <c r="E263">
        <v>100</v>
      </c>
      <c r="F263">
        <v>88.59</v>
      </c>
      <c r="G263">
        <v>0</v>
      </c>
      <c r="H263">
        <v>73.3</v>
      </c>
      <c r="I263">
        <v>538.9</v>
      </c>
      <c r="J263">
        <v>233.5</v>
      </c>
      <c r="K263">
        <v>609.6</v>
      </c>
      <c r="L263" t="s">
        <v>1</v>
      </c>
      <c r="M263">
        <v>73.3</v>
      </c>
      <c r="N263">
        <f t="shared" si="4"/>
        <v>95.377582874485952</v>
      </c>
    </row>
    <row r="264" spans="1:14" x14ac:dyDescent="0.3">
      <c r="A264" t="s">
        <v>19</v>
      </c>
      <c r="B264">
        <v>-91</v>
      </c>
      <c r="C264">
        <v>111.95</v>
      </c>
      <c r="D264">
        <v>200</v>
      </c>
      <c r="E264">
        <v>100</v>
      </c>
      <c r="F264">
        <v>88.05</v>
      </c>
      <c r="G264">
        <v>0</v>
      </c>
      <c r="H264">
        <v>53.8</v>
      </c>
      <c r="I264">
        <v>538.9</v>
      </c>
      <c r="J264">
        <v>233.5</v>
      </c>
      <c r="K264">
        <v>607.70000000000005</v>
      </c>
      <c r="L264" t="s">
        <v>1</v>
      </c>
      <c r="M264">
        <v>53.8</v>
      </c>
      <c r="N264">
        <f t="shared" si="4"/>
        <v>67.800418408210604</v>
      </c>
    </row>
    <row r="265" spans="1:14" x14ac:dyDescent="0.3">
      <c r="A265" t="s">
        <v>19</v>
      </c>
      <c r="B265">
        <v>-91</v>
      </c>
      <c r="C265">
        <v>112.66</v>
      </c>
      <c r="D265">
        <v>200</v>
      </c>
      <c r="E265">
        <v>100</v>
      </c>
      <c r="F265">
        <v>87.34</v>
      </c>
      <c r="G265">
        <v>0</v>
      </c>
      <c r="H265">
        <v>69.5</v>
      </c>
      <c r="I265">
        <v>538.9</v>
      </c>
      <c r="J265">
        <v>233.5</v>
      </c>
      <c r="K265">
        <v>605.20000000000005</v>
      </c>
      <c r="L265" t="s">
        <v>1</v>
      </c>
      <c r="M265">
        <v>69.5</v>
      </c>
      <c r="N265">
        <f t="shared" si="4"/>
        <v>90.003571337468202</v>
      </c>
    </row>
    <row r="266" spans="1:14" x14ac:dyDescent="0.3">
      <c r="A266" t="s">
        <v>19</v>
      </c>
      <c r="B266">
        <v>-91</v>
      </c>
      <c r="C266">
        <v>115.23</v>
      </c>
      <c r="D266">
        <v>200</v>
      </c>
      <c r="E266">
        <v>100</v>
      </c>
      <c r="F266">
        <v>84.77</v>
      </c>
      <c r="G266">
        <v>0</v>
      </c>
      <c r="H266">
        <v>65.5</v>
      </c>
      <c r="I266">
        <v>538.9</v>
      </c>
      <c r="J266">
        <v>233.5</v>
      </c>
      <c r="K266">
        <v>596.29999999999995</v>
      </c>
      <c r="L266" t="s">
        <v>1</v>
      </c>
      <c r="M266">
        <v>65.5</v>
      </c>
      <c r="N266">
        <f t="shared" si="4"/>
        <v>84.346717087975819</v>
      </c>
    </row>
    <row r="267" spans="1:14" x14ac:dyDescent="0.3">
      <c r="A267" t="s">
        <v>19</v>
      </c>
      <c r="B267">
        <v>-91</v>
      </c>
      <c r="C267">
        <v>111.72</v>
      </c>
      <c r="D267">
        <v>200</v>
      </c>
      <c r="E267">
        <v>100</v>
      </c>
      <c r="F267">
        <v>88.28</v>
      </c>
      <c r="G267">
        <v>0</v>
      </c>
      <c r="H267">
        <v>79.599999999999994</v>
      </c>
      <c r="I267">
        <v>538.9</v>
      </c>
      <c r="J267">
        <v>233.5</v>
      </c>
      <c r="K267">
        <v>608.5</v>
      </c>
      <c r="L267" t="s">
        <v>1</v>
      </c>
      <c r="M267">
        <v>79.599999999999994</v>
      </c>
      <c r="N267">
        <f t="shared" si="4"/>
        <v>104.28712831743645</v>
      </c>
    </row>
    <row r="268" spans="1:14" x14ac:dyDescent="0.3">
      <c r="A268" t="s">
        <v>19</v>
      </c>
      <c r="B268">
        <v>-91</v>
      </c>
      <c r="C268">
        <v>112.52</v>
      </c>
      <c r="D268">
        <v>200</v>
      </c>
      <c r="E268">
        <v>100</v>
      </c>
      <c r="F268">
        <v>87.48</v>
      </c>
      <c r="G268">
        <v>0</v>
      </c>
      <c r="H268">
        <v>69.8</v>
      </c>
      <c r="I268">
        <v>538.9</v>
      </c>
      <c r="J268">
        <v>233.5</v>
      </c>
      <c r="K268">
        <v>605.70000000000005</v>
      </c>
      <c r="L268" t="s">
        <v>1</v>
      </c>
      <c r="M268">
        <v>69.8</v>
      </c>
      <c r="N268">
        <f t="shared" si="4"/>
        <v>90.427835406180122</v>
      </c>
    </row>
    <row r="269" spans="1:14" x14ac:dyDescent="0.3">
      <c r="A269" t="s">
        <v>19</v>
      </c>
      <c r="B269">
        <v>-91</v>
      </c>
      <c r="C269">
        <v>113.2</v>
      </c>
      <c r="D269">
        <v>200</v>
      </c>
      <c r="E269">
        <v>100</v>
      </c>
      <c r="F269">
        <v>86.8</v>
      </c>
      <c r="G269">
        <v>0</v>
      </c>
      <c r="H269">
        <v>90.3</v>
      </c>
      <c r="I269">
        <v>538.9</v>
      </c>
      <c r="J269">
        <v>233.5</v>
      </c>
      <c r="K269">
        <v>603.4</v>
      </c>
      <c r="L269" t="s">
        <v>1</v>
      </c>
      <c r="M269">
        <v>90.3</v>
      </c>
      <c r="N269">
        <f t="shared" si="4"/>
        <v>119.41921343482856</v>
      </c>
    </row>
    <row r="270" spans="1:14" x14ac:dyDescent="0.3">
      <c r="A270" t="s">
        <v>19</v>
      </c>
      <c r="B270">
        <v>-91</v>
      </c>
      <c r="C270">
        <v>109.16</v>
      </c>
      <c r="D270">
        <v>200</v>
      </c>
      <c r="E270">
        <v>100</v>
      </c>
      <c r="F270">
        <v>90.84</v>
      </c>
      <c r="G270">
        <v>0</v>
      </c>
      <c r="H270">
        <v>88</v>
      </c>
      <c r="I270">
        <v>538.9</v>
      </c>
      <c r="J270">
        <v>233.5</v>
      </c>
      <c r="K270">
        <v>617.29999999999995</v>
      </c>
      <c r="L270" t="s">
        <v>1</v>
      </c>
      <c r="M270">
        <v>88</v>
      </c>
      <c r="N270">
        <f t="shared" si="4"/>
        <v>116.16652224137046</v>
      </c>
    </row>
    <row r="271" spans="1:14" x14ac:dyDescent="0.3">
      <c r="A271" t="s">
        <v>0</v>
      </c>
      <c r="B271">
        <v>-60</v>
      </c>
      <c r="C271">
        <v>14.19</v>
      </c>
      <c r="D271">
        <v>25</v>
      </c>
      <c r="E271">
        <v>12.5</v>
      </c>
      <c r="F271">
        <v>10.81</v>
      </c>
      <c r="G271">
        <v>0.05</v>
      </c>
      <c r="H271">
        <v>234.1</v>
      </c>
      <c r="I271">
        <v>506.4</v>
      </c>
      <c r="J271">
        <v>231.4</v>
      </c>
      <c r="K271">
        <v>205.5</v>
      </c>
      <c r="L271" s="10" t="s">
        <v>22</v>
      </c>
      <c r="M271">
        <v>205.5</v>
      </c>
      <c r="N271">
        <f t="shared" si="4"/>
        <v>200.03592250582028</v>
      </c>
    </row>
    <row r="272" spans="1:14" x14ac:dyDescent="0.3">
      <c r="A272" t="s">
        <v>0</v>
      </c>
      <c r="B272">
        <v>-60</v>
      </c>
      <c r="C272">
        <v>14.16</v>
      </c>
      <c r="D272">
        <v>25</v>
      </c>
      <c r="E272">
        <v>12.5</v>
      </c>
      <c r="F272">
        <v>10.84</v>
      </c>
      <c r="G272">
        <v>0</v>
      </c>
      <c r="H272">
        <v>114.4</v>
      </c>
      <c r="I272">
        <v>506.4</v>
      </c>
      <c r="J272">
        <v>231.4</v>
      </c>
      <c r="K272">
        <v>205.8</v>
      </c>
      <c r="L272" t="s">
        <v>1</v>
      </c>
      <c r="M272">
        <v>114.4</v>
      </c>
      <c r="N272">
        <f t="shared" si="4"/>
        <v>99.380621599950658</v>
      </c>
    </row>
    <row r="273" spans="1:14" x14ac:dyDescent="0.3">
      <c r="A273" t="s">
        <v>0</v>
      </c>
      <c r="B273">
        <v>-60</v>
      </c>
      <c r="C273">
        <v>14.31</v>
      </c>
      <c r="D273">
        <v>25</v>
      </c>
      <c r="E273">
        <v>12.5</v>
      </c>
      <c r="F273">
        <v>10.69</v>
      </c>
      <c r="G273">
        <v>0</v>
      </c>
      <c r="H273">
        <v>130.69999999999999</v>
      </c>
      <c r="I273">
        <v>506.4</v>
      </c>
      <c r="J273">
        <v>231.4</v>
      </c>
      <c r="K273">
        <v>204.4</v>
      </c>
      <c r="L273" t="s">
        <v>1</v>
      </c>
      <c r="M273">
        <v>130.69999999999999</v>
      </c>
      <c r="N273">
        <f t="shared" si="4"/>
        <v>113.08723316858618</v>
      </c>
    </row>
    <row r="274" spans="1:14" x14ac:dyDescent="0.3">
      <c r="A274" t="s">
        <v>0</v>
      </c>
      <c r="B274">
        <v>-60</v>
      </c>
      <c r="C274">
        <v>14.13</v>
      </c>
      <c r="D274">
        <v>25</v>
      </c>
      <c r="E274">
        <v>12.5</v>
      </c>
      <c r="F274">
        <v>10.87</v>
      </c>
      <c r="G274">
        <v>0</v>
      </c>
      <c r="H274">
        <v>106.7</v>
      </c>
      <c r="I274">
        <v>506.4</v>
      </c>
      <c r="J274">
        <v>231.4</v>
      </c>
      <c r="K274">
        <v>206.1</v>
      </c>
      <c r="L274" t="s">
        <v>1</v>
      </c>
      <c r="M274">
        <v>106.7</v>
      </c>
      <c r="N274">
        <f t="shared" si="4"/>
        <v>92.905719202497053</v>
      </c>
    </row>
    <row r="275" spans="1:14" x14ac:dyDescent="0.3">
      <c r="A275" t="s">
        <v>0</v>
      </c>
      <c r="B275">
        <v>-60</v>
      </c>
      <c r="C275">
        <v>14.08</v>
      </c>
      <c r="D275">
        <v>25</v>
      </c>
      <c r="E275">
        <v>12.5</v>
      </c>
      <c r="F275">
        <v>10.92</v>
      </c>
      <c r="G275">
        <v>0</v>
      </c>
      <c r="H275">
        <v>161</v>
      </c>
      <c r="I275">
        <v>506.4</v>
      </c>
      <c r="J275">
        <v>231.4</v>
      </c>
      <c r="K275">
        <v>206.5</v>
      </c>
      <c r="L275" t="s">
        <v>1</v>
      </c>
      <c r="M275">
        <v>161</v>
      </c>
      <c r="N275">
        <f t="shared" si="4"/>
        <v>138.56639455077374</v>
      </c>
    </row>
    <row r="276" spans="1:14" x14ac:dyDescent="0.3">
      <c r="A276" t="s">
        <v>0</v>
      </c>
      <c r="B276">
        <v>-60</v>
      </c>
      <c r="C276">
        <v>13.58</v>
      </c>
      <c r="D276">
        <v>25</v>
      </c>
      <c r="E276">
        <v>12.5</v>
      </c>
      <c r="F276">
        <v>11.42</v>
      </c>
      <c r="G276">
        <v>0</v>
      </c>
      <c r="H276">
        <v>200.7</v>
      </c>
      <c r="I276">
        <v>506.4</v>
      </c>
      <c r="J276">
        <v>231.4</v>
      </c>
      <c r="K276">
        <v>211.2</v>
      </c>
      <c r="L276" t="s">
        <v>1</v>
      </c>
      <c r="M276">
        <v>200.7</v>
      </c>
      <c r="N276">
        <f t="shared" si="4"/>
        <v>171.94998223634619</v>
      </c>
    </row>
    <row r="277" spans="1:14" x14ac:dyDescent="0.3">
      <c r="A277" t="s">
        <v>0</v>
      </c>
      <c r="B277">
        <v>-60</v>
      </c>
      <c r="C277">
        <v>14.26</v>
      </c>
      <c r="D277">
        <v>25</v>
      </c>
      <c r="E277">
        <v>12.5</v>
      </c>
      <c r="F277">
        <v>10.74</v>
      </c>
      <c r="G277">
        <v>0</v>
      </c>
      <c r="H277">
        <v>125.2</v>
      </c>
      <c r="I277">
        <v>506.4</v>
      </c>
      <c r="J277">
        <v>231.4</v>
      </c>
      <c r="K277">
        <v>204.8</v>
      </c>
      <c r="L277" t="s">
        <v>1</v>
      </c>
      <c r="M277">
        <v>125.2</v>
      </c>
      <c r="N277">
        <f t="shared" si="4"/>
        <v>108.46230288469077</v>
      </c>
    </row>
    <row r="278" spans="1:14" x14ac:dyDescent="0.3">
      <c r="A278" t="s">
        <v>0</v>
      </c>
      <c r="B278">
        <v>-60</v>
      </c>
      <c r="C278">
        <v>14.19</v>
      </c>
      <c r="D278">
        <v>25</v>
      </c>
      <c r="E278">
        <v>12.5</v>
      </c>
      <c r="F278">
        <v>10.81</v>
      </c>
      <c r="G278">
        <v>0</v>
      </c>
      <c r="H278">
        <v>145.1</v>
      </c>
      <c r="I278">
        <v>506.4</v>
      </c>
      <c r="J278">
        <v>231.4</v>
      </c>
      <c r="K278">
        <v>205.5</v>
      </c>
      <c r="L278" t="s">
        <v>1</v>
      </c>
      <c r="M278">
        <v>145.1</v>
      </c>
      <c r="N278">
        <f t="shared" si="4"/>
        <v>125.19614154823968</v>
      </c>
    </row>
    <row r="279" spans="1:14" x14ac:dyDescent="0.3">
      <c r="A279" t="s">
        <v>0</v>
      </c>
      <c r="B279">
        <v>-60</v>
      </c>
      <c r="C279">
        <v>14</v>
      </c>
      <c r="D279">
        <v>25</v>
      </c>
      <c r="E279">
        <v>12.5</v>
      </c>
      <c r="F279">
        <v>11</v>
      </c>
      <c r="G279">
        <v>0</v>
      </c>
      <c r="H279">
        <v>91.9</v>
      </c>
      <c r="I279">
        <v>506.4</v>
      </c>
      <c r="J279">
        <v>231.4</v>
      </c>
      <c r="K279">
        <v>207.3</v>
      </c>
      <c r="L279" t="s">
        <v>1</v>
      </c>
      <c r="M279">
        <v>91.9</v>
      </c>
      <c r="N279">
        <f t="shared" si="4"/>
        <v>80.460452256742087</v>
      </c>
    </row>
    <row r="280" spans="1:14" x14ac:dyDescent="0.3">
      <c r="A280" t="s">
        <v>0</v>
      </c>
      <c r="B280">
        <v>-60</v>
      </c>
      <c r="C280">
        <v>13.94</v>
      </c>
      <c r="D280">
        <v>25</v>
      </c>
      <c r="E280">
        <v>12.5</v>
      </c>
      <c r="F280">
        <v>11.06</v>
      </c>
      <c r="G280">
        <v>0</v>
      </c>
      <c r="H280">
        <v>128.1</v>
      </c>
      <c r="I280">
        <v>506.4</v>
      </c>
      <c r="J280">
        <v>231.4</v>
      </c>
      <c r="K280">
        <v>207.9</v>
      </c>
      <c r="L280" t="s">
        <v>1</v>
      </c>
      <c r="M280">
        <v>128.1</v>
      </c>
      <c r="N280">
        <f t="shared" si="4"/>
        <v>110.90090248892653</v>
      </c>
    </row>
    <row r="281" spans="1:14" x14ac:dyDescent="0.3">
      <c r="A281" t="s">
        <v>0</v>
      </c>
      <c r="B281">
        <v>-60</v>
      </c>
      <c r="C281">
        <v>14.59</v>
      </c>
      <c r="D281">
        <v>25</v>
      </c>
      <c r="E281">
        <v>12.5</v>
      </c>
      <c r="F281">
        <v>10.41</v>
      </c>
      <c r="G281">
        <v>0</v>
      </c>
      <c r="H281">
        <v>164.4</v>
      </c>
      <c r="I281">
        <v>506.4</v>
      </c>
      <c r="J281">
        <v>231.4</v>
      </c>
      <c r="K281">
        <v>201.7</v>
      </c>
      <c r="L281" t="s">
        <v>1</v>
      </c>
      <c r="M281">
        <v>164.4</v>
      </c>
      <c r="N281">
        <f t="shared" si="4"/>
        <v>141.42544236263637</v>
      </c>
    </row>
    <row r="282" spans="1:14" x14ac:dyDescent="0.3">
      <c r="A282" t="s">
        <v>0</v>
      </c>
      <c r="B282">
        <v>-60</v>
      </c>
      <c r="C282">
        <v>14.53</v>
      </c>
      <c r="D282">
        <v>25</v>
      </c>
      <c r="E282">
        <v>12.5</v>
      </c>
      <c r="F282">
        <v>10.47</v>
      </c>
      <c r="G282">
        <v>0</v>
      </c>
      <c r="H282">
        <v>192.2</v>
      </c>
      <c r="I282">
        <v>506.4</v>
      </c>
      <c r="J282">
        <v>231.4</v>
      </c>
      <c r="K282">
        <v>202.2</v>
      </c>
      <c r="L282" t="s">
        <v>1</v>
      </c>
      <c r="M282">
        <v>192.2</v>
      </c>
      <c r="N282">
        <f t="shared" si="4"/>
        <v>164.80236270668962</v>
      </c>
    </row>
    <row r="283" spans="1:14" x14ac:dyDescent="0.3">
      <c r="A283" t="s">
        <v>0</v>
      </c>
      <c r="B283">
        <v>-60</v>
      </c>
      <c r="C283">
        <v>14.76</v>
      </c>
      <c r="D283">
        <v>25</v>
      </c>
      <c r="E283">
        <v>12.5</v>
      </c>
      <c r="F283">
        <v>10.24</v>
      </c>
      <c r="G283">
        <v>0</v>
      </c>
      <c r="H283">
        <v>166.3</v>
      </c>
      <c r="I283">
        <v>506.4</v>
      </c>
      <c r="J283">
        <v>231.4</v>
      </c>
      <c r="K283">
        <v>200</v>
      </c>
      <c r="L283" t="s">
        <v>1</v>
      </c>
      <c r="M283">
        <v>166.3</v>
      </c>
      <c r="N283">
        <f t="shared" si="4"/>
        <v>143.02314555161843</v>
      </c>
    </row>
    <row r="284" spans="1:14" x14ac:dyDescent="0.3">
      <c r="A284" t="s">
        <v>0</v>
      </c>
      <c r="B284">
        <v>-60</v>
      </c>
      <c r="C284">
        <v>14.48</v>
      </c>
      <c r="D284">
        <v>25</v>
      </c>
      <c r="E284">
        <v>12.5</v>
      </c>
      <c r="F284">
        <v>10.52</v>
      </c>
      <c r="G284">
        <v>0</v>
      </c>
      <c r="H284">
        <v>177.7</v>
      </c>
      <c r="I284">
        <v>506.4</v>
      </c>
      <c r="J284">
        <v>231.4</v>
      </c>
      <c r="K284">
        <v>202.7</v>
      </c>
      <c r="L284" t="s">
        <v>1</v>
      </c>
      <c r="M284">
        <v>177.7</v>
      </c>
      <c r="N284">
        <f t="shared" si="4"/>
        <v>152.60936468551077</v>
      </c>
    </row>
    <row r="285" spans="1:14" x14ac:dyDescent="0.3">
      <c r="A285" t="s">
        <v>0</v>
      </c>
      <c r="B285">
        <v>-60</v>
      </c>
      <c r="C285">
        <v>14.55</v>
      </c>
      <c r="D285">
        <v>25</v>
      </c>
      <c r="E285">
        <v>12.5</v>
      </c>
      <c r="F285">
        <v>10.45</v>
      </c>
      <c r="G285">
        <v>0</v>
      </c>
      <c r="H285">
        <v>203.7</v>
      </c>
      <c r="I285">
        <v>506.4</v>
      </c>
      <c r="J285">
        <v>231.4</v>
      </c>
      <c r="K285">
        <v>202</v>
      </c>
      <c r="L285" t="s">
        <v>22</v>
      </c>
      <c r="M285">
        <v>202</v>
      </c>
      <c r="N285">
        <f t="shared" si="4"/>
        <v>174.47267148210736</v>
      </c>
    </row>
    <row r="286" spans="1:14" x14ac:dyDescent="0.3">
      <c r="A286" t="s">
        <v>0</v>
      </c>
      <c r="B286">
        <v>-60</v>
      </c>
      <c r="C286">
        <v>14.46</v>
      </c>
      <c r="D286">
        <v>25</v>
      </c>
      <c r="E286">
        <v>12.5</v>
      </c>
      <c r="F286">
        <v>10.54</v>
      </c>
      <c r="G286">
        <v>0</v>
      </c>
      <c r="H286">
        <v>116</v>
      </c>
      <c r="I286">
        <v>506.4</v>
      </c>
      <c r="J286">
        <v>231.4</v>
      </c>
      <c r="K286">
        <v>202.9</v>
      </c>
      <c r="L286" t="s">
        <v>1</v>
      </c>
      <c r="M286">
        <v>116</v>
      </c>
      <c r="N286">
        <f t="shared" si="4"/>
        <v>100.7260558643566</v>
      </c>
    </row>
    <row r="287" spans="1:14" x14ac:dyDescent="0.3">
      <c r="A287" t="s">
        <v>0</v>
      </c>
      <c r="B287">
        <v>-60</v>
      </c>
      <c r="C287">
        <v>14.55</v>
      </c>
      <c r="D287">
        <v>25</v>
      </c>
      <c r="E287">
        <v>12.5</v>
      </c>
      <c r="F287">
        <v>10.45</v>
      </c>
      <c r="G287">
        <v>0.11</v>
      </c>
      <c r="H287">
        <v>221.9</v>
      </c>
      <c r="I287">
        <v>506.4</v>
      </c>
      <c r="J287">
        <v>231.4</v>
      </c>
      <c r="K287">
        <v>202</v>
      </c>
      <c r="L287" t="s">
        <v>22</v>
      </c>
      <c r="M287">
        <v>202</v>
      </c>
      <c r="N287">
        <f t="shared" si="4"/>
        <v>189.77698623972498</v>
      </c>
    </row>
    <row r="288" spans="1:14" x14ac:dyDescent="0.3">
      <c r="A288" t="s">
        <v>0</v>
      </c>
      <c r="B288">
        <v>-60</v>
      </c>
      <c r="C288">
        <v>14.77</v>
      </c>
      <c r="D288">
        <v>25</v>
      </c>
      <c r="E288">
        <v>12.5</v>
      </c>
      <c r="F288">
        <v>10.23</v>
      </c>
      <c r="G288">
        <v>0</v>
      </c>
      <c r="H288">
        <v>167.6</v>
      </c>
      <c r="I288">
        <v>506.4</v>
      </c>
      <c r="J288">
        <v>231.4</v>
      </c>
      <c r="K288">
        <v>199.9</v>
      </c>
      <c r="L288" t="s">
        <v>1</v>
      </c>
      <c r="M288">
        <v>167.6</v>
      </c>
      <c r="N288">
        <f t="shared" si="4"/>
        <v>144.11631089144825</v>
      </c>
    </row>
    <row r="289" spans="1:14" x14ac:dyDescent="0.3">
      <c r="A289" t="s">
        <v>0</v>
      </c>
      <c r="B289">
        <v>-60</v>
      </c>
      <c r="C289">
        <v>14.35</v>
      </c>
      <c r="D289">
        <v>25</v>
      </c>
      <c r="E289">
        <v>12.5</v>
      </c>
      <c r="F289">
        <v>10.65</v>
      </c>
      <c r="G289">
        <v>0</v>
      </c>
      <c r="H289">
        <v>89.8</v>
      </c>
      <c r="I289">
        <v>506.4</v>
      </c>
      <c r="J289">
        <v>231.4</v>
      </c>
      <c r="K289">
        <v>204</v>
      </c>
      <c r="L289" t="s">
        <v>1</v>
      </c>
      <c r="M289">
        <v>89.8</v>
      </c>
      <c r="N289">
        <f t="shared" si="4"/>
        <v>78.694569784709273</v>
      </c>
    </row>
    <row r="290" spans="1:14" x14ac:dyDescent="0.3">
      <c r="A290" t="s">
        <v>0</v>
      </c>
      <c r="B290">
        <v>-60</v>
      </c>
      <c r="C290">
        <v>14.56</v>
      </c>
      <c r="D290">
        <v>25</v>
      </c>
      <c r="E290">
        <v>12.5</v>
      </c>
      <c r="F290">
        <v>10.44</v>
      </c>
      <c r="G290">
        <v>0</v>
      </c>
      <c r="H290">
        <v>156.30000000000001</v>
      </c>
      <c r="I290">
        <v>506.4</v>
      </c>
      <c r="J290">
        <v>231.4</v>
      </c>
      <c r="K290">
        <v>201.9</v>
      </c>
      <c r="L290" t="s">
        <v>1</v>
      </c>
      <c r="M290">
        <v>156.30000000000001</v>
      </c>
      <c r="N290">
        <f t="shared" si="4"/>
        <v>134.6141813990813</v>
      </c>
    </row>
    <row r="291" spans="1:14" x14ac:dyDescent="0.3">
      <c r="A291" t="s">
        <v>0</v>
      </c>
      <c r="B291">
        <v>-60</v>
      </c>
      <c r="C291">
        <v>14.49</v>
      </c>
      <c r="D291">
        <v>25</v>
      </c>
      <c r="E291">
        <v>12.5</v>
      </c>
      <c r="F291">
        <v>10.51</v>
      </c>
      <c r="G291">
        <v>0</v>
      </c>
      <c r="H291">
        <v>186.8</v>
      </c>
      <c r="I291">
        <v>506.4</v>
      </c>
      <c r="J291">
        <v>231.4</v>
      </c>
      <c r="K291">
        <v>202.6</v>
      </c>
      <c r="L291" t="s">
        <v>1</v>
      </c>
      <c r="M291">
        <v>186.8</v>
      </c>
      <c r="N291">
        <f t="shared" si="4"/>
        <v>160.26152206431959</v>
      </c>
    </row>
    <row r="292" spans="1:14" x14ac:dyDescent="0.3">
      <c r="A292" t="s">
        <v>0</v>
      </c>
      <c r="B292">
        <v>-60</v>
      </c>
      <c r="C292">
        <v>14.43</v>
      </c>
      <c r="D292">
        <v>25</v>
      </c>
      <c r="E292">
        <v>12.5</v>
      </c>
      <c r="F292">
        <v>10.57</v>
      </c>
      <c r="G292">
        <v>0</v>
      </c>
      <c r="H292">
        <v>213.5</v>
      </c>
      <c r="I292">
        <v>506.4</v>
      </c>
      <c r="J292">
        <v>231.4</v>
      </c>
      <c r="K292">
        <v>203.2</v>
      </c>
      <c r="L292" t="s">
        <v>22</v>
      </c>
      <c r="M292">
        <v>203.2</v>
      </c>
      <c r="N292">
        <f t="shared" si="4"/>
        <v>182.71345635159375</v>
      </c>
    </row>
    <row r="293" spans="1:14" x14ac:dyDescent="0.3">
      <c r="A293" t="s">
        <v>0</v>
      </c>
      <c r="B293">
        <v>-60</v>
      </c>
      <c r="C293">
        <v>14.39</v>
      </c>
      <c r="D293">
        <v>25</v>
      </c>
      <c r="E293">
        <v>12.5</v>
      </c>
      <c r="F293">
        <v>10.61</v>
      </c>
      <c r="G293">
        <v>0</v>
      </c>
      <c r="H293">
        <v>164.6</v>
      </c>
      <c r="I293">
        <v>506.4</v>
      </c>
      <c r="J293">
        <v>231.4</v>
      </c>
      <c r="K293">
        <v>203.6</v>
      </c>
      <c r="L293" t="s">
        <v>1</v>
      </c>
      <c r="M293">
        <v>164.6</v>
      </c>
      <c r="N293">
        <f t="shared" si="4"/>
        <v>141.59362164568711</v>
      </c>
    </row>
    <row r="294" spans="1:14" x14ac:dyDescent="0.3">
      <c r="A294" t="s">
        <v>0</v>
      </c>
      <c r="B294">
        <v>-60</v>
      </c>
      <c r="C294">
        <v>14.49</v>
      </c>
      <c r="D294">
        <v>25</v>
      </c>
      <c r="E294">
        <v>12.5</v>
      </c>
      <c r="F294">
        <v>10.51</v>
      </c>
      <c r="G294">
        <v>0.28000000000000003</v>
      </c>
      <c r="H294">
        <v>280.10000000000002</v>
      </c>
      <c r="I294">
        <v>506.4</v>
      </c>
      <c r="J294">
        <v>231.4</v>
      </c>
      <c r="K294">
        <v>202.6</v>
      </c>
      <c r="L294" t="s">
        <v>22</v>
      </c>
      <c r="M294">
        <v>202.6</v>
      </c>
      <c r="N294">
        <f t="shared" si="4"/>
        <v>238.71715760749117</v>
      </c>
    </row>
    <row r="295" spans="1:14" x14ac:dyDescent="0.3">
      <c r="A295" t="s">
        <v>0</v>
      </c>
      <c r="B295">
        <v>-60</v>
      </c>
      <c r="C295">
        <v>14.43</v>
      </c>
      <c r="D295">
        <v>25</v>
      </c>
      <c r="E295">
        <v>12.5</v>
      </c>
      <c r="F295">
        <v>10.57</v>
      </c>
      <c r="G295">
        <v>0</v>
      </c>
      <c r="H295">
        <v>185.9</v>
      </c>
      <c r="I295">
        <v>506.4</v>
      </c>
      <c r="J295">
        <v>231.4</v>
      </c>
      <c r="K295">
        <v>203.2</v>
      </c>
      <c r="L295" t="s">
        <v>1</v>
      </c>
      <c r="M295">
        <v>185.9</v>
      </c>
      <c r="N295">
        <f t="shared" si="4"/>
        <v>159.50471529059124</v>
      </c>
    </row>
    <row r="296" spans="1:14" x14ac:dyDescent="0.3">
      <c r="A296" t="s">
        <v>0</v>
      </c>
      <c r="B296">
        <v>-60</v>
      </c>
      <c r="C296">
        <v>14.85</v>
      </c>
      <c r="D296">
        <v>25</v>
      </c>
      <c r="E296">
        <v>12.5</v>
      </c>
      <c r="F296">
        <v>10.15</v>
      </c>
      <c r="G296">
        <v>0</v>
      </c>
      <c r="H296">
        <v>127.7</v>
      </c>
      <c r="I296">
        <v>506.4</v>
      </c>
      <c r="J296">
        <v>231.4</v>
      </c>
      <c r="K296">
        <v>199.1</v>
      </c>
      <c r="L296" t="s">
        <v>1</v>
      </c>
      <c r="M296">
        <v>127.7</v>
      </c>
      <c r="N296">
        <f t="shared" si="4"/>
        <v>110.56454392282505</v>
      </c>
    </row>
    <row r="297" spans="1:14" x14ac:dyDescent="0.3">
      <c r="A297" t="s">
        <v>0</v>
      </c>
      <c r="B297">
        <v>-60</v>
      </c>
      <c r="C297">
        <v>14.64</v>
      </c>
      <c r="D297">
        <v>25</v>
      </c>
      <c r="E297">
        <v>12.5</v>
      </c>
      <c r="F297">
        <v>10.36</v>
      </c>
      <c r="G297">
        <v>0</v>
      </c>
      <c r="H297">
        <v>205</v>
      </c>
      <c r="I297">
        <v>506.4</v>
      </c>
      <c r="J297">
        <v>231.4</v>
      </c>
      <c r="K297">
        <v>201.2</v>
      </c>
      <c r="L297" t="s">
        <v>22</v>
      </c>
      <c r="M297">
        <v>201.2</v>
      </c>
      <c r="N297">
        <f t="shared" si="4"/>
        <v>175.56583682193718</v>
      </c>
    </row>
    <row r="298" spans="1:14" x14ac:dyDescent="0.3">
      <c r="A298" t="s">
        <v>0</v>
      </c>
      <c r="B298">
        <v>-60</v>
      </c>
      <c r="C298">
        <v>14.25</v>
      </c>
      <c r="D298">
        <v>25</v>
      </c>
      <c r="E298">
        <v>12.5</v>
      </c>
      <c r="F298">
        <v>10.75</v>
      </c>
      <c r="G298">
        <v>0</v>
      </c>
      <c r="H298">
        <v>115.6</v>
      </c>
      <c r="I298">
        <v>506.4</v>
      </c>
      <c r="J298">
        <v>231.4</v>
      </c>
      <c r="K298">
        <v>204.9</v>
      </c>
      <c r="L298" t="s">
        <v>1</v>
      </c>
      <c r="M298">
        <v>115.6</v>
      </c>
      <c r="N298">
        <f t="shared" si="4"/>
        <v>100.3896972982551</v>
      </c>
    </row>
    <row r="299" spans="1:14" x14ac:dyDescent="0.3">
      <c r="A299" t="s">
        <v>0</v>
      </c>
      <c r="B299">
        <v>-60</v>
      </c>
      <c r="C299">
        <v>14.44</v>
      </c>
      <c r="D299">
        <v>25</v>
      </c>
      <c r="E299">
        <v>12.5</v>
      </c>
      <c r="F299">
        <v>10.56</v>
      </c>
      <c r="G299">
        <v>0</v>
      </c>
      <c r="H299">
        <v>107.5</v>
      </c>
      <c r="I299">
        <v>506.4</v>
      </c>
      <c r="J299">
        <v>231.4</v>
      </c>
      <c r="K299">
        <v>203.1</v>
      </c>
      <c r="L299" t="s">
        <v>1</v>
      </c>
      <c r="M299">
        <v>107.5</v>
      </c>
      <c r="N299">
        <f t="shared" si="4"/>
        <v>93.578436334700015</v>
      </c>
    </row>
    <row r="300" spans="1:14" x14ac:dyDescent="0.3">
      <c r="A300" t="s">
        <v>2</v>
      </c>
      <c r="B300">
        <v>-60</v>
      </c>
      <c r="C300">
        <v>13.24</v>
      </c>
      <c r="D300">
        <v>25</v>
      </c>
      <c r="E300">
        <v>12.5</v>
      </c>
      <c r="F300">
        <v>11.76</v>
      </c>
      <c r="G300">
        <v>0</v>
      </c>
      <c r="H300">
        <v>164.6</v>
      </c>
      <c r="I300">
        <v>506.4</v>
      </c>
      <c r="J300">
        <v>231.4</v>
      </c>
      <c r="K300">
        <v>214.3</v>
      </c>
      <c r="L300" t="s">
        <v>1</v>
      </c>
      <c r="M300">
        <v>164.6</v>
      </c>
      <c r="N300">
        <f t="shared" si="4"/>
        <v>141.59362164568711</v>
      </c>
    </row>
    <row r="301" spans="1:14" x14ac:dyDescent="0.3">
      <c r="A301" t="s">
        <v>2</v>
      </c>
      <c r="B301">
        <v>-60</v>
      </c>
      <c r="C301">
        <v>13.29</v>
      </c>
      <c r="D301">
        <v>25</v>
      </c>
      <c r="E301">
        <v>12.5</v>
      </c>
      <c r="F301">
        <v>11.71</v>
      </c>
      <c r="G301">
        <v>0</v>
      </c>
      <c r="H301">
        <v>172</v>
      </c>
      <c r="I301">
        <v>506.4</v>
      </c>
      <c r="J301">
        <v>231.4</v>
      </c>
      <c r="K301">
        <v>213.9</v>
      </c>
      <c r="L301" t="s">
        <v>1</v>
      </c>
      <c r="M301">
        <v>172</v>
      </c>
      <c r="N301">
        <f t="shared" si="4"/>
        <v>147.81625511856458</v>
      </c>
    </row>
    <row r="302" spans="1:14" x14ac:dyDescent="0.3">
      <c r="A302" t="s">
        <v>2</v>
      </c>
      <c r="B302">
        <v>-60</v>
      </c>
      <c r="C302">
        <v>13.24</v>
      </c>
      <c r="D302">
        <v>25</v>
      </c>
      <c r="E302">
        <v>12.5</v>
      </c>
      <c r="F302">
        <v>11.76</v>
      </c>
      <c r="G302">
        <v>0</v>
      </c>
      <c r="H302">
        <v>108.5</v>
      </c>
      <c r="I302">
        <v>506.4</v>
      </c>
      <c r="J302">
        <v>231.4</v>
      </c>
      <c r="K302">
        <v>214.3</v>
      </c>
      <c r="L302" t="s">
        <v>1</v>
      </c>
      <c r="M302">
        <v>108.5</v>
      </c>
      <c r="N302">
        <f t="shared" si="4"/>
        <v>94.419332749953739</v>
      </c>
    </row>
    <row r="303" spans="1:14" x14ac:dyDescent="0.3">
      <c r="A303" t="s">
        <v>2</v>
      </c>
      <c r="B303">
        <v>-60</v>
      </c>
      <c r="C303">
        <v>13.28</v>
      </c>
      <c r="D303">
        <v>25</v>
      </c>
      <c r="E303">
        <v>12.5</v>
      </c>
      <c r="F303">
        <v>11.72</v>
      </c>
      <c r="G303">
        <v>0</v>
      </c>
      <c r="H303">
        <v>119</v>
      </c>
      <c r="I303">
        <v>506.4</v>
      </c>
      <c r="J303">
        <v>231.4</v>
      </c>
      <c r="K303">
        <v>214</v>
      </c>
      <c r="L303" t="s">
        <v>1</v>
      </c>
      <c r="M303">
        <v>119</v>
      </c>
      <c r="N303">
        <f t="shared" si="4"/>
        <v>103.24874511011774</v>
      </c>
    </row>
    <row r="304" spans="1:14" x14ac:dyDescent="0.3">
      <c r="A304" t="s">
        <v>2</v>
      </c>
      <c r="B304">
        <v>-60</v>
      </c>
      <c r="C304">
        <v>13.26</v>
      </c>
      <c r="D304">
        <v>25</v>
      </c>
      <c r="E304">
        <v>12.5</v>
      </c>
      <c r="F304">
        <v>11.74</v>
      </c>
      <c r="G304">
        <v>0</v>
      </c>
      <c r="H304">
        <v>153.5</v>
      </c>
      <c r="I304">
        <v>506.4</v>
      </c>
      <c r="J304">
        <v>231.4</v>
      </c>
      <c r="K304">
        <v>214.2</v>
      </c>
      <c r="L304" t="s">
        <v>1</v>
      </c>
      <c r="M304">
        <v>153.5</v>
      </c>
      <c r="N304">
        <f t="shared" si="4"/>
        <v>132.25967143637087</v>
      </c>
    </row>
    <row r="305" spans="1:14" x14ac:dyDescent="0.3">
      <c r="A305" t="s">
        <v>2</v>
      </c>
      <c r="B305">
        <v>-60</v>
      </c>
      <c r="C305">
        <v>13.22</v>
      </c>
      <c r="D305">
        <v>25</v>
      </c>
      <c r="E305">
        <v>12.5</v>
      </c>
      <c r="F305">
        <v>11.78</v>
      </c>
      <c r="G305">
        <v>0</v>
      </c>
      <c r="H305">
        <v>158.9</v>
      </c>
      <c r="I305">
        <v>506.4</v>
      </c>
      <c r="J305">
        <v>231.4</v>
      </c>
      <c r="K305">
        <v>214.5</v>
      </c>
      <c r="L305" t="s">
        <v>1</v>
      </c>
      <c r="M305">
        <v>158.9</v>
      </c>
      <c r="N305">
        <f t="shared" si="4"/>
        <v>136.80051207874095</v>
      </c>
    </row>
    <row r="306" spans="1:14" x14ac:dyDescent="0.3">
      <c r="A306" t="s">
        <v>2</v>
      </c>
      <c r="B306">
        <v>-60</v>
      </c>
      <c r="C306">
        <v>13.27</v>
      </c>
      <c r="D306">
        <v>25</v>
      </c>
      <c r="E306">
        <v>12.5</v>
      </c>
      <c r="F306">
        <v>11.73</v>
      </c>
      <c r="G306">
        <v>0</v>
      </c>
      <c r="H306">
        <v>137.5</v>
      </c>
      <c r="I306">
        <v>506.4</v>
      </c>
      <c r="J306">
        <v>231.4</v>
      </c>
      <c r="K306">
        <v>214.1</v>
      </c>
      <c r="L306" t="s">
        <v>1</v>
      </c>
      <c r="M306">
        <v>137.5</v>
      </c>
      <c r="N306">
        <f t="shared" si="4"/>
        <v>118.80532879231146</v>
      </c>
    </row>
    <row r="307" spans="1:14" x14ac:dyDescent="0.3">
      <c r="A307" t="s">
        <v>2</v>
      </c>
      <c r="B307">
        <v>-60</v>
      </c>
      <c r="C307">
        <v>13.18</v>
      </c>
      <c r="D307">
        <v>25</v>
      </c>
      <c r="E307">
        <v>12.5</v>
      </c>
      <c r="F307">
        <v>11.82</v>
      </c>
      <c r="G307">
        <v>0</v>
      </c>
      <c r="H307">
        <v>119.5</v>
      </c>
      <c r="I307">
        <v>506.4</v>
      </c>
      <c r="J307">
        <v>231.4</v>
      </c>
      <c r="K307">
        <v>214.9</v>
      </c>
      <c r="L307" t="s">
        <v>1</v>
      </c>
      <c r="M307">
        <v>119.5</v>
      </c>
      <c r="N307">
        <f t="shared" si="4"/>
        <v>103.66919331774459</v>
      </c>
    </row>
    <row r="308" spans="1:14" x14ac:dyDescent="0.3">
      <c r="A308" t="s">
        <v>2</v>
      </c>
      <c r="B308">
        <v>-60</v>
      </c>
      <c r="C308">
        <v>13.18</v>
      </c>
      <c r="D308">
        <v>25</v>
      </c>
      <c r="E308">
        <v>12.5</v>
      </c>
      <c r="F308">
        <v>11.82</v>
      </c>
      <c r="G308">
        <v>0</v>
      </c>
      <c r="H308">
        <v>130.69999999999999</v>
      </c>
      <c r="I308">
        <v>506.4</v>
      </c>
      <c r="J308">
        <v>231.4</v>
      </c>
      <c r="K308">
        <v>214.9</v>
      </c>
      <c r="L308" t="s">
        <v>1</v>
      </c>
      <c r="M308">
        <v>130.69999999999999</v>
      </c>
      <c r="N308">
        <f t="shared" si="4"/>
        <v>113.08723316858618</v>
      </c>
    </row>
    <row r="309" spans="1:14" x14ac:dyDescent="0.3">
      <c r="A309" t="s">
        <v>2</v>
      </c>
      <c r="B309">
        <v>-60</v>
      </c>
      <c r="C309">
        <v>13.24</v>
      </c>
      <c r="D309">
        <v>25</v>
      </c>
      <c r="E309">
        <v>12.5</v>
      </c>
      <c r="F309">
        <v>11.76</v>
      </c>
      <c r="G309">
        <v>0</v>
      </c>
      <c r="H309">
        <v>172.6</v>
      </c>
      <c r="I309">
        <v>506.4</v>
      </c>
      <c r="J309">
        <v>231.4</v>
      </c>
      <c r="K309">
        <v>214.3</v>
      </c>
      <c r="L309" t="s">
        <v>1</v>
      </c>
      <c r="M309">
        <v>172.6</v>
      </c>
      <c r="N309">
        <f t="shared" si="4"/>
        <v>148.32079296771684</v>
      </c>
    </row>
    <row r="310" spans="1:14" x14ac:dyDescent="0.3">
      <c r="A310" t="s">
        <v>2</v>
      </c>
      <c r="B310">
        <v>-60</v>
      </c>
      <c r="C310">
        <v>13.24</v>
      </c>
      <c r="D310">
        <v>25</v>
      </c>
      <c r="E310">
        <v>12.5</v>
      </c>
      <c r="F310">
        <v>11.76</v>
      </c>
      <c r="G310">
        <v>0</v>
      </c>
      <c r="H310">
        <v>84.5</v>
      </c>
      <c r="I310">
        <v>506.4</v>
      </c>
      <c r="J310">
        <v>231.4</v>
      </c>
      <c r="K310">
        <v>214.3</v>
      </c>
      <c r="L310" t="s">
        <v>1</v>
      </c>
      <c r="M310">
        <v>84.5</v>
      </c>
      <c r="N310">
        <f t="shared" si="4"/>
        <v>74.237818783864583</v>
      </c>
    </row>
    <row r="311" spans="1:14" x14ac:dyDescent="0.3">
      <c r="A311" t="s">
        <v>2</v>
      </c>
      <c r="B311">
        <v>-60</v>
      </c>
      <c r="C311">
        <v>13.34</v>
      </c>
      <c r="D311">
        <v>25</v>
      </c>
      <c r="E311">
        <v>12.5</v>
      </c>
      <c r="F311">
        <v>11.66</v>
      </c>
      <c r="G311">
        <v>0</v>
      </c>
      <c r="H311">
        <v>244.6</v>
      </c>
      <c r="I311">
        <v>506.4</v>
      </c>
      <c r="J311">
        <v>231.4</v>
      </c>
      <c r="K311">
        <v>213.4</v>
      </c>
      <c r="L311" t="s">
        <v>22</v>
      </c>
      <c r="M311">
        <v>213.4</v>
      </c>
      <c r="N311">
        <f t="shared" si="4"/>
        <v>208.86533486598427</v>
      </c>
    </row>
    <row r="312" spans="1:14" x14ac:dyDescent="0.3">
      <c r="A312" t="s">
        <v>2</v>
      </c>
      <c r="B312">
        <v>-60</v>
      </c>
      <c r="C312">
        <v>13.2</v>
      </c>
      <c r="D312">
        <v>25</v>
      </c>
      <c r="E312">
        <v>12.5</v>
      </c>
      <c r="F312">
        <v>11.8</v>
      </c>
      <c r="G312">
        <v>0</v>
      </c>
      <c r="H312">
        <v>120.4</v>
      </c>
      <c r="I312">
        <v>506.4</v>
      </c>
      <c r="J312">
        <v>231.4</v>
      </c>
      <c r="K312">
        <v>214.7</v>
      </c>
      <c r="L312" t="s">
        <v>1</v>
      </c>
      <c r="M312">
        <v>120.4</v>
      </c>
      <c r="N312">
        <f t="shared" si="4"/>
        <v>104.42600009147294</v>
      </c>
    </row>
    <row r="313" spans="1:14" x14ac:dyDescent="0.3">
      <c r="A313" t="s">
        <v>2</v>
      </c>
      <c r="B313">
        <v>-60</v>
      </c>
      <c r="C313">
        <v>13.31</v>
      </c>
      <c r="D313">
        <v>25</v>
      </c>
      <c r="E313">
        <v>12.5</v>
      </c>
      <c r="F313">
        <v>11.69</v>
      </c>
      <c r="G313">
        <v>0</v>
      </c>
      <c r="H313">
        <v>104.5</v>
      </c>
      <c r="I313">
        <v>506.4</v>
      </c>
      <c r="J313">
        <v>231.4</v>
      </c>
      <c r="K313">
        <v>213.7</v>
      </c>
      <c r="L313" t="s">
        <v>1</v>
      </c>
      <c r="M313">
        <v>104.5</v>
      </c>
      <c r="N313">
        <f t="shared" si="4"/>
        <v>91.055747088938872</v>
      </c>
    </row>
    <row r="314" spans="1:14" x14ac:dyDescent="0.3">
      <c r="A314" t="s">
        <v>2</v>
      </c>
      <c r="B314">
        <v>-60</v>
      </c>
      <c r="C314">
        <v>13.23</v>
      </c>
      <c r="D314">
        <v>25</v>
      </c>
      <c r="E314">
        <v>12.5</v>
      </c>
      <c r="F314">
        <v>11.77</v>
      </c>
      <c r="G314">
        <v>0</v>
      </c>
      <c r="H314">
        <v>163.6</v>
      </c>
      <c r="I314">
        <v>506.4</v>
      </c>
      <c r="J314">
        <v>231.4</v>
      </c>
      <c r="K314">
        <v>214.4</v>
      </c>
      <c r="L314" t="s">
        <v>1</v>
      </c>
      <c r="M314">
        <v>163.6</v>
      </c>
      <c r="N314">
        <f t="shared" si="4"/>
        <v>140.75272523043338</v>
      </c>
    </row>
    <row r="315" spans="1:14" x14ac:dyDescent="0.3">
      <c r="A315" t="s">
        <v>2</v>
      </c>
      <c r="B315">
        <v>-60</v>
      </c>
      <c r="C315">
        <v>13.28</v>
      </c>
      <c r="D315">
        <v>25</v>
      </c>
      <c r="E315">
        <v>12.5</v>
      </c>
      <c r="F315">
        <v>11.72</v>
      </c>
      <c r="G315">
        <v>0</v>
      </c>
      <c r="H315">
        <v>201.4</v>
      </c>
      <c r="I315">
        <v>506.4</v>
      </c>
      <c r="J315">
        <v>231.4</v>
      </c>
      <c r="K315">
        <v>214</v>
      </c>
      <c r="L315" t="s">
        <v>1</v>
      </c>
      <c r="M315">
        <v>201.4</v>
      </c>
      <c r="N315">
        <f t="shared" si="4"/>
        <v>172.53860972702381</v>
      </c>
    </row>
    <row r="316" spans="1:14" x14ac:dyDescent="0.3">
      <c r="A316" t="s">
        <v>2</v>
      </c>
      <c r="B316">
        <v>-60</v>
      </c>
      <c r="C316">
        <v>13.2</v>
      </c>
      <c r="D316">
        <v>25</v>
      </c>
      <c r="E316">
        <v>12.5</v>
      </c>
      <c r="F316">
        <v>11.8</v>
      </c>
      <c r="G316">
        <v>0</v>
      </c>
      <c r="H316">
        <v>137.80000000000001</v>
      </c>
      <c r="I316">
        <v>506.4</v>
      </c>
      <c r="J316">
        <v>231.4</v>
      </c>
      <c r="K316">
        <v>214.7</v>
      </c>
      <c r="L316" t="s">
        <v>1</v>
      </c>
      <c r="M316">
        <v>137.80000000000001</v>
      </c>
      <c r="N316">
        <f t="shared" si="4"/>
        <v>119.05759771688757</v>
      </c>
    </row>
    <row r="317" spans="1:14" x14ac:dyDescent="0.3">
      <c r="A317" t="s">
        <v>2</v>
      </c>
      <c r="B317">
        <v>-60</v>
      </c>
      <c r="C317">
        <v>13.19</v>
      </c>
      <c r="D317">
        <v>25</v>
      </c>
      <c r="E317">
        <v>12.5</v>
      </c>
      <c r="F317">
        <v>11.81</v>
      </c>
      <c r="G317">
        <v>0</v>
      </c>
      <c r="H317">
        <v>173</v>
      </c>
      <c r="I317">
        <v>506.4</v>
      </c>
      <c r="J317">
        <v>231.4</v>
      </c>
      <c r="K317">
        <v>214.8</v>
      </c>
      <c r="L317" t="s">
        <v>1</v>
      </c>
      <c r="M317">
        <v>173</v>
      </c>
      <c r="N317">
        <f t="shared" si="4"/>
        <v>148.65715153381831</v>
      </c>
    </row>
    <row r="318" spans="1:14" x14ac:dyDescent="0.3">
      <c r="A318" t="s">
        <v>2</v>
      </c>
      <c r="B318">
        <v>-60</v>
      </c>
      <c r="C318">
        <v>13.22</v>
      </c>
      <c r="D318">
        <v>25</v>
      </c>
      <c r="E318">
        <v>12.5</v>
      </c>
      <c r="F318">
        <v>11.78</v>
      </c>
      <c r="G318">
        <v>0</v>
      </c>
      <c r="H318">
        <v>99.2</v>
      </c>
      <c r="I318">
        <v>506.4</v>
      </c>
      <c r="J318">
        <v>231.4</v>
      </c>
      <c r="K318">
        <v>214.5</v>
      </c>
      <c r="L318" t="s">
        <v>1</v>
      </c>
      <c r="M318">
        <v>99.2</v>
      </c>
      <c r="N318">
        <f t="shared" si="4"/>
        <v>86.598996088094196</v>
      </c>
    </row>
    <row r="319" spans="1:14" x14ac:dyDescent="0.3">
      <c r="A319" t="s">
        <v>2</v>
      </c>
      <c r="B319">
        <v>-60</v>
      </c>
      <c r="C319">
        <v>13.22</v>
      </c>
      <c r="D319">
        <v>25</v>
      </c>
      <c r="E319">
        <v>12.5</v>
      </c>
      <c r="F319">
        <v>11.78</v>
      </c>
      <c r="G319">
        <v>0</v>
      </c>
      <c r="H319">
        <v>173.4</v>
      </c>
      <c r="I319">
        <v>506.4</v>
      </c>
      <c r="J319">
        <v>231.4</v>
      </c>
      <c r="K319">
        <v>214.5</v>
      </c>
      <c r="L319" t="s">
        <v>1</v>
      </c>
      <c r="M319">
        <v>173.4</v>
      </c>
      <c r="N319">
        <f t="shared" si="4"/>
        <v>148.9935100999198</v>
      </c>
    </row>
    <row r="320" spans="1:14" x14ac:dyDescent="0.3">
      <c r="A320" t="s">
        <v>2</v>
      </c>
      <c r="B320">
        <v>-60</v>
      </c>
      <c r="C320">
        <v>13.29</v>
      </c>
      <c r="D320">
        <v>25</v>
      </c>
      <c r="E320">
        <v>12.5</v>
      </c>
      <c r="F320">
        <v>11.71</v>
      </c>
      <c r="G320">
        <v>0</v>
      </c>
      <c r="H320">
        <v>131.5</v>
      </c>
      <c r="I320">
        <v>506.4</v>
      </c>
      <c r="J320">
        <v>231.4</v>
      </c>
      <c r="K320">
        <v>213.9</v>
      </c>
      <c r="L320" t="s">
        <v>1</v>
      </c>
      <c r="M320">
        <v>131.5</v>
      </c>
      <c r="N320">
        <f t="shared" si="4"/>
        <v>113.75995030078917</v>
      </c>
    </row>
    <row r="321" spans="1:14" x14ac:dyDescent="0.3">
      <c r="A321" t="s">
        <v>0</v>
      </c>
      <c r="B321">
        <v>-60</v>
      </c>
      <c r="C321">
        <v>28.06</v>
      </c>
      <c r="D321">
        <v>50</v>
      </c>
      <c r="E321">
        <v>25</v>
      </c>
      <c r="F321">
        <v>21.94</v>
      </c>
      <c r="G321">
        <v>0</v>
      </c>
      <c r="H321">
        <v>186</v>
      </c>
      <c r="I321">
        <v>506.4</v>
      </c>
      <c r="J321">
        <v>231.4</v>
      </c>
      <c r="K321">
        <v>292.8</v>
      </c>
      <c r="L321" t="s">
        <v>1</v>
      </c>
      <c r="M321">
        <v>186</v>
      </c>
      <c r="N321">
        <f t="shared" si="4"/>
        <v>186</v>
      </c>
    </row>
    <row r="322" spans="1:14" x14ac:dyDescent="0.3">
      <c r="A322" t="s">
        <v>0</v>
      </c>
      <c r="B322">
        <v>-60</v>
      </c>
      <c r="C322">
        <v>27.75</v>
      </c>
      <c r="D322">
        <v>50</v>
      </c>
      <c r="E322">
        <v>25</v>
      </c>
      <c r="F322">
        <v>22.25</v>
      </c>
      <c r="G322">
        <v>0</v>
      </c>
      <c r="H322">
        <v>151.80000000000001</v>
      </c>
      <c r="I322">
        <v>506.4</v>
      </c>
      <c r="J322">
        <v>231.4</v>
      </c>
      <c r="K322">
        <v>294.8</v>
      </c>
      <c r="L322" t="s">
        <v>1</v>
      </c>
      <c r="M322">
        <v>151.80000000000001</v>
      </c>
      <c r="N322">
        <f t="shared" si="4"/>
        <v>151.80000000000001</v>
      </c>
    </row>
    <row r="323" spans="1:14" x14ac:dyDescent="0.3">
      <c r="A323" t="s">
        <v>0</v>
      </c>
      <c r="B323">
        <v>-60</v>
      </c>
      <c r="C323">
        <v>27.62</v>
      </c>
      <c r="D323">
        <v>50</v>
      </c>
      <c r="E323">
        <v>25</v>
      </c>
      <c r="F323">
        <v>22.38</v>
      </c>
      <c r="G323">
        <v>0</v>
      </c>
      <c r="H323">
        <v>111.7</v>
      </c>
      <c r="I323">
        <v>506.4</v>
      </c>
      <c r="J323">
        <v>231.4</v>
      </c>
      <c r="K323">
        <v>295.7</v>
      </c>
      <c r="L323" t="s">
        <v>1</v>
      </c>
      <c r="M323">
        <v>111.7</v>
      </c>
      <c r="N323">
        <f t="shared" si="4"/>
        <v>111.7</v>
      </c>
    </row>
    <row r="324" spans="1:14" x14ac:dyDescent="0.3">
      <c r="A324" t="s">
        <v>0</v>
      </c>
      <c r="B324">
        <v>-60</v>
      </c>
      <c r="C324">
        <v>27.65</v>
      </c>
      <c r="D324">
        <v>50</v>
      </c>
      <c r="E324">
        <v>25</v>
      </c>
      <c r="F324">
        <v>22.35</v>
      </c>
      <c r="G324">
        <v>0</v>
      </c>
      <c r="H324">
        <v>143.9</v>
      </c>
      <c r="I324">
        <v>506.4</v>
      </c>
      <c r="J324">
        <v>231.4</v>
      </c>
      <c r="K324">
        <v>295.5</v>
      </c>
      <c r="L324" t="s">
        <v>1</v>
      </c>
      <c r="M324">
        <v>143.9</v>
      </c>
      <c r="N324">
        <f t="shared" ref="N324:N387" si="5">20+(H324-20)*(POWER((E324/25),0.25))</f>
        <v>143.9</v>
      </c>
    </row>
    <row r="325" spans="1:14" x14ac:dyDescent="0.3">
      <c r="A325" t="s">
        <v>0</v>
      </c>
      <c r="B325">
        <v>-60</v>
      </c>
      <c r="C325">
        <v>27.71</v>
      </c>
      <c r="D325">
        <v>50</v>
      </c>
      <c r="E325">
        <v>25</v>
      </c>
      <c r="F325">
        <v>22.29</v>
      </c>
      <c r="G325">
        <v>0</v>
      </c>
      <c r="H325">
        <v>105.4</v>
      </c>
      <c r="I325">
        <v>506.4</v>
      </c>
      <c r="J325">
        <v>231.4</v>
      </c>
      <c r="K325">
        <v>295.10000000000002</v>
      </c>
      <c r="L325" t="s">
        <v>1</v>
      </c>
      <c r="M325">
        <v>105.4</v>
      </c>
      <c r="N325">
        <f t="shared" si="5"/>
        <v>105.4</v>
      </c>
    </row>
    <row r="326" spans="1:14" x14ac:dyDescent="0.3">
      <c r="A326" t="s">
        <v>0</v>
      </c>
      <c r="B326">
        <v>-60</v>
      </c>
      <c r="C326">
        <v>28.01</v>
      </c>
      <c r="D326">
        <v>50</v>
      </c>
      <c r="E326">
        <v>25</v>
      </c>
      <c r="F326">
        <v>21.99</v>
      </c>
      <c r="G326">
        <v>0</v>
      </c>
      <c r="H326">
        <v>154</v>
      </c>
      <c r="I326">
        <v>506.4</v>
      </c>
      <c r="J326">
        <v>231.4</v>
      </c>
      <c r="K326">
        <v>293.10000000000002</v>
      </c>
      <c r="L326" t="s">
        <v>1</v>
      </c>
      <c r="M326">
        <v>154</v>
      </c>
      <c r="N326">
        <f t="shared" si="5"/>
        <v>154</v>
      </c>
    </row>
    <row r="327" spans="1:14" x14ac:dyDescent="0.3">
      <c r="A327" t="s">
        <v>0</v>
      </c>
      <c r="B327">
        <v>-60</v>
      </c>
      <c r="C327">
        <v>27.97</v>
      </c>
      <c r="D327">
        <v>50</v>
      </c>
      <c r="E327">
        <v>25</v>
      </c>
      <c r="F327">
        <v>22.03</v>
      </c>
      <c r="G327">
        <v>0</v>
      </c>
      <c r="H327">
        <v>176.2</v>
      </c>
      <c r="I327">
        <v>506.4</v>
      </c>
      <c r="J327">
        <v>231.4</v>
      </c>
      <c r="K327">
        <v>293.39999999999998</v>
      </c>
      <c r="L327" t="s">
        <v>1</v>
      </c>
      <c r="M327">
        <v>176.2</v>
      </c>
      <c r="N327">
        <f t="shared" si="5"/>
        <v>176.2</v>
      </c>
    </row>
    <row r="328" spans="1:14" x14ac:dyDescent="0.3">
      <c r="A328" t="s">
        <v>0</v>
      </c>
      <c r="B328">
        <v>-60</v>
      </c>
      <c r="C328">
        <v>27.51</v>
      </c>
      <c r="D328">
        <v>50</v>
      </c>
      <c r="E328">
        <v>25</v>
      </c>
      <c r="F328">
        <v>22.49</v>
      </c>
      <c r="G328">
        <v>0</v>
      </c>
      <c r="H328">
        <v>131.9</v>
      </c>
      <c r="I328">
        <v>506.4</v>
      </c>
      <c r="J328">
        <v>231.4</v>
      </c>
      <c r="K328">
        <v>296.39999999999998</v>
      </c>
      <c r="L328" t="s">
        <v>1</v>
      </c>
      <c r="M328">
        <v>131.9</v>
      </c>
      <c r="N328">
        <f t="shared" si="5"/>
        <v>131.9</v>
      </c>
    </row>
    <row r="329" spans="1:14" x14ac:dyDescent="0.3">
      <c r="A329" t="s">
        <v>0</v>
      </c>
      <c r="B329">
        <v>-60</v>
      </c>
      <c r="C329">
        <v>27.86</v>
      </c>
      <c r="D329">
        <v>50</v>
      </c>
      <c r="E329">
        <v>25</v>
      </c>
      <c r="F329">
        <v>22.14</v>
      </c>
      <c r="G329">
        <v>0</v>
      </c>
      <c r="H329">
        <v>203.9</v>
      </c>
      <c r="I329">
        <v>506.4</v>
      </c>
      <c r="J329">
        <v>231.4</v>
      </c>
      <c r="K329">
        <v>294.10000000000002</v>
      </c>
      <c r="L329" t="s">
        <v>1</v>
      </c>
      <c r="M329">
        <v>203.9</v>
      </c>
      <c r="N329">
        <f t="shared" si="5"/>
        <v>203.9</v>
      </c>
    </row>
    <row r="330" spans="1:14" x14ac:dyDescent="0.3">
      <c r="A330" t="s">
        <v>0</v>
      </c>
      <c r="B330">
        <v>-60</v>
      </c>
      <c r="C330">
        <v>27.51</v>
      </c>
      <c r="D330">
        <v>50</v>
      </c>
      <c r="E330">
        <v>25</v>
      </c>
      <c r="F330">
        <v>22.49</v>
      </c>
      <c r="G330">
        <v>0</v>
      </c>
      <c r="H330">
        <v>142.69999999999999</v>
      </c>
      <c r="I330">
        <v>506.4</v>
      </c>
      <c r="J330">
        <v>231.4</v>
      </c>
      <c r="K330">
        <v>296.39999999999998</v>
      </c>
      <c r="L330" t="s">
        <v>1</v>
      </c>
      <c r="M330">
        <v>142.69999999999999</v>
      </c>
      <c r="N330">
        <f t="shared" si="5"/>
        <v>142.69999999999999</v>
      </c>
    </row>
    <row r="331" spans="1:14" x14ac:dyDescent="0.3">
      <c r="A331" t="s">
        <v>21</v>
      </c>
      <c r="B331">
        <v>-60</v>
      </c>
      <c r="C331">
        <v>27.42</v>
      </c>
      <c r="D331">
        <v>50</v>
      </c>
      <c r="E331">
        <v>25</v>
      </c>
      <c r="F331">
        <v>22.58</v>
      </c>
      <c r="G331">
        <v>0.06</v>
      </c>
      <c r="H331">
        <v>134.5</v>
      </c>
      <c r="I331">
        <v>506.4</v>
      </c>
      <c r="J331">
        <v>231.4</v>
      </c>
      <c r="K331">
        <v>297</v>
      </c>
      <c r="L331" t="s">
        <v>1</v>
      </c>
      <c r="M331">
        <v>134.5</v>
      </c>
      <c r="N331">
        <f t="shared" si="5"/>
        <v>134.5</v>
      </c>
    </row>
    <row r="332" spans="1:14" x14ac:dyDescent="0.3">
      <c r="A332" t="s">
        <v>21</v>
      </c>
      <c r="B332">
        <v>-60</v>
      </c>
      <c r="C332">
        <v>27.43</v>
      </c>
      <c r="D332">
        <v>50</v>
      </c>
      <c r="E332">
        <v>25</v>
      </c>
      <c r="F332">
        <v>22.57</v>
      </c>
      <c r="G332">
        <v>0</v>
      </c>
      <c r="H332">
        <v>130.1</v>
      </c>
      <c r="I332">
        <v>506.4</v>
      </c>
      <c r="J332">
        <v>231.4</v>
      </c>
      <c r="K332">
        <v>296.89999999999998</v>
      </c>
      <c r="L332" t="s">
        <v>1</v>
      </c>
      <c r="M332">
        <v>130.1</v>
      </c>
      <c r="N332">
        <f t="shared" si="5"/>
        <v>130.1</v>
      </c>
    </row>
    <row r="333" spans="1:14" x14ac:dyDescent="0.3">
      <c r="A333" t="s">
        <v>21</v>
      </c>
      <c r="B333">
        <v>-60</v>
      </c>
      <c r="C333">
        <v>27.62</v>
      </c>
      <c r="D333">
        <v>50</v>
      </c>
      <c r="E333">
        <v>25</v>
      </c>
      <c r="F333">
        <v>22.38</v>
      </c>
      <c r="G333">
        <v>7.0000000000000007E-2</v>
      </c>
      <c r="H333">
        <v>142.6</v>
      </c>
      <c r="I333">
        <v>506.4</v>
      </c>
      <c r="J333">
        <v>231.4</v>
      </c>
      <c r="K333">
        <v>295.7</v>
      </c>
      <c r="L333" t="s">
        <v>1</v>
      </c>
      <c r="M333">
        <v>142.6</v>
      </c>
      <c r="N333">
        <f t="shared" si="5"/>
        <v>142.6</v>
      </c>
    </row>
    <row r="334" spans="1:14" x14ac:dyDescent="0.3">
      <c r="A334" t="s">
        <v>21</v>
      </c>
      <c r="B334">
        <v>-60</v>
      </c>
      <c r="C334">
        <v>27.47</v>
      </c>
      <c r="D334">
        <v>50</v>
      </c>
      <c r="E334">
        <v>25</v>
      </c>
      <c r="F334">
        <v>22.53</v>
      </c>
      <c r="G334">
        <v>0.05</v>
      </c>
      <c r="H334">
        <v>119.7</v>
      </c>
      <c r="I334">
        <v>506.4</v>
      </c>
      <c r="J334">
        <v>231.4</v>
      </c>
      <c r="K334">
        <v>296.7</v>
      </c>
      <c r="L334" t="s">
        <v>1</v>
      </c>
      <c r="M334">
        <v>119.7</v>
      </c>
      <c r="N334">
        <f t="shared" si="5"/>
        <v>119.7</v>
      </c>
    </row>
    <row r="335" spans="1:14" x14ac:dyDescent="0.3">
      <c r="A335" t="s">
        <v>21</v>
      </c>
      <c r="B335">
        <v>-60</v>
      </c>
      <c r="C335">
        <v>27.49</v>
      </c>
      <c r="D335">
        <v>50</v>
      </c>
      <c r="E335">
        <v>25</v>
      </c>
      <c r="F335">
        <v>22.51</v>
      </c>
      <c r="G335">
        <v>7.0000000000000007E-2</v>
      </c>
      <c r="H335">
        <v>141.30000000000001</v>
      </c>
      <c r="I335">
        <v>506.4</v>
      </c>
      <c r="J335">
        <v>231.4</v>
      </c>
      <c r="K335">
        <v>296.5</v>
      </c>
      <c r="L335" t="s">
        <v>1</v>
      </c>
      <c r="M335">
        <v>141.30000000000001</v>
      </c>
      <c r="N335">
        <f t="shared" si="5"/>
        <v>141.30000000000001</v>
      </c>
    </row>
    <row r="336" spans="1:14" x14ac:dyDescent="0.3">
      <c r="A336" t="s">
        <v>21</v>
      </c>
      <c r="B336">
        <v>-60</v>
      </c>
      <c r="C336">
        <v>27.95</v>
      </c>
      <c r="D336">
        <v>50</v>
      </c>
      <c r="E336">
        <v>25</v>
      </c>
      <c r="F336">
        <v>22.05</v>
      </c>
      <c r="G336">
        <v>0.1</v>
      </c>
      <c r="H336">
        <v>175.9</v>
      </c>
      <c r="I336">
        <v>506.4</v>
      </c>
      <c r="J336">
        <v>231.4</v>
      </c>
      <c r="K336">
        <v>293.5</v>
      </c>
      <c r="L336" t="s">
        <v>1</v>
      </c>
      <c r="M336">
        <v>175.9</v>
      </c>
      <c r="N336">
        <f t="shared" si="5"/>
        <v>175.9</v>
      </c>
    </row>
    <row r="337" spans="1:14" x14ac:dyDescent="0.3">
      <c r="A337" t="s">
        <v>21</v>
      </c>
      <c r="B337">
        <v>-60</v>
      </c>
      <c r="C337">
        <v>27.62</v>
      </c>
      <c r="D337">
        <v>50</v>
      </c>
      <c r="E337">
        <v>25</v>
      </c>
      <c r="F337">
        <v>22.38</v>
      </c>
      <c r="G337">
        <v>0</v>
      </c>
      <c r="H337">
        <v>119.6</v>
      </c>
      <c r="I337">
        <v>506.4</v>
      </c>
      <c r="J337">
        <v>231.4</v>
      </c>
      <c r="K337">
        <v>295.7</v>
      </c>
      <c r="L337" t="s">
        <v>1</v>
      </c>
      <c r="M337">
        <v>119.6</v>
      </c>
      <c r="N337">
        <f t="shared" si="5"/>
        <v>119.6</v>
      </c>
    </row>
    <row r="338" spans="1:14" x14ac:dyDescent="0.3">
      <c r="A338" t="s">
        <v>21</v>
      </c>
      <c r="B338">
        <v>-60</v>
      </c>
      <c r="C338">
        <v>27.65</v>
      </c>
      <c r="D338">
        <v>50</v>
      </c>
      <c r="E338">
        <v>25</v>
      </c>
      <c r="F338">
        <v>22.35</v>
      </c>
      <c r="G338">
        <v>0</v>
      </c>
      <c r="H338">
        <v>102.4</v>
      </c>
      <c r="I338">
        <v>506.4</v>
      </c>
      <c r="J338">
        <v>231.4</v>
      </c>
      <c r="K338">
        <v>295.5</v>
      </c>
      <c r="L338" t="s">
        <v>1</v>
      </c>
      <c r="M338">
        <v>102.4</v>
      </c>
      <c r="N338">
        <f t="shared" si="5"/>
        <v>102.4</v>
      </c>
    </row>
    <row r="339" spans="1:14" x14ac:dyDescent="0.3">
      <c r="A339" t="s">
        <v>21</v>
      </c>
      <c r="B339">
        <v>-60</v>
      </c>
      <c r="C339">
        <v>27.68</v>
      </c>
      <c r="D339">
        <v>50</v>
      </c>
      <c r="E339">
        <v>25</v>
      </c>
      <c r="F339">
        <v>22.32</v>
      </c>
      <c r="G339">
        <v>0</v>
      </c>
      <c r="H339">
        <v>99</v>
      </c>
      <c r="I339">
        <v>506.4</v>
      </c>
      <c r="J339">
        <v>231.4</v>
      </c>
      <c r="K339">
        <v>295.3</v>
      </c>
      <c r="L339" t="s">
        <v>1</v>
      </c>
      <c r="M339">
        <v>99</v>
      </c>
      <c r="N339">
        <f t="shared" si="5"/>
        <v>99</v>
      </c>
    </row>
    <row r="340" spans="1:14" x14ac:dyDescent="0.3">
      <c r="A340" t="s">
        <v>21</v>
      </c>
      <c r="B340">
        <v>-60</v>
      </c>
      <c r="C340">
        <v>27.82</v>
      </c>
      <c r="D340">
        <v>50</v>
      </c>
      <c r="E340">
        <v>25</v>
      </c>
      <c r="F340">
        <v>22.18</v>
      </c>
      <c r="G340">
        <v>0.05</v>
      </c>
      <c r="H340">
        <v>115.1</v>
      </c>
      <c r="I340">
        <v>506.4</v>
      </c>
      <c r="J340">
        <v>231.4</v>
      </c>
      <c r="K340">
        <v>294.39999999999998</v>
      </c>
      <c r="L340" t="s">
        <v>1</v>
      </c>
      <c r="M340">
        <v>115.1</v>
      </c>
      <c r="N340">
        <f t="shared" si="5"/>
        <v>115.1</v>
      </c>
    </row>
    <row r="341" spans="1:14" x14ac:dyDescent="0.3">
      <c r="A341" t="s">
        <v>21</v>
      </c>
      <c r="B341">
        <v>-60</v>
      </c>
      <c r="C341">
        <v>27.98</v>
      </c>
      <c r="D341">
        <v>50</v>
      </c>
      <c r="E341">
        <v>25</v>
      </c>
      <c r="F341">
        <v>22.02</v>
      </c>
      <c r="G341">
        <v>0.11</v>
      </c>
      <c r="H341">
        <v>172.9</v>
      </c>
      <c r="I341">
        <v>506.4</v>
      </c>
      <c r="J341">
        <v>231.4</v>
      </c>
      <c r="K341">
        <v>293.3</v>
      </c>
      <c r="L341" t="s">
        <v>1</v>
      </c>
      <c r="M341">
        <v>172.9</v>
      </c>
      <c r="N341">
        <f t="shared" si="5"/>
        <v>172.9</v>
      </c>
    </row>
    <row r="342" spans="1:14" x14ac:dyDescent="0.3">
      <c r="A342" t="s">
        <v>21</v>
      </c>
      <c r="B342">
        <v>-60</v>
      </c>
      <c r="C342">
        <v>27.72</v>
      </c>
      <c r="D342">
        <v>50</v>
      </c>
      <c r="E342">
        <v>25</v>
      </c>
      <c r="F342">
        <v>22.28</v>
      </c>
      <c r="G342">
        <v>0.03</v>
      </c>
      <c r="H342">
        <v>120.5</v>
      </c>
      <c r="I342">
        <v>506.4</v>
      </c>
      <c r="J342">
        <v>231.4</v>
      </c>
      <c r="K342">
        <v>295</v>
      </c>
      <c r="L342" t="s">
        <v>1</v>
      </c>
      <c r="M342">
        <v>120.5</v>
      </c>
      <c r="N342">
        <f t="shared" si="5"/>
        <v>120.5</v>
      </c>
    </row>
    <row r="343" spans="1:14" x14ac:dyDescent="0.3">
      <c r="A343" t="s">
        <v>21</v>
      </c>
      <c r="B343">
        <v>-60</v>
      </c>
      <c r="C343">
        <v>27.48</v>
      </c>
      <c r="D343">
        <v>50</v>
      </c>
      <c r="E343">
        <v>25</v>
      </c>
      <c r="F343">
        <v>22.52</v>
      </c>
      <c r="G343">
        <v>0</v>
      </c>
      <c r="H343">
        <v>165.2</v>
      </c>
      <c r="I343">
        <v>506.4</v>
      </c>
      <c r="J343">
        <v>231.4</v>
      </c>
      <c r="K343">
        <v>296.60000000000002</v>
      </c>
      <c r="L343" t="s">
        <v>1</v>
      </c>
      <c r="M343">
        <v>165.2</v>
      </c>
      <c r="N343">
        <f t="shared" si="5"/>
        <v>165.2</v>
      </c>
    </row>
    <row r="344" spans="1:14" x14ac:dyDescent="0.3">
      <c r="A344" t="s">
        <v>21</v>
      </c>
      <c r="B344">
        <v>-60</v>
      </c>
      <c r="C344">
        <v>27.54</v>
      </c>
      <c r="D344">
        <v>50</v>
      </c>
      <c r="E344">
        <v>25</v>
      </c>
      <c r="F344">
        <v>22.46</v>
      </c>
      <c r="G344">
        <v>0</v>
      </c>
      <c r="H344">
        <v>125.6</v>
      </c>
      <c r="I344">
        <v>506.4</v>
      </c>
      <c r="J344">
        <v>231.4</v>
      </c>
      <c r="K344">
        <v>296.2</v>
      </c>
      <c r="L344" t="s">
        <v>1</v>
      </c>
      <c r="M344">
        <v>125.6</v>
      </c>
      <c r="N344">
        <f t="shared" si="5"/>
        <v>125.6</v>
      </c>
    </row>
    <row r="345" spans="1:14" x14ac:dyDescent="0.3">
      <c r="A345" t="s">
        <v>21</v>
      </c>
      <c r="B345">
        <v>-60</v>
      </c>
      <c r="C345">
        <v>27.88</v>
      </c>
      <c r="D345">
        <v>50</v>
      </c>
      <c r="E345">
        <v>25</v>
      </c>
      <c r="F345">
        <v>22.12</v>
      </c>
      <c r="G345">
        <v>0.05</v>
      </c>
      <c r="H345">
        <v>126.7</v>
      </c>
      <c r="I345">
        <v>506.4</v>
      </c>
      <c r="J345">
        <v>231.4</v>
      </c>
      <c r="K345">
        <v>294</v>
      </c>
      <c r="L345" t="s">
        <v>1</v>
      </c>
      <c r="M345">
        <v>126.7</v>
      </c>
      <c r="N345">
        <f t="shared" si="5"/>
        <v>126.7</v>
      </c>
    </row>
    <row r="346" spans="1:14" x14ac:dyDescent="0.3">
      <c r="A346" t="s">
        <v>21</v>
      </c>
      <c r="B346">
        <v>-60</v>
      </c>
      <c r="C346">
        <v>27.79</v>
      </c>
      <c r="D346">
        <v>50</v>
      </c>
      <c r="E346">
        <v>25</v>
      </c>
      <c r="F346">
        <v>22.21</v>
      </c>
      <c r="G346">
        <v>0</v>
      </c>
      <c r="H346">
        <v>100.4</v>
      </c>
      <c r="I346">
        <v>506.4</v>
      </c>
      <c r="J346">
        <v>231.4</v>
      </c>
      <c r="K346">
        <v>294.60000000000002</v>
      </c>
      <c r="L346" t="s">
        <v>1</v>
      </c>
      <c r="M346">
        <v>100.4</v>
      </c>
      <c r="N346">
        <f t="shared" si="5"/>
        <v>100.4</v>
      </c>
    </row>
    <row r="347" spans="1:14" x14ac:dyDescent="0.3">
      <c r="A347" t="s">
        <v>21</v>
      </c>
      <c r="B347">
        <v>-60</v>
      </c>
      <c r="C347">
        <v>27.56</v>
      </c>
      <c r="D347">
        <v>50</v>
      </c>
      <c r="E347">
        <v>25</v>
      </c>
      <c r="F347">
        <v>22.44</v>
      </c>
      <c r="G347">
        <v>0.05</v>
      </c>
      <c r="H347">
        <v>131.1</v>
      </c>
      <c r="I347">
        <v>506.4</v>
      </c>
      <c r="J347">
        <v>231.4</v>
      </c>
      <c r="K347">
        <v>296.10000000000002</v>
      </c>
      <c r="L347" t="s">
        <v>1</v>
      </c>
      <c r="M347">
        <v>131.1</v>
      </c>
      <c r="N347">
        <f t="shared" si="5"/>
        <v>131.1</v>
      </c>
    </row>
    <row r="348" spans="1:14" x14ac:dyDescent="0.3">
      <c r="A348" t="s">
        <v>21</v>
      </c>
      <c r="B348">
        <v>-60</v>
      </c>
      <c r="C348">
        <v>27.58</v>
      </c>
      <c r="D348">
        <v>50</v>
      </c>
      <c r="E348">
        <v>25</v>
      </c>
      <c r="F348">
        <v>22.42</v>
      </c>
      <c r="G348">
        <v>0.06</v>
      </c>
      <c r="H348">
        <v>185.1</v>
      </c>
      <c r="I348">
        <v>506.4</v>
      </c>
      <c r="J348">
        <v>231.4</v>
      </c>
      <c r="K348">
        <v>295.89999999999998</v>
      </c>
      <c r="L348" t="s">
        <v>1</v>
      </c>
      <c r="M348">
        <v>185.1</v>
      </c>
      <c r="N348">
        <f t="shared" si="5"/>
        <v>185.1</v>
      </c>
    </row>
    <row r="349" spans="1:14" x14ac:dyDescent="0.3">
      <c r="A349" t="s">
        <v>21</v>
      </c>
      <c r="B349">
        <v>-60</v>
      </c>
      <c r="C349">
        <v>27.59</v>
      </c>
      <c r="D349">
        <v>50</v>
      </c>
      <c r="E349">
        <v>25</v>
      </c>
      <c r="F349">
        <v>22.41</v>
      </c>
      <c r="G349">
        <v>0.09</v>
      </c>
      <c r="H349">
        <v>163.6</v>
      </c>
      <c r="I349">
        <v>506.4</v>
      </c>
      <c r="J349">
        <v>231.4</v>
      </c>
      <c r="K349">
        <v>295.89999999999998</v>
      </c>
      <c r="L349" t="s">
        <v>1</v>
      </c>
      <c r="M349">
        <v>163.6</v>
      </c>
      <c r="N349">
        <f t="shared" si="5"/>
        <v>163.6</v>
      </c>
    </row>
    <row r="350" spans="1:14" x14ac:dyDescent="0.3">
      <c r="A350" t="s">
        <v>21</v>
      </c>
      <c r="B350">
        <v>-60</v>
      </c>
      <c r="C350">
        <v>27.68</v>
      </c>
      <c r="D350">
        <v>50</v>
      </c>
      <c r="E350">
        <v>25</v>
      </c>
      <c r="F350">
        <v>22.32</v>
      </c>
      <c r="G350">
        <v>0.09</v>
      </c>
      <c r="H350">
        <v>126.5</v>
      </c>
      <c r="I350">
        <v>506.4</v>
      </c>
      <c r="J350">
        <v>231.4</v>
      </c>
      <c r="K350">
        <v>295.3</v>
      </c>
      <c r="L350" t="s">
        <v>1</v>
      </c>
      <c r="M350">
        <v>126.5</v>
      </c>
      <c r="N350">
        <f t="shared" si="5"/>
        <v>126.5</v>
      </c>
    </row>
    <row r="351" spans="1:14" x14ac:dyDescent="0.3">
      <c r="A351" t="s">
        <v>21</v>
      </c>
      <c r="B351">
        <v>-60</v>
      </c>
      <c r="C351">
        <v>27.65</v>
      </c>
      <c r="D351">
        <v>50</v>
      </c>
      <c r="E351">
        <v>25</v>
      </c>
      <c r="F351">
        <v>22.35</v>
      </c>
      <c r="G351">
        <v>0.1</v>
      </c>
      <c r="H351">
        <v>164.7</v>
      </c>
      <c r="I351">
        <v>506.4</v>
      </c>
      <c r="J351">
        <v>231.4</v>
      </c>
      <c r="K351">
        <v>295.5</v>
      </c>
      <c r="L351" t="s">
        <v>1</v>
      </c>
      <c r="M351">
        <v>164.7</v>
      </c>
      <c r="N351">
        <f t="shared" si="5"/>
        <v>164.7</v>
      </c>
    </row>
    <row r="352" spans="1:14" x14ac:dyDescent="0.3">
      <c r="A352" t="s">
        <v>21</v>
      </c>
      <c r="B352">
        <v>-60</v>
      </c>
      <c r="C352">
        <v>27.73</v>
      </c>
      <c r="D352">
        <v>50</v>
      </c>
      <c r="E352">
        <v>25</v>
      </c>
      <c r="F352">
        <v>22.27</v>
      </c>
      <c r="G352">
        <v>0.16</v>
      </c>
      <c r="H352">
        <v>192.7</v>
      </c>
      <c r="I352">
        <v>506.4</v>
      </c>
      <c r="J352">
        <v>231.4</v>
      </c>
      <c r="K352">
        <v>294.89999999999998</v>
      </c>
      <c r="L352" t="s">
        <v>1</v>
      </c>
      <c r="M352">
        <v>192.7</v>
      </c>
      <c r="N352">
        <f t="shared" si="5"/>
        <v>192.7</v>
      </c>
    </row>
    <row r="353" spans="1:14" x14ac:dyDescent="0.3">
      <c r="A353" t="s">
        <v>21</v>
      </c>
      <c r="B353">
        <v>-60</v>
      </c>
      <c r="C353">
        <v>27.65</v>
      </c>
      <c r="D353">
        <v>50</v>
      </c>
      <c r="E353">
        <v>25</v>
      </c>
      <c r="F353">
        <v>22.35</v>
      </c>
      <c r="G353">
        <v>0.05</v>
      </c>
      <c r="H353">
        <v>134.5</v>
      </c>
      <c r="I353">
        <v>506.4</v>
      </c>
      <c r="J353">
        <v>231.4</v>
      </c>
      <c r="K353">
        <v>295.5</v>
      </c>
      <c r="L353" t="s">
        <v>1</v>
      </c>
      <c r="M353">
        <v>134.5</v>
      </c>
      <c r="N353">
        <f t="shared" si="5"/>
        <v>134.5</v>
      </c>
    </row>
    <row r="354" spans="1:14" x14ac:dyDescent="0.3">
      <c r="A354" t="s">
        <v>21</v>
      </c>
      <c r="B354">
        <v>-60</v>
      </c>
      <c r="C354">
        <v>27.86</v>
      </c>
      <c r="D354">
        <v>50</v>
      </c>
      <c r="E354">
        <v>25</v>
      </c>
      <c r="F354">
        <v>22.14</v>
      </c>
      <c r="G354">
        <v>0.05</v>
      </c>
      <c r="H354">
        <v>140.80000000000001</v>
      </c>
      <c r="I354">
        <v>506.4</v>
      </c>
      <c r="J354">
        <v>231.4</v>
      </c>
      <c r="K354">
        <v>294.10000000000002</v>
      </c>
      <c r="L354" t="s">
        <v>1</v>
      </c>
      <c r="M354">
        <v>140.80000000000001</v>
      </c>
      <c r="N354">
        <f t="shared" si="5"/>
        <v>140.80000000000001</v>
      </c>
    </row>
    <row r="355" spans="1:14" x14ac:dyDescent="0.3">
      <c r="A355" t="s">
        <v>0</v>
      </c>
      <c r="B355">
        <v>-60</v>
      </c>
      <c r="C355">
        <v>57.56</v>
      </c>
      <c r="D355">
        <v>100</v>
      </c>
      <c r="E355">
        <v>50</v>
      </c>
      <c r="F355">
        <v>42.44</v>
      </c>
      <c r="G355">
        <v>0</v>
      </c>
      <c r="H355">
        <v>109.9</v>
      </c>
      <c r="I355">
        <v>506.4</v>
      </c>
      <c r="J355">
        <v>231.4</v>
      </c>
      <c r="K355">
        <v>407.2</v>
      </c>
      <c r="L355" t="s">
        <v>1</v>
      </c>
      <c r="M355">
        <v>109.9</v>
      </c>
      <c r="N355">
        <f t="shared" si="5"/>
        <v>126.90971963874463</v>
      </c>
    </row>
    <row r="356" spans="1:14" x14ac:dyDescent="0.3">
      <c r="A356" t="s">
        <v>0</v>
      </c>
      <c r="B356">
        <v>-60</v>
      </c>
      <c r="C356">
        <v>56.69</v>
      </c>
      <c r="D356">
        <v>100</v>
      </c>
      <c r="E356">
        <v>50</v>
      </c>
      <c r="F356">
        <v>43.31</v>
      </c>
      <c r="G356">
        <v>0</v>
      </c>
      <c r="H356">
        <v>131.9</v>
      </c>
      <c r="I356">
        <v>506.4</v>
      </c>
      <c r="J356">
        <v>231.4</v>
      </c>
      <c r="K356">
        <v>411.3</v>
      </c>
      <c r="L356" t="s">
        <v>1</v>
      </c>
      <c r="M356">
        <v>131.9</v>
      </c>
      <c r="N356">
        <f t="shared" si="5"/>
        <v>153.07227616880448</v>
      </c>
    </row>
    <row r="357" spans="1:14" x14ac:dyDescent="0.3">
      <c r="A357" t="s">
        <v>0</v>
      </c>
      <c r="B357">
        <v>-60</v>
      </c>
      <c r="C357">
        <v>56.69</v>
      </c>
      <c r="D357">
        <v>100</v>
      </c>
      <c r="E357">
        <v>50</v>
      </c>
      <c r="F357">
        <v>43.31</v>
      </c>
      <c r="G357">
        <v>0</v>
      </c>
      <c r="H357">
        <v>136.19999999999999</v>
      </c>
      <c r="I357">
        <v>506.4</v>
      </c>
      <c r="J357">
        <v>231.4</v>
      </c>
      <c r="K357">
        <v>411.3</v>
      </c>
      <c r="L357" t="s">
        <v>1</v>
      </c>
      <c r="M357">
        <v>136.19999999999999</v>
      </c>
      <c r="N357">
        <f t="shared" si="5"/>
        <v>158.18586676331617</v>
      </c>
    </row>
    <row r="358" spans="1:14" x14ac:dyDescent="0.3">
      <c r="A358" t="s">
        <v>0</v>
      </c>
      <c r="B358">
        <v>-60</v>
      </c>
      <c r="C358">
        <v>56.51</v>
      </c>
      <c r="D358">
        <v>100</v>
      </c>
      <c r="E358">
        <v>50</v>
      </c>
      <c r="F358">
        <v>43.49</v>
      </c>
      <c r="G358">
        <v>0</v>
      </c>
      <c r="H358">
        <v>154</v>
      </c>
      <c r="I358">
        <v>506.4</v>
      </c>
      <c r="J358">
        <v>231.4</v>
      </c>
      <c r="K358">
        <v>412.2</v>
      </c>
      <c r="L358" t="s">
        <v>1</v>
      </c>
      <c r="M358">
        <v>154</v>
      </c>
      <c r="N358">
        <f t="shared" si="5"/>
        <v>179.35375341036462</v>
      </c>
    </row>
    <row r="359" spans="1:14" x14ac:dyDescent="0.3">
      <c r="A359" t="s">
        <v>0</v>
      </c>
      <c r="B359">
        <v>-60</v>
      </c>
      <c r="C359">
        <v>56.15</v>
      </c>
      <c r="D359">
        <v>100</v>
      </c>
      <c r="E359">
        <v>50</v>
      </c>
      <c r="F359">
        <v>43.85</v>
      </c>
      <c r="G359">
        <v>0</v>
      </c>
      <c r="H359">
        <v>115.9</v>
      </c>
      <c r="I359">
        <v>506.4</v>
      </c>
      <c r="J359">
        <v>231.4</v>
      </c>
      <c r="K359">
        <v>413.9</v>
      </c>
      <c r="L359" t="s">
        <v>1</v>
      </c>
      <c r="M359">
        <v>115.9</v>
      </c>
      <c r="N359">
        <f t="shared" si="5"/>
        <v>134.04496232876096</v>
      </c>
    </row>
    <row r="360" spans="1:14" x14ac:dyDescent="0.3">
      <c r="A360" t="s">
        <v>0</v>
      </c>
      <c r="B360">
        <v>-60</v>
      </c>
      <c r="C360">
        <v>55.96</v>
      </c>
      <c r="D360">
        <v>100</v>
      </c>
      <c r="E360">
        <v>50</v>
      </c>
      <c r="F360">
        <v>44.04</v>
      </c>
      <c r="G360">
        <v>0</v>
      </c>
      <c r="H360">
        <v>150.4</v>
      </c>
      <c r="I360">
        <v>506.4</v>
      </c>
      <c r="J360">
        <v>231.4</v>
      </c>
      <c r="K360">
        <v>414.8</v>
      </c>
      <c r="L360" t="s">
        <v>1</v>
      </c>
      <c r="M360">
        <v>150.4</v>
      </c>
      <c r="N360">
        <f t="shared" si="5"/>
        <v>175.07260779635482</v>
      </c>
    </row>
    <row r="361" spans="1:14" x14ac:dyDescent="0.3">
      <c r="A361" t="s">
        <v>23</v>
      </c>
      <c r="B361">
        <v>-40</v>
      </c>
      <c r="C361">
        <v>13.63</v>
      </c>
      <c r="D361">
        <v>25</v>
      </c>
      <c r="E361">
        <v>12.5</v>
      </c>
      <c r="F361">
        <v>11.37</v>
      </c>
      <c r="G361">
        <v>0.08</v>
      </c>
      <c r="H361">
        <v>171</v>
      </c>
      <c r="I361">
        <v>492</v>
      </c>
      <c r="J361">
        <v>230.1</v>
      </c>
      <c r="K361">
        <v>207.1</v>
      </c>
      <c r="L361" t="s">
        <v>1</v>
      </c>
      <c r="M361">
        <v>171</v>
      </c>
      <c r="N361">
        <f t="shared" si="5"/>
        <v>146.97535870331089</v>
      </c>
    </row>
    <row r="362" spans="1:14" x14ac:dyDescent="0.3">
      <c r="A362" t="s">
        <v>23</v>
      </c>
      <c r="B362">
        <v>-40</v>
      </c>
      <c r="C362">
        <v>13.73</v>
      </c>
      <c r="D362">
        <v>25</v>
      </c>
      <c r="E362">
        <v>12.5</v>
      </c>
      <c r="F362">
        <v>11.27</v>
      </c>
      <c r="G362">
        <v>2.0499999999999998</v>
      </c>
      <c r="H362">
        <v>569.4</v>
      </c>
      <c r="I362">
        <v>492</v>
      </c>
      <c r="J362">
        <v>230.1</v>
      </c>
      <c r="K362">
        <v>206.2</v>
      </c>
      <c r="L362" t="s">
        <v>22</v>
      </c>
      <c r="M362">
        <v>206.2</v>
      </c>
      <c r="N362">
        <f t="shared" si="5"/>
        <v>481.98849054039073</v>
      </c>
    </row>
    <row r="363" spans="1:14" x14ac:dyDescent="0.3">
      <c r="A363" t="s">
        <v>23</v>
      </c>
      <c r="B363">
        <v>-40</v>
      </c>
      <c r="C363">
        <v>13.78</v>
      </c>
      <c r="D363">
        <v>25</v>
      </c>
      <c r="E363">
        <v>12.5</v>
      </c>
      <c r="F363">
        <v>11.22</v>
      </c>
      <c r="G363">
        <v>0.13</v>
      </c>
      <c r="H363">
        <v>169.4</v>
      </c>
      <c r="I363">
        <v>492</v>
      </c>
      <c r="J363">
        <v>230.1</v>
      </c>
      <c r="K363">
        <v>205.8</v>
      </c>
      <c r="L363" t="s">
        <v>1</v>
      </c>
      <c r="M363">
        <v>169.4</v>
      </c>
      <c r="N363">
        <f t="shared" si="5"/>
        <v>145.62992443890494</v>
      </c>
    </row>
    <row r="364" spans="1:14" x14ac:dyDescent="0.3">
      <c r="A364" t="s">
        <v>23</v>
      </c>
      <c r="B364">
        <v>-40</v>
      </c>
      <c r="C364">
        <v>14.02</v>
      </c>
      <c r="D364">
        <v>25</v>
      </c>
      <c r="E364">
        <v>12.5</v>
      </c>
      <c r="F364">
        <v>10.98</v>
      </c>
      <c r="G364">
        <v>1.93</v>
      </c>
      <c r="H364">
        <v>548.70000000000005</v>
      </c>
      <c r="I364">
        <v>492</v>
      </c>
      <c r="J364">
        <v>230.1</v>
      </c>
      <c r="K364">
        <v>203.6</v>
      </c>
      <c r="L364" t="s">
        <v>22</v>
      </c>
      <c r="M364">
        <v>203.6</v>
      </c>
      <c r="N364">
        <f t="shared" si="5"/>
        <v>464.58193474463889</v>
      </c>
    </row>
    <row r="365" spans="1:14" x14ac:dyDescent="0.3">
      <c r="A365" t="s">
        <v>23</v>
      </c>
      <c r="B365">
        <v>-40</v>
      </c>
      <c r="C365">
        <v>14.13</v>
      </c>
      <c r="D365">
        <v>25</v>
      </c>
      <c r="E365">
        <v>12.5</v>
      </c>
      <c r="F365">
        <v>10.87</v>
      </c>
      <c r="G365">
        <v>1.67</v>
      </c>
      <c r="H365">
        <v>529.9</v>
      </c>
      <c r="I365">
        <v>492</v>
      </c>
      <c r="J365">
        <v>230.1</v>
      </c>
      <c r="K365">
        <v>202.5</v>
      </c>
      <c r="L365" t="s">
        <v>22</v>
      </c>
      <c r="M365">
        <v>202.5</v>
      </c>
      <c r="N365">
        <f t="shared" si="5"/>
        <v>448.77308213786898</v>
      </c>
    </row>
    <row r="366" spans="1:14" x14ac:dyDescent="0.3">
      <c r="A366" t="s">
        <v>23</v>
      </c>
      <c r="B366">
        <v>-40</v>
      </c>
      <c r="C366">
        <v>13.62</v>
      </c>
      <c r="D366">
        <v>25</v>
      </c>
      <c r="E366">
        <v>12.5</v>
      </c>
      <c r="F366">
        <v>11.38</v>
      </c>
      <c r="G366">
        <v>0.36</v>
      </c>
      <c r="H366">
        <v>318.5</v>
      </c>
      <c r="I366">
        <v>492</v>
      </c>
      <c r="J366">
        <v>230.1</v>
      </c>
      <c r="K366">
        <v>207.2</v>
      </c>
      <c r="L366" t="s">
        <v>22</v>
      </c>
      <c r="M366">
        <v>207.2</v>
      </c>
      <c r="N366">
        <f t="shared" si="5"/>
        <v>271.00757995323374</v>
      </c>
    </row>
    <row r="367" spans="1:14" x14ac:dyDescent="0.3">
      <c r="A367" t="s">
        <v>23</v>
      </c>
      <c r="B367">
        <v>-40</v>
      </c>
      <c r="C367">
        <v>13.77</v>
      </c>
      <c r="D367">
        <v>25</v>
      </c>
      <c r="E367">
        <v>12.5</v>
      </c>
      <c r="F367">
        <v>11.23</v>
      </c>
      <c r="G367">
        <v>2.0699999999999998</v>
      </c>
      <c r="H367">
        <v>574.79999999999995</v>
      </c>
      <c r="I367">
        <v>492</v>
      </c>
      <c r="J367">
        <v>230.1</v>
      </c>
      <c r="K367">
        <v>205.9</v>
      </c>
      <c r="L367" t="s">
        <v>22</v>
      </c>
      <c r="M367">
        <v>205.9</v>
      </c>
      <c r="N367">
        <f t="shared" si="5"/>
        <v>486.52933118276076</v>
      </c>
    </row>
    <row r="368" spans="1:14" x14ac:dyDescent="0.3">
      <c r="A368" t="s">
        <v>23</v>
      </c>
      <c r="B368">
        <v>-40</v>
      </c>
      <c r="C368">
        <v>13.7</v>
      </c>
      <c r="D368">
        <v>25</v>
      </c>
      <c r="E368">
        <v>12.5</v>
      </c>
      <c r="F368">
        <v>11.3</v>
      </c>
      <c r="G368">
        <v>0.69</v>
      </c>
      <c r="H368">
        <v>360.8</v>
      </c>
      <c r="I368">
        <v>492</v>
      </c>
      <c r="J368">
        <v>230.1</v>
      </c>
      <c r="K368">
        <v>206.5</v>
      </c>
      <c r="L368" t="s">
        <v>22</v>
      </c>
      <c r="M368">
        <v>206.5</v>
      </c>
      <c r="N368">
        <f t="shared" si="5"/>
        <v>306.57749831846593</v>
      </c>
    </row>
    <row r="369" spans="1:14" x14ac:dyDescent="0.3">
      <c r="A369" t="s">
        <v>23</v>
      </c>
      <c r="B369">
        <v>-40</v>
      </c>
      <c r="C369">
        <v>13.61</v>
      </c>
      <c r="D369">
        <v>25</v>
      </c>
      <c r="E369">
        <v>12.5</v>
      </c>
      <c r="F369">
        <v>11.39</v>
      </c>
      <c r="G369">
        <v>0.6</v>
      </c>
      <c r="H369">
        <v>343.8</v>
      </c>
      <c r="I369">
        <v>492</v>
      </c>
      <c r="J369">
        <v>230.1</v>
      </c>
      <c r="K369">
        <v>207.3</v>
      </c>
      <c r="L369" t="s">
        <v>22</v>
      </c>
      <c r="M369">
        <v>207.3</v>
      </c>
      <c r="N369">
        <f t="shared" si="5"/>
        <v>292.28225925915274</v>
      </c>
    </row>
    <row r="370" spans="1:14" x14ac:dyDescent="0.3">
      <c r="A370" t="s">
        <v>23</v>
      </c>
      <c r="B370">
        <v>-40</v>
      </c>
      <c r="C370">
        <v>13.85</v>
      </c>
      <c r="D370">
        <v>25</v>
      </c>
      <c r="E370">
        <v>12.5</v>
      </c>
      <c r="F370">
        <v>11.15</v>
      </c>
      <c r="G370">
        <v>0.26</v>
      </c>
      <c r="H370">
        <v>235.8</v>
      </c>
      <c r="I370">
        <v>492</v>
      </c>
      <c r="J370">
        <v>230.1</v>
      </c>
      <c r="K370">
        <v>205.1</v>
      </c>
      <c r="L370" t="s">
        <v>22</v>
      </c>
      <c r="M370">
        <v>205.1</v>
      </c>
      <c r="N370">
        <f t="shared" si="5"/>
        <v>201.4654464117516</v>
      </c>
    </row>
    <row r="371" spans="1:14" x14ac:dyDescent="0.3">
      <c r="A371" t="s">
        <v>23</v>
      </c>
      <c r="B371">
        <v>-40</v>
      </c>
      <c r="C371">
        <v>14.1</v>
      </c>
      <c r="D371">
        <v>25</v>
      </c>
      <c r="E371">
        <v>12.5</v>
      </c>
      <c r="F371">
        <v>10.9</v>
      </c>
      <c r="G371">
        <v>1.79</v>
      </c>
      <c r="H371">
        <v>529.9</v>
      </c>
      <c r="I371">
        <v>492</v>
      </c>
      <c r="J371">
        <v>230.1</v>
      </c>
      <c r="K371">
        <v>202.8</v>
      </c>
      <c r="L371" t="s">
        <v>22</v>
      </c>
      <c r="M371">
        <v>202.8</v>
      </c>
      <c r="N371">
        <f t="shared" si="5"/>
        <v>448.77308213786898</v>
      </c>
    </row>
    <row r="372" spans="1:14" x14ac:dyDescent="0.3">
      <c r="A372" t="s">
        <v>23</v>
      </c>
      <c r="B372">
        <v>-40</v>
      </c>
      <c r="C372">
        <v>13.88</v>
      </c>
      <c r="D372">
        <v>25</v>
      </c>
      <c r="E372">
        <v>12.5</v>
      </c>
      <c r="F372">
        <v>11.12</v>
      </c>
      <c r="G372">
        <v>1.44</v>
      </c>
      <c r="H372">
        <v>496.5</v>
      </c>
      <c r="I372">
        <v>492</v>
      </c>
      <c r="J372">
        <v>230.1</v>
      </c>
      <c r="K372">
        <v>204.9</v>
      </c>
      <c r="L372" t="s">
        <v>22</v>
      </c>
      <c r="M372">
        <v>204.9</v>
      </c>
      <c r="N372">
        <f t="shared" si="5"/>
        <v>420.68714186839497</v>
      </c>
    </row>
    <row r="373" spans="1:14" x14ac:dyDescent="0.3">
      <c r="A373" t="s">
        <v>23</v>
      </c>
      <c r="B373">
        <v>-40</v>
      </c>
      <c r="C373">
        <v>13.84</v>
      </c>
      <c r="D373">
        <v>25</v>
      </c>
      <c r="E373">
        <v>12.5</v>
      </c>
      <c r="F373">
        <v>11.16</v>
      </c>
      <c r="G373">
        <v>2.08</v>
      </c>
      <c r="H373">
        <v>600</v>
      </c>
      <c r="I373">
        <v>492</v>
      </c>
      <c r="J373">
        <v>230.1</v>
      </c>
      <c r="K373">
        <v>205.2</v>
      </c>
      <c r="L373" t="s">
        <v>22</v>
      </c>
      <c r="M373">
        <v>205.2</v>
      </c>
      <c r="N373">
        <f t="shared" si="5"/>
        <v>507.71992084715441</v>
      </c>
    </row>
    <row r="374" spans="1:14" x14ac:dyDescent="0.3">
      <c r="A374" t="s">
        <v>23</v>
      </c>
      <c r="B374">
        <v>-40</v>
      </c>
      <c r="C374">
        <v>13.91</v>
      </c>
      <c r="D374">
        <v>25</v>
      </c>
      <c r="E374">
        <v>12.5</v>
      </c>
      <c r="F374">
        <v>11.09</v>
      </c>
      <c r="G374">
        <v>7.0000000000000007E-2</v>
      </c>
      <c r="H374">
        <v>113.7</v>
      </c>
      <c r="I374">
        <v>492</v>
      </c>
      <c r="J374">
        <v>230.1</v>
      </c>
      <c r="K374">
        <v>204.6</v>
      </c>
      <c r="L374" t="s">
        <v>1</v>
      </c>
      <c r="M374">
        <v>113.7</v>
      </c>
      <c r="N374">
        <f t="shared" si="5"/>
        <v>98.791994109273048</v>
      </c>
    </row>
    <row r="375" spans="1:14" x14ac:dyDescent="0.3">
      <c r="A375" t="s">
        <v>23</v>
      </c>
      <c r="B375">
        <v>-40</v>
      </c>
      <c r="C375">
        <v>13.89</v>
      </c>
      <c r="D375">
        <v>25</v>
      </c>
      <c r="E375">
        <v>12.5</v>
      </c>
      <c r="F375">
        <v>11.11</v>
      </c>
      <c r="G375">
        <v>0.21</v>
      </c>
      <c r="H375">
        <v>229.6</v>
      </c>
      <c r="I375">
        <v>492</v>
      </c>
      <c r="J375">
        <v>230.1</v>
      </c>
      <c r="K375">
        <v>204.8</v>
      </c>
      <c r="L375" t="s">
        <v>22</v>
      </c>
      <c r="M375">
        <v>204.8</v>
      </c>
      <c r="N375">
        <f t="shared" si="5"/>
        <v>196.25188863717855</v>
      </c>
    </row>
    <row r="376" spans="1:14" x14ac:dyDescent="0.3">
      <c r="A376" t="s">
        <v>23</v>
      </c>
      <c r="B376">
        <v>-40</v>
      </c>
      <c r="C376">
        <v>13.99</v>
      </c>
      <c r="D376">
        <v>25</v>
      </c>
      <c r="E376">
        <v>12.5</v>
      </c>
      <c r="F376">
        <v>11.01</v>
      </c>
      <c r="G376">
        <v>0.09</v>
      </c>
      <c r="H376">
        <v>154.19999999999999</v>
      </c>
      <c r="I376">
        <v>492</v>
      </c>
      <c r="J376">
        <v>230.1</v>
      </c>
      <c r="K376">
        <v>203.8</v>
      </c>
      <c r="L376" t="s">
        <v>1</v>
      </c>
      <c r="M376">
        <v>154.19999999999999</v>
      </c>
      <c r="N376">
        <f t="shared" si="5"/>
        <v>132.84829892704846</v>
      </c>
    </row>
    <row r="377" spans="1:14" x14ac:dyDescent="0.3">
      <c r="A377" t="s">
        <v>23</v>
      </c>
      <c r="B377">
        <v>-40</v>
      </c>
      <c r="C377">
        <v>13.73</v>
      </c>
      <c r="D377">
        <v>25</v>
      </c>
      <c r="E377">
        <v>12.5</v>
      </c>
      <c r="F377">
        <v>11.27</v>
      </c>
      <c r="G377">
        <v>0.24</v>
      </c>
      <c r="H377">
        <v>221.3</v>
      </c>
      <c r="I377">
        <v>492</v>
      </c>
      <c r="J377">
        <v>230.1</v>
      </c>
      <c r="K377">
        <v>206.2</v>
      </c>
      <c r="L377" t="s">
        <v>22</v>
      </c>
      <c r="M377">
        <v>206.2</v>
      </c>
      <c r="N377">
        <f t="shared" si="5"/>
        <v>189.27244839057275</v>
      </c>
    </row>
    <row r="378" spans="1:14" x14ac:dyDescent="0.3">
      <c r="A378" t="s">
        <v>23</v>
      </c>
      <c r="B378">
        <v>-40</v>
      </c>
      <c r="C378">
        <v>13.95</v>
      </c>
      <c r="D378">
        <v>25</v>
      </c>
      <c r="E378">
        <v>12.5</v>
      </c>
      <c r="F378">
        <v>11.05</v>
      </c>
      <c r="G378">
        <v>1.37</v>
      </c>
      <c r="H378">
        <v>486.7</v>
      </c>
      <c r="I378">
        <v>492</v>
      </c>
      <c r="J378">
        <v>230.1</v>
      </c>
      <c r="K378">
        <v>204.2</v>
      </c>
      <c r="L378" t="s">
        <v>22</v>
      </c>
      <c r="M378">
        <v>204.2</v>
      </c>
      <c r="N378">
        <f t="shared" si="5"/>
        <v>412.44635699890853</v>
      </c>
    </row>
    <row r="379" spans="1:14" x14ac:dyDescent="0.3">
      <c r="A379" t="s">
        <v>23</v>
      </c>
      <c r="B379">
        <v>-40</v>
      </c>
      <c r="C379">
        <v>13.61</v>
      </c>
      <c r="D379">
        <v>25</v>
      </c>
      <c r="E379">
        <v>12.5</v>
      </c>
      <c r="F379">
        <v>11.39</v>
      </c>
      <c r="G379">
        <v>0.25</v>
      </c>
      <c r="H379">
        <v>243.8</v>
      </c>
      <c r="I379">
        <v>492</v>
      </c>
      <c r="J379">
        <v>230.1</v>
      </c>
      <c r="K379">
        <v>207.3</v>
      </c>
      <c r="L379" t="s">
        <v>22</v>
      </c>
      <c r="M379">
        <v>207.3</v>
      </c>
      <c r="N379">
        <f t="shared" si="5"/>
        <v>208.1926177337813</v>
      </c>
    </row>
    <row r="380" spans="1:14" x14ac:dyDescent="0.3">
      <c r="A380" t="s">
        <v>23</v>
      </c>
      <c r="B380">
        <v>-40</v>
      </c>
      <c r="C380">
        <v>13.74</v>
      </c>
      <c r="D380">
        <v>25</v>
      </c>
      <c r="E380">
        <v>12.5</v>
      </c>
      <c r="F380">
        <v>11.26</v>
      </c>
      <c r="G380">
        <v>0.17</v>
      </c>
      <c r="H380">
        <v>202.5</v>
      </c>
      <c r="I380">
        <v>492</v>
      </c>
      <c r="J380">
        <v>230.1</v>
      </c>
      <c r="K380">
        <v>206.1</v>
      </c>
      <c r="L380" t="s">
        <v>1</v>
      </c>
      <c r="M380">
        <v>202.5</v>
      </c>
      <c r="N380">
        <f t="shared" si="5"/>
        <v>173.4635957838029</v>
      </c>
    </row>
    <row r="381" spans="1:14" x14ac:dyDescent="0.3">
      <c r="A381" t="s">
        <v>0</v>
      </c>
      <c r="B381">
        <v>-40</v>
      </c>
      <c r="C381">
        <v>14</v>
      </c>
      <c r="D381">
        <v>25</v>
      </c>
      <c r="E381">
        <v>12.5</v>
      </c>
      <c r="F381">
        <v>11</v>
      </c>
      <c r="G381">
        <v>0</v>
      </c>
      <c r="H381">
        <v>180.6</v>
      </c>
      <c r="I381">
        <v>492</v>
      </c>
      <c r="J381">
        <v>230.1</v>
      </c>
      <c r="K381">
        <v>203.7</v>
      </c>
      <c r="L381" t="s">
        <v>1</v>
      </c>
      <c r="M381">
        <v>180.6</v>
      </c>
      <c r="N381">
        <f t="shared" si="5"/>
        <v>155.04796428974655</v>
      </c>
    </row>
    <row r="382" spans="1:14" x14ac:dyDescent="0.3">
      <c r="A382" t="s">
        <v>0</v>
      </c>
      <c r="B382">
        <v>-40</v>
      </c>
      <c r="C382">
        <v>14.03</v>
      </c>
      <c r="D382">
        <v>25</v>
      </c>
      <c r="E382">
        <v>12.5</v>
      </c>
      <c r="F382">
        <v>10.97</v>
      </c>
      <c r="G382">
        <v>0</v>
      </c>
      <c r="H382">
        <v>206.7</v>
      </c>
      <c r="I382">
        <v>492</v>
      </c>
      <c r="J382">
        <v>230.1</v>
      </c>
      <c r="K382">
        <v>203.5</v>
      </c>
      <c r="L382" t="s">
        <v>22</v>
      </c>
      <c r="M382">
        <v>203.5</v>
      </c>
      <c r="N382">
        <f t="shared" si="5"/>
        <v>176.9953607278685</v>
      </c>
    </row>
    <row r="383" spans="1:14" x14ac:dyDescent="0.3">
      <c r="A383" t="s">
        <v>0</v>
      </c>
      <c r="B383">
        <v>-40</v>
      </c>
      <c r="C383">
        <v>14.59</v>
      </c>
      <c r="D383">
        <v>25</v>
      </c>
      <c r="E383">
        <v>12.5</v>
      </c>
      <c r="F383">
        <v>10.41</v>
      </c>
      <c r="G383">
        <v>0</v>
      </c>
      <c r="H383">
        <v>240.7</v>
      </c>
      <c r="I383">
        <v>492</v>
      </c>
      <c r="J383">
        <v>230.1</v>
      </c>
      <c r="K383">
        <v>198.2</v>
      </c>
      <c r="L383" t="s">
        <v>22</v>
      </c>
      <c r="M383">
        <v>198.2</v>
      </c>
      <c r="N383">
        <f t="shared" si="5"/>
        <v>205.5858388464948</v>
      </c>
    </row>
    <row r="384" spans="1:14" x14ac:dyDescent="0.3">
      <c r="A384" t="s">
        <v>0</v>
      </c>
      <c r="B384">
        <v>-40</v>
      </c>
      <c r="C384">
        <v>14.44</v>
      </c>
      <c r="D384">
        <v>25</v>
      </c>
      <c r="E384">
        <v>12.5</v>
      </c>
      <c r="F384">
        <v>10.56</v>
      </c>
      <c r="G384">
        <v>0</v>
      </c>
      <c r="H384">
        <v>270.8</v>
      </c>
      <c r="I384">
        <v>492</v>
      </c>
      <c r="J384">
        <v>230.1</v>
      </c>
      <c r="K384">
        <v>199.6</v>
      </c>
      <c r="L384" t="s">
        <v>22</v>
      </c>
      <c r="M384">
        <v>199.6</v>
      </c>
      <c r="N384">
        <f t="shared" si="5"/>
        <v>230.89682094563162</v>
      </c>
    </row>
    <row r="385" spans="1:14" x14ac:dyDescent="0.3">
      <c r="A385" t="s">
        <v>0</v>
      </c>
      <c r="B385">
        <v>-40</v>
      </c>
      <c r="C385">
        <v>14.05</v>
      </c>
      <c r="D385">
        <v>25</v>
      </c>
      <c r="E385">
        <v>12.5</v>
      </c>
      <c r="F385">
        <v>10.95</v>
      </c>
      <c r="G385">
        <v>0</v>
      </c>
      <c r="H385">
        <v>186.4</v>
      </c>
      <c r="I385">
        <v>492</v>
      </c>
      <c r="J385">
        <v>230.1</v>
      </c>
      <c r="K385">
        <v>203.3</v>
      </c>
      <c r="L385" t="s">
        <v>1</v>
      </c>
      <c r="M385">
        <v>186.4</v>
      </c>
      <c r="N385">
        <f t="shared" si="5"/>
        <v>159.9251634982181</v>
      </c>
    </row>
    <row r="386" spans="1:14" x14ac:dyDescent="0.3">
      <c r="A386" t="s">
        <v>0</v>
      </c>
      <c r="B386">
        <v>-40</v>
      </c>
      <c r="C386">
        <v>14.46</v>
      </c>
      <c r="D386">
        <v>25</v>
      </c>
      <c r="E386">
        <v>12.5</v>
      </c>
      <c r="F386">
        <v>10.54</v>
      </c>
      <c r="G386">
        <v>0.18</v>
      </c>
      <c r="H386">
        <v>255.8</v>
      </c>
      <c r="I386">
        <v>492</v>
      </c>
      <c r="J386">
        <v>230.1</v>
      </c>
      <c r="K386">
        <v>199.4</v>
      </c>
      <c r="L386" t="s">
        <v>22</v>
      </c>
      <c r="M386">
        <v>199.4</v>
      </c>
      <c r="N386">
        <f t="shared" si="5"/>
        <v>218.28337471682588</v>
      </c>
    </row>
    <row r="387" spans="1:14" x14ac:dyDescent="0.3">
      <c r="A387" t="s">
        <v>0</v>
      </c>
      <c r="B387">
        <v>-40</v>
      </c>
      <c r="C387">
        <v>13.93</v>
      </c>
      <c r="D387">
        <v>25</v>
      </c>
      <c r="E387">
        <v>12.5</v>
      </c>
      <c r="F387">
        <v>11.07</v>
      </c>
      <c r="G387">
        <v>0.12</v>
      </c>
      <c r="H387">
        <v>231.2</v>
      </c>
      <c r="I387">
        <v>492</v>
      </c>
      <c r="J387">
        <v>230.1</v>
      </c>
      <c r="K387">
        <v>204.4</v>
      </c>
      <c r="L387" t="s">
        <v>22</v>
      </c>
      <c r="M387">
        <v>204.4</v>
      </c>
      <c r="N387">
        <f t="shared" si="5"/>
        <v>197.5973229015845</v>
      </c>
    </row>
    <row r="388" spans="1:14" x14ac:dyDescent="0.3">
      <c r="A388" t="s">
        <v>0</v>
      </c>
      <c r="B388">
        <v>-40</v>
      </c>
      <c r="C388">
        <v>14.15</v>
      </c>
      <c r="D388">
        <v>25</v>
      </c>
      <c r="E388">
        <v>12.5</v>
      </c>
      <c r="F388">
        <v>10.85</v>
      </c>
      <c r="G388">
        <v>0.44</v>
      </c>
      <c r="H388">
        <v>339.4</v>
      </c>
      <c r="I388">
        <v>492</v>
      </c>
      <c r="J388">
        <v>230.1</v>
      </c>
      <c r="K388">
        <v>202.4</v>
      </c>
      <c r="L388" t="s">
        <v>22</v>
      </c>
      <c r="M388">
        <v>202.4</v>
      </c>
      <c r="N388">
        <f t="shared" ref="N388:N451" si="6">20+(H388-20)*(POWER((E388/25),0.25))</f>
        <v>288.58231503203638</v>
      </c>
    </row>
    <row r="389" spans="1:14" x14ac:dyDescent="0.3">
      <c r="A389" t="s">
        <v>0</v>
      </c>
      <c r="B389">
        <v>-40</v>
      </c>
      <c r="C389">
        <v>14.06</v>
      </c>
      <c r="D389">
        <v>25</v>
      </c>
      <c r="E389">
        <v>12.5</v>
      </c>
      <c r="F389">
        <v>10.94</v>
      </c>
      <c r="G389">
        <v>0.83</v>
      </c>
      <c r="H389">
        <v>403.1</v>
      </c>
      <c r="I389">
        <v>492</v>
      </c>
      <c r="J389">
        <v>230.1</v>
      </c>
      <c r="K389">
        <v>203.2</v>
      </c>
      <c r="L389" t="s">
        <v>22</v>
      </c>
      <c r="M389">
        <v>203.2</v>
      </c>
      <c r="N389">
        <f t="shared" si="6"/>
        <v>342.14741668369805</v>
      </c>
    </row>
    <row r="390" spans="1:14" x14ac:dyDescent="0.3">
      <c r="A390" t="s">
        <v>0</v>
      </c>
      <c r="B390">
        <v>-40</v>
      </c>
      <c r="C390">
        <v>14.31</v>
      </c>
      <c r="D390">
        <v>25</v>
      </c>
      <c r="E390">
        <v>12.5</v>
      </c>
      <c r="F390">
        <v>10.69</v>
      </c>
      <c r="G390">
        <v>0.83</v>
      </c>
      <c r="H390">
        <v>399.2</v>
      </c>
      <c r="I390">
        <v>492</v>
      </c>
      <c r="J390">
        <v>230.1</v>
      </c>
      <c r="K390">
        <v>200.9</v>
      </c>
      <c r="L390" t="s">
        <v>22</v>
      </c>
      <c r="M390">
        <v>200.9</v>
      </c>
      <c r="N390">
        <f t="shared" si="6"/>
        <v>338.86792066420855</v>
      </c>
    </row>
    <row r="391" spans="1:14" x14ac:dyDescent="0.3">
      <c r="A391" t="s">
        <v>23</v>
      </c>
      <c r="B391">
        <v>-40</v>
      </c>
      <c r="C391">
        <v>27.73</v>
      </c>
      <c r="D391">
        <v>50</v>
      </c>
      <c r="E391">
        <v>25</v>
      </c>
      <c r="F391">
        <v>22.27</v>
      </c>
      <c r="G391">
        <v>0.09</v>
      </c>
      <c r="H391">
        <v>187.3</v>
      </c>
      <c r="I391">
        <v>492</v>
      </c>
      <c r="J391">
        <v>230.1</v>
      </c>
      <c r="K391">
        <v>289.89999999999998</v>
      </c>
      <c r="L391" t="s">
        <v>1</v>
      </c>
      <c r="M391">
        <v>187.3</v>
      </c>
      <c r="N391">
        <f t="shared" si="6"/>
        <v>187.3</v>
      </c>
    </row>
    <row r="392" spans="1:14" x14ac:dyDescent="0.3">
      <c r="A392" t="s">
        <v>23</v>
      </c>
      <c r="B392">
        <v>-40</v>
      </c>
      <c r="C392">
        <v>27.76</v>
      </c>
      <c r="D392">
        <v>50</v>
      </c>
      <c r="E392">
        <v>25</v>
      </c>
      <c r="F392">
        <v>22.24</v>
      </c>
      <c r="G392">
        <v>0.05</v>
      </c>
      <c r="H392">
        <v>101.5</v>
      </c>
      <c r="I392">
        <v>492</v>
      </c>
      <c r="J392">
        <v>230.1</v>
      </c>
      <c r="K392">
        <v>289.7</v>
      </c>
      <c r="L392" t="s">
        <v>1</v>
      </c>
      <c r="M392">
        <v>101.5</v>
      </c>
      <c r="N392">
        <f t="shared" si="6"/>
        <v>101.5</v>
      </c>
    </row>
    <row r="393" spans="1:14" x14ac:dyDescent="0.3">
      <c r="A393" t="s">
        <v>23</v>
      </c>
      <c r="B393">
        <v>-40</v>
      </c>
      <c r="C393">
        <v>27.54</v>
      </c>
      <c r="D393">
        <v>50</v>
      </c>
      <c r="E393">
        <v>25</v>
      </c>
      <c r="F393">
        <v>22.46</v>
      </c>
      <c r="G393">
        <v>0.06</v>
      </c>
      <c r="H393">
        <v>140.30000000000001</v>
      </c>
      <c r="I393">
        <v>492</v>
      </c>
      <c r="J393">
        <v>230.1</v>
      </c>
      <c r="K393">
        <v>291.10000000000002</v>
      </c>
      <c r="L393" t="s">
        <v>1</v>
      </c>
      <c r="M393">
        <v>140.30000000000001</v>
      </c>
      <c r="N393">
        <f t="shared" si="6"/>
        <v>140.30000000000001</v>
      </c>
    </row>
    <row r="394" spans="1:14" x14ac:dyDescent="0.3">
      <c r="A394" t="s">
        <v>23</v>
      </c>
      <c r="B394">
        <v>-40</v>
      </c>
      <c r="C394">
        <v>26.9</v>
      </c>
      <c r="D394">
        <v>50</v>
      </c>
      <c r="E394">
        <v>25</v>
      </c>
      <c r="F394">
        <v>23.1</v>
      </c>
      <c r="G394">
        <v>0.08</v>
      </c>
      <c r="H394">
        <v>150.19999999999999</v>
      </c>
      <c r="I394">
        <v>492</v>
      </c>
      <c r="J394">
        <v>230.1</v>
      </c>
      <c r="K394">
        <v>295.3</v>
      </c>
      <c r="L394" t="s">
        <v>1</v>
      </c>
      <c r="M394">
        <v>150.19999999999999</v>
      </c>
      <c r="N394">
        <f t="shared" si="6"/>
        <v>150.19999999999999</v>
      </c>
    </row>
    <row r="395" spans="1:14" x14ac:dyDescent="0.3">
      <c r="A395" t="s">
        <v>23</v>
      </c>
      <c r="B395">
        <v>-40</v>
      </c>
      <c r="C395">
        <v>27.34</v>
      </c>
      <c r="D395">
        <v>50</v>
      </c>
      <c r="E395">
        <v>25</v>
      </c>
      <c r="F395">
        <v>22.66</v>
      </c>
      <c r="G395">
        <v>0.09</v>
      </c>
      <c r="H395">
        <v>187.3</v>
      </c>
      <c r="I395">
        <v>492</v>
      </c>
      <c r="J395">
        <v>230.1</v>
      </c>
      <c r="K395">
        <v>292.39999999999998</v>
      </c>
      <c r="L395" t="s">
        <v>1</v>
      </c>
      <c r="M395">
        <v>187.3</v>
      </c>
      <c r="N395">
        <f t="shared" si="6"/>
        <v>187.3</v>
      </c>
    </row>
    <row r="396" spans="1:14" x14ac:dyDescent="0.3">
      <c r="A396" t="s">
        <v>23</v>
      </c>
      <c r="B396">
        <v>-40</v>
      </c>
      <c r="C396">
        <v>27</v>
      </c>
      <c r="D396">
        <v>50</v>
      </c>
      <c r="E396">
        <v>25</v>
      </c>
      <c r="F396">
        <v>23</v>
      </c>
      <c r="G396">
        <v>0.18</v>
      </c>
      <c r="H396">
        <v>211.4</v>
      </c>
      <c r="I396">
        <v>492</v>
      </c>
      <c r="J396">
        <v>230.1</v>
      </c>
      <c r="K396">
        <v>294.60000000000002</v>
      </c>
      <c r="L396" t="s">
        <v>1</v>
      </c>
      <c r="M396">
        <v>211.4</v>
      </c>
      <c r="N396">
        <f t="shared" si="6"/>
        <v>211.4</v>
      </c>
    </row>
    <row r="397" spans="1:14" x14ac:dyDescent="0.3">
      <c r="A397" t="s">
        <v>23</v>
      </c>
      <c r="B397">
        <v>-40</v>
      </c>
      <c r="C397">
        <v>26.82</v>
      </c>
      <c r="D397">
        <v>50</v>
      </c>
      <c r="E397">
        <v>25</v>
      </c>
      <c r="F397">
        <v>23.18</v>
      </c>
      <c r="G397">
        <v>0.12</v>
      </c>
      <c r="H397">
        <v>160.5</v>
      </c>
      <c r="I397">
        <v>492</v>
      </c>
      <c r="J397">
        <v>230.1</v>
      </c>
      <c r="K397">
        <v>295.8</v>
      </c>
      <c r="L397" t="s">
        <v>1</v>
      </c>
      <c r="M397">
        <v>160.5</v>
      </c>
      <c r="N397">
        <f t="shared" si="6"/>
        <v>160.5</v>
      </c>
    </row>
    <row r="398" spans="1:14" x14ac:dyDescent="0.3">
      <c r="A398" t="s">
        <v>23</v>
      </c>
      <c r="B398">
        <v>-40</v>
      </c>
      <c r="C398">
        <v>26.88</v>
      </c>
      <c r="D398">
        <v>50</v>
      </c>
      <c r="E398">
        <v>25</v>
      </c>
      <c r="F398">
        <v>23.12</v>
      </c>
      <c r="G398">
        <v>0.11</v>
      </c>
      <c r="H398">
        <v>214.6</v>
      </c>
      <c r="I398">
        <v>492</v>
      </c>
      <c r="J398">
        <v>230.1</v>
      </c>
      <c r="K398">
        <v>295.39999999999998</v>
      </c>
      <c r="L398" t="s">
        <v>1</v>
      </c>
      <c r="M398">
        <v>214.6</v>
      </c>
      <c r="N398">
        <f t="shared" si="6"/>
        <v>214.6</v>
      </c>
    </row>
    <row r="399" spans="1:14" x14ac:dyDescent="0.3">
      <c r="A399" t="s">
        <v>23</v>
      </c>
      <c r="B399">
        <v>-40</v>
      </c>
      <c r="C399">
        <v>27.28</v>
      </c>
      <c r="D399">
        <v>50</v>
      </c>
      <c r="E399">
        <v>25</v>
      </c>
      <c r="F399">
        <v>22.72</v>
      </c>
      <c r="G399">
        <v>0.15</v>
      </c>
      <c r="H399">
        <v>188.3</v>
      </c>
      <c r="I399">
        <v>492</v>
      </c>
      <c r="J399">
        <v>230.1</v>
      </c>
      <c r="K399">
        <v>292.8</v>
      </c>
      <c r="L399" t="s">
        <v>1</v>
      </c>
      <c r="M399">
        <v>188.3</v>
      </c>
      <c r="N399">
        <f t="shared" si="6"/>
        <v>188.3</v>
      </c>
    </row>
    <row r="400" spans="1:14" x14ac:dyDescent="0.3">
      <c r="A400" t="s">
        <v>23</v>
      </c>
      <c r="B400">
        <v>-40</v>
      </c>
      <c r="C400">
        <v>27.52</v>
      </c>
      <c r="D400">
        <v>50</v>
      </c>
      <c r="E400">
        <v>25</v>
      </c>
      <c r="F400">
        <v>22.48</v>
      </c>
      <c r="G400">
        <v>0.23</v>
      </c>
      <c r="H400">
        <v>239.3</v>
      </c>
      <c r="I400">
        <v>492</v>
      </c>
      <c r="J400">
        <v>230.1</v>
      </c>
      <c r="K400">
        <v>291.3</v>
      </c>
      <c r="L400" t="s">
        <v>1</v>
      </c>
      <c r="M400">
        <v>239.3</v>
      </c>
      <c r="N400">
        <f t="shared" si="6"/>
        <v>239.3</v>
      </c>
    </row>
    <row r="401" spans="1:14" x14ac:dyDescent="0.3">
      <c r="A401" t="s">
        <v>23</v>
      </c>
      <c r="B401">
        <v>-40</v>
      </c>
      <c r="C401">
        <v>27.16</v>
      </c>
      <c r="D401">
        <v>50</v>
      </c>
      <c r="E401">
        <v>25</v>
      </c>
      <c r="F401">
        <v>22.84</v>
      </c>
      <c r="G401">
        <v>0.05</v>
      </c>
      <c r="H401">
        <v>112.8</v>
      </c>
      <c r="I401">
        <v>492</v>
      </c>
      <c r="J401">
        <v>230.1</v>
      </c>
      <c r="K401">
        <v>293.60000000000002</v>
      </c>
      <c r="L401" t="s">
        <v>1</v>
      </c>
      <c r="M401">
        <v>112.8</v>
      </c>
      <c r="N401">
        <f t="shared" si="6"/>
        <v>112.8</v>
      </c>
    </row>
    <row r="402" spans="1:14" x14ac:dyDescent="0.3">
      <c r="A402" t="s">
        <v>23</v>
      </c>
      <c r="B402">
        <v>-40</v>
      </c>
      <c r="C402">
        <v>27.71</v>
      </c>
      <c r="D402">
        <v>50</v>
      </c>
      <c r="E402">
        <v>25</v>
      </c>
      <c r="F402">
        <v>22.29</v>
      </c>
      <c r="G402">
        <v>0.23</v>
      </c>
      <c r="H402">
        <v>239</v>
      </c>
      <c r="I402">
        <v>492</v>
      </c>
      <c r="J402">
        <v>230.1</v>
      </c>
      <c r="K402">
        <v>290</v>
      </c>
      <c r="L402" t="s">
        <v>1</v>
      </c>
      <c r="M402">
        <v>239</v>
      </c>
      <c r="N402">
        <f t="shared" si="6"/>
        <v>239</v>
      </c>
    </row>
    <row r="403" spans="1:14" x14ac:dyDescent="0.3">
      <c r="A403" t="s">
        <v>23</v>
      </c>
      <c r="B403">
        <v>-40</v>
      </c>
      <c r="C403">
        <v>27.48</v>
      </c>
      <c r="D403">
        <v>50</v>
      </c>
      <c r="E403">
        <v>25</v>
      </c>
      <c r="F403">
        <v>22.52</v>
      </c>
      <c r="G403">
        <v>0.38</v>
      </c>
      <c r="H403">
        <v>284.89999999999998</v>
      </c>
      <c r="I403">
        <v>492</v>
      </c>
      <c r="J403">
        <v>230.1</v>
      </c>
      <c r="K403">
        <v>291.5</v>
      </c>
      <c r="L403" t="s">
        <v>1</v>
      </c>
      <c r="M403">
        <v>284.89999999999998</v>
      </c>
      <c r="N403">
        <f t="shared" si="6"/>
        <v>284.89999999999998</v>
      </c>
    </row>
    <row r="404" spans="1:14" x14ac:dyDescent="0.3">
      <c r="A404" t="s">
        <v>23</v>
      </c>
      <c r="B404">
        <v>-40</v>
      </c>
      <c r="C404">
        <v>27.17</v>
      </c>
      <c r="D404">
        <v>50</v>
      </c>
      <c r="E404">
        <v>25</v>
      </c>
      <c r="F404">
        <v>22.83</v>
      </c>
      <c r="G404">
        <v>0.31</v>
      </c>
      <c r="H404">
        <v>254.7</v>
      </c>
      <c r="I404">
        <v>492</v>
      </c>
      <c r="J404">
        <v>230.1</v>
      </c>
      <c r="K404">
        <v>293.5</v>
      </c>
      <c r="L404" t="s">
        <v>1</v>
      </c>
      <c r="M404">
        <v>254.7</v>
      </c>
      <c r="N404">
        <f t="shared" si="6"/>
        <v>254.7</v>
      </c>
    </row>
    <row r="405" spans="1:14" x14ac:dyDescent="0.3">
      <c r="A405" t="s">
        <v>23</v>
      </c>
      <c r="B405">
        <v>-40</v>
      </c>
      <c r="C405">
        <v>27.33</v>
      </c>
      <c r="D405">
        <v>50</v>
      </c>
      <c r="E405">
        <v>25</v>
      </c>
      <c r="F405">
        <v>22.67</v>
      </c>
      <c r="G405">
        <v>0.23</v>
      </c>
      <c r="H405">
        <v>270.89999999999998</v>
      </c>
      <c r="I405">
        <v>492</v>
      </c>
      <c r="J405">
        <v>230.1</v>
      </c>
      <c r="K405">
        <v>292.5</v>
      </c>
      <c r="L405" t="s">
        <v>1</v>
      </c>
      <c r="M405">
        <v>270.89999999999998</v>
      </c>
      <c r="N405">
        <f t="shared" si="6"/>
        <v>270.89999999999998</v>
      </c>
    </row>
    <row r="406" spans="1:14" x14ac:dyDescent="0.3">
      <c r="A406" t="s">
        <v>23</v>
      </c>
      <c r="B406">
        <v>-40</v>
      </c>
      <c r="C406">
        <v>27.39</v>
      </c>
      <c r="D406">
        <v>50</v>
      </c>
      <c r="E406">
        <v>25</v>
      </c>
      <c r="F406">
        <v>22.61</v>
      </c>
      <c r="G406">
        <v>0.14000000000000001</v>
      </c>
      <c r="H406">
        <v>187</v>
      </c>
      <c r="I406">
        <v>492</v>
      </c>
      <c r="J406">
        <v>230.1</v>
      </c>
      <c r="K406">
        <v>292.10000000000002</v>
      </c>
      <c r="L406" t="s">
        <v>1</v>
      </c>
      <c r="M406">
        <v>187</v>
      </c>
      <c r="N406">
        <f t="shared" si="6"/>
        <v>187</v>
      </c>
    </row>
    <row r="407" spans="1:14" x14ac:dyDescent="0.3">
      <c r="A407" t="s">
        <v>23</v>
      </c>
      <c r="B407">
        <v>-40</v>
      </c>
      <c r="C407">
        <v>27.53</v>
      </c>
      <c r="D407">
        <v>50</v>
      </c>
      <c r="E407">
        <v>25</v>
      </c>
      <c r="F407">
        <v>22.47</v>
      </c>
      <c r="G407">
        <v>0.13</v>
      </c>
      <c r="H407">
        <v>170.1</v>
      </c>
      <c r="I407">
        <v>492</v>
      </c>
      <c r="J407">
        <v>230.1</v>
      </c>
      <c r="K407">
        <v>291.2</v>
      </c>
      <c r="L407" t="s">
        <v>1</v>
      </c>
      <c r="M407">
        <v>170.1</v>
      </c>
      <c r="N407">
        <f t="shared" si="6"/>
        <v>170.1</v>
      </c>
    </row>
    <row r="408" spans="1:14" x14ac:dyDescent="0.3">
      <c r="A408" t="s">
        <v>23</v>
      </c>
      <c r="B408">
        <v>-40</v>
      </c>
      <c r="C408">
        <v>26.83</v>
      </c>
      <c r="D408">
        <v>50</v>
      </c>
      <c r="E408">
        <v>25</v>
      </c>
      <c r="F408">
        <v>23.17</v>
      </c>
      <c r="G408">
        <v>0.25</v>
      </c>
      <c r="H408">
        <v>256.39999999999998</v>
      </c>
      <c r="I408">
        <v>492</v>
      </c>
      <c r="J408">
        <v>230.1</v>
      </c>
      <c r="K408">
        <v>295.7</v>
      </c>
      <c r="L408" t="s">
        <v>1</v>
      </c>
      <c r="M408">
        <v>256.39999999999998</v>
      </c>
      <c r="N408">
        <f t="shared" si="6"/>
        <v>256.39999999999998</v>
      </c>
    </row>
    <row r="409" spans="1:14" x14ac:dyDescent="0.3">
      <c r="A409" t="s">
        <v>23</v>
      </c>
      <c r="B409">
        <v>-40</v>
      </c>
      <c r="C409">
        <v>27.51</v>
      </c>
      <c r="D409">
        <v>50</v>
      </c>
      <c r="E409">
        <v>25</v>
      </c>
      <c r="F409">
        <v>22.49</v>
      </c>
      <c r="G409">
        <v>0.11</v>
      </c>
      <c r="H409">
        <v>171.4</v>
      </c>
      <c r="I409">
        <v>492</v>
      </c>
      <c r="J409">
        <v>230.1</v>
      </c>
      <c r="K409">
        <v>291.3</v>
      </c>
      <c r="L409" t="s">
        <v>1</v>
      </c>
      <c r="M409">
        <v>171.4</v>
      </c>
      <c r="N409">
        <f t="shared" si="6"/>
        <v>171.4</v>
      </c>
    </row>
    <row r="410" spans="1:14" x14ac:dyDescent="0.3">
      <c r="A410" t="s">
        <v>23</v>
      </c>
      <c r="B410">
        <v>-40</v>
      </c>
      <c r="C410">
        <v>26.62</v>
      </c>
      <c r="D410">
        <v>50</v>
      </c>
      <c r="E410">
        <v>25</v>
      </c>
      <c r="F410">
        <v>23.38</v>
      </c>
      <c r="G410">
        <v>0.05</v>
      </c>
      <c r="H410">
        <v>103.1</v>
      </c>
      <c r="I410">
        <v>492</v>
      </c>
      <c r="J410">
        <v>230.1</v>
      </c>
      <c r="K410">
        <v>297</v>
      </c>
      <c r="L410" t="s">
        <v>1</v>
      </c>
      <c r="M410">
        <v>103.1</v>
      </c>
      <c r="N410">
        <f t="shared" si="6"/>
        <v>103.1</v>
      </c>
    </row>
    <row r="411" spans="1:14" x14ac:dyDescent="0.3">
      <c r="A411" t="s">
        <v>23</v>
      </c>
      <c r="B411">
        <v>-40</v>
      </c>
      <c r="C411">
        <v>28.84</v>
      </c>
      <c r="D411">
        <v>50</v>
      </c>
      <c r="E411">
        <v>25</v>
      </c>
      <c r="F411">
        <v>21.16</v>
      </c>
      <c r="G411">
        <v>0.23</v>
      </c>
      <c r="H411">
        <v>230</v>
      </c>
      <c r="I411">
        <v>492</v>
      </c>
      <c r="J411">
        <v>230.1</v>
      </c>
      <c r="K411">
        <v>282.60000000000002</v>
      </c>
      <c r="L411" t="s">
        <v>1</v>
      </c>
      <c r="M411">
        <v>230</v>
      </c>
      <c r="N411">
        <f t="shared" si="6"/>
        <v>230</v>
      </c>
    </row>
    <row r="412" spans="1:14" x14ac:dyDescent="0.3">
      <c r="A412" t="s">
        <v>23</v>
      </c>
      <c r="B412">
        <v>-40</v>
      </c>
      <c r="C412">
        <v>26.72</v>
      </c>
      <c r="D412">
        <v>50</v>
      </c>
      <c r="E412">
        <v>25</v>
      </c>
      <c r="F412">
        <v>23.28</v>
      </c>
      <c r="G412">
        <v>0.2</v>
      </c>
      <c r="H412">
        <v>210</v>
      </c>
      <c r="I412">
        <v>492</v>
      </c>
      <c r="J412">
        <v>230.1</v>
      </c>
      <c r="K412">
        <v>296.39999999999998</v>
      </c>
      <c r="L412" t="s">
        <v>1</v>
      </c>
      <c r="M412">
        <v>210</v>
      </c>
      <c r="N412">
        <f t="shared" si="6"/>
        <v>210</v>
      </c>
    </row>
    <row r="413" spans="1:14" x14ac:dyDescent="0.3">
      <c r="A413" t="s">
        <v>0</v>
      </c>
      <c r="B413">
        <v>-40</v>
      </c>
      <c r="C413">
        <v>27.99</v>
      </c>
      <c r="D413">
        <v>50</v>
      </c>
      <c r="E413">
        <v>25</v>
      </c>
      <c r="F413">
        <v>22.01</v>
      </c>
      <c r="G413">
        <v>0</v>
      </c>
      <c r="H413">
        <v>198.2</v>
      </c>
      <c r="I413">
        <v>492</v>
      </c>
      <c r="J413">
        <v>230.1</v>
      </c>
      <c r="K413">
        <v>288.2</v>
      </c>
      <c r="L413" t="s">
        <v>1</v>
      </c>
      <c r="M413">
        <v>198.2</v>
      </c>
      <c r="N413">
        <f t="shared" si="6"/>
        <v>198.2</v>
      </c>
    </row>
    <row r="414" spans="1:14" x14ac:dyDescent="0.3">
      <c r="A414" t="s">
        <v>0</v>
      </c>
      <c r="B414">
        <v>-40</v>
      </c>
      <c r="C414">
        <v>28.02</v>
      </c>
      <c r="D414">
        <v>50</v>
      </c>
      <c r="E414">
        <v>25</v>
      </c>
      <c r="F414">
        <v>21.98</v>
      </c>
      <c r="G414">
        <v>0</v>
      </c>
      <c r="H414">
        <v>150.19999999999999</v>
      </c>
      <c r="I414">
        <v>492</v>
      </c>
      <c r="J414">
        <v>230.1</v>
      </c>
      <c r="K414">
        <v>288</v>
      </c>
      <c r="L414" t="s">
        <v>1</v>
      </c>
      <c r="M414">
        <v>150.19999999999999</v>
      </c>
      <c r="N414">
        <f t="shared" si="6"/>
        <v>150.19999999999999</v>
      </c>
    </row>
    <row r="415" spans="1:14" x14ac:dyDescent="0.3">
      <c r="A415" t="s">
        <v>0</v>
      </c>
      <c r="B415">
        <v>-40</v>
      </c>
      <c r="C415">
        <v>28.32</v>
      </c>
      <c r="D415">
        <v>50</v>
      </c>
      <c r="E415">
        <v>25</v>
      </c>
      <c r="F415">
        <v>21.68</v>
      </c>
      <c r="G415">
        <v>0</v>
      </c>
      <c r="H415">
        <v>226.8</v>
      </c>
      <c r="I415">
        <v>492</v>
      </c>
      <c r="J415">
        <v>230.1</v>
      </c>
      <c r="K415">
        <v>286</v>
      </c>
      <c r="L415" t="s">
        <v>1</v>
      </c>
      <c r="M415">
        <v>226.8</v>
      </c>
      <c r="N415">
        <f t="shared" si="6"/>
        <v>226.8</v>
      </c>
    </row>
    <row r="416" spans="1:14" x14ac:dyDescent="0.3">
      <c r="A416" t="s">
        <v>0</v>
      </c>
      <c r="B416">
        <v>-40</v>
      </c>
      <c r="C416">
        <v>28.13</v>
      </c>
      <c r="D416">
        <v>50</v>
      </c>
      <c r="E416">
        <v>25</v>
      </c>
      <c r="F416">
        <v>21.87</v>
      </c>
      <c r="G416">
        <v>0</v>
      </c>
      <c r="H416">
        <v>158.1</v>
      </c>
      <c r="I416">
        <v>492</v>
      </c>
      <c r="J416">
        <v>230.1</v>
      </c>
      <c r="K416">
        <v>287.3</v>
      </c>
      <c r="L416" t="s">
        <v>1</v>
      </c>
      <c r="M416">
        <v>158.1</v>
      </c>
      <c r="N416">
        <f t="shared" si="6"/>
        <v>158.1</v>
      </c>
    </row>
    <row r="417" spans="1:14" x14ac:dyDescent="0.3">
      <c r="A417" t="s">
        <v>0</v>
      </c>
      <c r="B417">
        <v>-40</v>
      </c>
      <c r="C417">
        <v>28.17</v>
      </c>
      <c r="D417">
        <v>50</v>
      </c>
      <c r="E417">
        <v>25</v>
      </c>
      <c r="F417">
        <v>21.83</v>
      </c>
      <c r="G417">
        <v>0</v>
      </c>
      <c r="H417">
        <v>256.39999999999998</v>
      </c>
      <c r="I417">
        <v>492</v>
      </c>
      <c r="J417">
        <v>230.1</v>
      </c>
      <c r="K417">
        <v>287</v>
      </c>
      <c r="L417" t="s">
        <v>1</v>
      </c>
      <c r="M417">
        <v>256.39999999999998</v>
      </c>
      <c r="N417">
        <f t="shared" si="6"/>
        <v>256.39999999999998</v>
      </c>
    </row>
    <row r="418" spans="1:14" x14ac:dyDescent="0.3">
      <c r="A418" t="s">
        <v>0</v>
      </c>
      <c r="B418">
        <v>-40</v>
      </c>
      <c r="C418">
        <v>28.1</v>
      </c>
      <c r="D418">
        <v>50</v>
      </c>
      <c r="E418">
        <v>25</v>
      </c>
      <c r="F418">
        <v>21.9</v>
      </c>
      <c r="G418">
        <v>0</v>
      </c>
      <c r="H418">
        <v>207.6</v>
      </c>
      <c r="I418">
        <v>492</v>
      </c>
      <c r="J418">
        <v>230.1</v>
      </c>
      <c r="K418">
        <v>287.5</v>
      </c>
      <c r="L418" t="s">
        <v>1</v>
      </c>
      <c r="M418">
        <v>207.6</v>
      </c>
      <c r="N418">
        <f t="shared" si="6"/>
        <v>207.6</v>
      </c>
    </row>
    <row r="419" spans="1:14" x14ac:dyDescent="0.3">
      <c r="A419" t="s">
        <v>0</v>
      </c>
      <c r="B419">
        <v>-40</v>
      </c>
      <c r="C419">
        <v>27.84</v>
      </c>
      <c r="D419">
        <v>50</v>
      </c>
      <c r="E419">
        <v>25</v>
      </c>
      <c r="F419">
        <v>22.16</v>
      </c>
      <c r="G419">
        <v>0.19</v>
      </c>
      <c r="H419">
        <v>213.5</v>
      </c>
      <c r="I419">
        <v>492</v>
      </c>
      <c r="J419">
        <v>230.1</v>
      </c>
      <c r="K419">
        <v>289.2</v>
      </c>
      <c r="L419" t="s">
        <v>1</v>
      </c>
      <c r="M419">
        <v>213.5</v>
      </c>
      <c r="N419">
        <f t="shared" si="6"/>
        <v>213.5</v>
      </c>
    </row>
    <row r="420" spans="1:14" x14ac:dyDescent="0.3">
      <c r="A420" t="s">
        <v>0</v>
      </c>
      <c r="B420">
        <v>-40</v>
      </c>
      <c r="C420">
        <v>28.14</v>
      </c>
      <c r="D420">
        <v>50</v>
      </c>
      <c r="E420">
        <v>25</v>
      </c>
      <c r="F420">
        <v>21.86</v>
      </c>
      <c r="G420">
        <v>0.25</v>
      </c>
      <c r="H420">
        <v>254.6</v>
      </c>
      <c r="I420">
        <v>492</v>
      </c>
      <c r="J420">
        <v>230.1</v>
      </c>
      <c r="K420">
        <v>287.2</v>
      </c>
      <c r="L420" t="s">
        <v>1</v>
      </c>
      <c r="M420">
        <v>254.6</v>
      </c>
      <c r="N420">
        <f t="shared" si="6"/>
        <v>254.6</v>
      </c>
    </row>
    <row r="421" spans="1:14" x14ac:dyDescent="0.3">
      <c r="A421" t="s">
        <v>0</v>
      </c>
      <c r="B421">
        <v>-40</v>
      </c>
      <c r="C421">
        <v>28.26</v>
      </c>
      <c r="D421">
        <v>50</v>
      </c>
      <c r="E421">
        <v>25</v>
      </c>
      <c r="F421">
        <v>21.74</v>
      </c>
      <c r="G421">
        <v>0.24</v>
      </c>
      <c r="H421">
        <v>240</v>
      </c>
      <c r="I421">
        <v>492</v>
      </c>
      <c r="J421">
        <v>230.1</v>
      </c>
      <c r="K421">
        <v>286.39999999999998</v>
      </c>
      <c r="L421" t="s">
        <v>1</v>
      </c>
      <c r="M421">
        <v>240</v>
      </c>
      <c r="N421">
        <f t="shared" si="6"/>
        <v>240</v>
      </c>
    </row>
    <row r="422" spans="1:14" x14ac:dyDescent="0.3">
      <c r="A422" t="s">
        <v>0</v>
      </c>
      <c r="B422">
        <v>-40</v>
      </c>
      <c r="C422">
        <v>29.37</v>
      </c>
      <c r="D422">
        <v>50</v>
      </c>
      <c r="E422">
        <v>25</v>
      </c>
      <c r="F422">
        <v>20.63</v>
      </c>
      <c r="G422">
        <v>0.41</v>
      </c>
      <c r="H422">
        <v>309.2</v>
      </c>
      <c r="I422">
        <v>492</v>
      </c>
      <c r="J422">
        <v>230.1</v>
      </c>
      <c r="K422">
        <v>279</v>
      </c>
      <c r="L422" t="s">
        <v>22</v>
      </c>
      <c r="M422">
        <v>279</v>
      </c>
      <c r="N422">
        <f t="shared" si="6"/>
        <v>309.2</v>
      </c>
    </row>
    <row r="423" spans="1:14" x14ac:dyDescent="0.3">
      <c r="A423" t="s">
        <v>0</v>
      </c>
      <c r="B423">
        <v>-40</v>
      </c>
      <c r="C423">
        <v>56.43</v>
      </c>
      <c r="D423">
        <v>100</v>
      </c>
      <c r="E423">
        <v>50</v>
      </c>
      <c r="F423">
        <v>43.57</v>
      </c>
      <c r="G423">
        <v>0</v>
      </c>
      <c r="H423">
        <v>125.9</v>
      </c>
      <c r="I423">
        <v>492</v>
      </c>
      <c r="J423">
        <v>230.1</v>
      </c>
      <c r="K423">
        <v>405.5</v>
      </c>
      <c r="L423" t="s">
        <v>1</v>
      </c>
      <c r="M423">
        <v>125.9</v>
      </c>
      <c r="N423">
        <f t="shared" si="6"/>
        <v>145.93703347878818</v>
      </c>
    </row>
    <row r="424" spans="1:14" x14ac:dyDescent="0.3">
      <c r="A424" t="s">
        <v>0</v>
      </c>
      <c r="B424">
        <v>-40</v>
      </c>
      <c r="C424">
        <v>56.39</v>
      </c>
      <c r="D424">
        <v>100</v>
      </c>
      <c r="E424">
        <v>50</v>
      </c>
      <c r="F424">
        <v>43.61</v>
      </c>
      <c r="G424">
        <v>0</v>
      </c>
      <c r="H424">
        <v>128.9</v>
      </c>
      <c r="I424">
        <v>492</v>
      </c>
      <c r="J424">
        <v>230.1</v>
      </c>
      <c r="K424">
        <v>405.7</v>
      </c>
      <c r="L424" t="s">
        <v>1</v>
      </c>
      <c r="M424">
        <v>128.9</v>
      </c>
      <c r="N424">
        <f t="shared" si="6"/>
        <v>149.50465482379633</v>
      </c>
    </row>
    <row r="425" spans="1:14" x14ac:dyDescent="0.3">
      <c r="A425" t="s">
        <v>0</v>
      </c>
      <c r="B425">
        <v>-40</v>
      </c>
      <c r="C425">
        <v>56.29</v>
      </c>
      <c r="D425">
        <v>100</v>
      </c>
      <c r="E425">
        <v>50</v>
      </c>
      <c r="F425">
        <v>43.71</v>
      </c>
      <c r="G425">
        <v>0</v>
      </c>
      <c r="H425">
        <v>198.5</v>
      </c>
      <c r="I425">
        <v>492</v>
      </c>
      <c r="J425">
        <v>230.1</v>
      </c>
      <c r="K425">
        <v>406.2</v>
      </c>
      <c r="L425" t="s">
        <v>1</v>
      </c>
      <c r="M425">
        <v>198.5</v>
      </c>
      <c r="N425">
        <f t="shared" si="6"/>
        <v>232.2734700279857</v>
      </c>
    </row>
    <row r="426" spans="1:14" x14ac:dyDescent="0.3">
      <c r="A426" t="s">
        <v>0</v>
      </c>
      <c r="B426">
        <v>-40</v>
      </c>
      <c r="C426">
        <v>54.58</v>
      </c>
      <c r="D426">
        <v>100</v>
      </c>
      <c r="E426">
        <v>50</v>
      </c>
      <c r="F426">
        <v>45.42</v>
      </c>
      <c r="G426">
        <v>0</v>
      </c>
      <c r="H426">
        <v>212</v>
      </c>
      <c r="I426">
        <v>492</v>
      </c>
      <c r="J426">
        <v>230.1</v>
      </c>
      <c r="K426">
        <v>414</v>
      </c>
      <c r="L426" t="s">
        <v>1</v>
      </c>
      <c r="M426">
        <v>212</v>
      </c>
      <c r="N426">
        <f t="shared" si="6"/>
        <v>248.32776608052245</v>
      </c>
    </row>
    <row r="427" spans="1:14" x14ac:dyDescent="0.3">
      <c r="A427" t="s">
        <v>0</v>
      </c>
      <c r="B427">
        <v>-40</v>
      </c>
      <c r="C427">
        <v>56.61</v>
      </c>
      <c r="D427">
        <v>100</v>
      </c>
      <c r="E427">
        <v>50</v>
      </c>
      <c r="F427">
        <v>43.39</v>
      </c>
      <c r="G427">
        <v>0</v>
      </c>
      <c r="H427">
        <v>138.6</v>
      </c>
      <c r="I427">
        <v>492</v>
      </c>
      <c r="J427">
        <v>230.1</v>
      </c>
      <c r="K427">
        <v>404.7</v>
      </c>
      <c r="L427" t="s">
        <v>1</v>
      </c>
      <c r="M427">
        <v>138.6</v>
      </c>
      <c r="N427">
        <f t="shared" si="6"/>
        <v>161.0399638393227</v>
      </c>
    </row>
    <row r="428" spans="1:14" x14ac:dyDescent="0.3">
      <c r="A428" t="s">
        <v>0</v>
      </c>
      <c r="B428">
        <v>-40</v>
      </c>
      <c r="C428">
        <v>56.75</v>
      </c>
      <c r="D428">
        <v>100</v>
      </c>
      <c r="E428">
        <v>50</v>
      </c>
      <c r="F428">
        <v>43.25</v>
      </c>
      <c r="G428">
        <v>0</v>
      </c>
      <c r="H428">
        <v>187.7</v>
      </c>
      <c r="I428">
        <v>492</v>
      </c>
      <c r="J428">
        <v>230.1</v>
      </c>
      <c r="K428">
        <v>404</v>
      </c>
      <c r="L428" t="s">
        <v>1</v>
      </c>
      <c r="M428">
        <v>187.7</v>
      </c>
      <c r="N428">
        <f t="shared" si="6"/>
        <v>219.43003318595629</v>
      </c>
    </row>
    <row r="429" spans="1:14" x14ac:dyDescent="0.3">
      <c r="A429" t="s">
        <v>0</v>
      </c>
      <c r="B429">
        <v>-40</v>
      </c>
      <c r="C429">
        <v>56.59</v>
      </c>
      <c r="D429">
        <v>100</v>
      </c>
      <c r="E429">
        <v>50</v>
      </c>
      <c r="F429">
        <v>43.41</v>
      </c>
      <c r="G429">
        <v>0</v>
      </c>
      <c r="H429">
        <v>173</v>
      </c>
      <c r="I429">
        <v>492</v>
      </c>
      <c r="J429">
        <v>230.1</v>
      </c>
      <c r="K429">
        <v>404.8</v>
      </c>
      <c r="L429" t="s">
        <v>1</v>
      </c>
      <c r="M429">
        <v>173</v>
      </c>
      <c r="N429">
        <f t="shared" si="6"/>
        <v>201.94868859541631</v>
      </c>
    </row>
    <row r="430" spans="1:14" x14ac:dyDescent="0.3">
      <c r="A430" t="s">
        <v>0</v>
      </c>
      <c r="B430">
        <v>-40</v>
      </c>
      <c r="C430">
        <v>56.48</v>
      </c>
      <c r="D430">
        <v>100</v>
      </c>
      <c r="E430">
        <v>50</v>
      </c>
      <c r="F430">
        <v>43.52</v>
      </c>
      <c r="G430">
        <v>0</v>
      </c>
      <c r="H430">
        <v>179.5</v>
      </c>
      <c r="I430">
        <v>492</v>
      </c>
      <c r="J430">
        <v>230.1</v>
      </c>
      <c r="K430">
        <v>405.3</v>
      </c>
      <c r="L430" t="s">
        <v>1</v>
      </c>
      <c r="M430">
        <v>179.5</v>
      </c>
      <c r="N430">
        <f t="shared" si="6"/>
        <v>209.678534842934</v>
      </c>
    </row>
    <row r="431" spans="1:14" x14ac:dyDescent="0.3">
      <c r="A431" t="s">
        <v>0</v>
      </c>
      <c r="B431">
        <v>-40</v>
      </c>
      <c r="C431">
        <v>57.4</v>
      </c>
      <c r="D431">
        <v>100</v>
      </c>
      <c r="E431">
        <v>50</v>
      </c>
      <c r="F431">
        <v>42.6</v>
      </c>
      <c r="G431">
        <v>0</v>
      </c>
      <c r="H431">
        <v>152.6</v>
      </c>
      <c r="I431">
        <v>492</v>
      </c>
      <c r="J431">
        <v>230.1</v>
      </c>
      <c r="K431">
        <v>401</v>
      </c>
      <c r="L431" t="s">
        <v>1</v>
      </c>
      <c r="M431">
        <v>152.6</v>
      </c>
      <c r="N431">
        <f t="shared" si="6"/>
        <v>177.68886344936081</v>
      </c>
    </row>
    <row r="432" spans="1:14" x14ac:dyDescent="0.3">
      <c r="A432" t="s">
        <v>0</v>
      </c>
      <c r="B432">
        <v>-40</v>
      </c>
      <c r="C432">
        <v>56.44</v>
      </c>
      <c r="D432">
        <v>100</v>
      </c>
      <c r="E432">
        <v>50</v>
      </c>
      <c r="F432">
        <v>43.56</v>
      </c>
      <c r="G432">
        <v>0</v>
      </c>
      <c r="H432">
        <v>153.6</v>
      </c>
      <c r="I432">
        <v>492</v>
      </c>
      <c r="J432">
        <v>230.1</v>
      </c>
      <c r="K432">
        <v>405.5</v>
      </c>
      <c r="L432" t="s">
        <v>1</v>
      </c>
      <c r="M432">
        <v>153.6</v>
      </c>
      <c r="N432">
        <f t="shared" si="6"/>
        <v>178.87807056436353</v>
      </c>
    </row>
    <row r="433" spans="1:14" x14ac:dyDescent="0.3">
      <c r="A433" t="s">
        <v>20</v>
      </c>
      <c r="B433">
        <v>-40</v>
      </c>
      <c r="C433">
        <v>56.27</v>
      </c>
      <c r="D433">
        <v>100</v>
      </c>
      <c r="E433">
        <v>50</v>
      </c>
      <c r="F433">
        <v>43.73</v>
      </c>
      <c r="G433">
        <v>0</v>
      </c>
      <c r="H433">
        <v>144.6</v>
      </c>
      <c r="I433">
        <v>492</v>
      </c>
      <c r="J433">
        <v>230.1</v>
      </c>
      <c r="K433">
        <v>406.2</v>
      </c>
      <c r="L433" t="s">
        <v>1</v>
      </c>
      <c r="M433">
        <v>144.6</v>
      </c>
      <c r="N433">
        <f t="shared" si="6"/>
        <v>168.17520652933902</v>
      </c>
    </row>
    <row r="434" spans="1:14" x14ac:dyDescent="0.3">
      <c r="A434" t="s">
        <v>20</v>
      </c>
      <c r="B434">
        <v>-40</v>
      </c>
      <c r="C434">
        <v>56.17</v>
      </c>
      <c r="D434">
        <v>100</v>
      </c>
      <c r="E434">
        <v>50</v>
      </c>
      <c r="F434">
        <v>43.83</v>
      </c>
      <c r="G434">
        <v>0</v>
      </c>
      <c r="H434">
        <v>150.69999999999999</v>
      </c>
      <c r="I434">
        <v>492</v>
      </c>
      <c r="J434">
        <v>230.1</v>
      </c>
      <c r="K434">
        <v>406.7</v>
      </c>
      <c r="L434" t="s">
        <v>1</v>
      </c>
      <c r="M434">
        <v>150.69999999999999</v>
      </c>
      <c r="N434">
        <f t="shared" si="6"/>
        <v>175.42936993085561</v>
      </c>
    </row>
    <row r="435" spans="1:14" x14ac:dyDescent="0.3">
      <c r="A435" t="s">
        <v>20</v>
      </c>
      <c r="B435">
        <v>-40</v>
      </c>
      <c r="C435">
        <v>56.43</v>
      </c>
      <c r="D435">
        <v>100</v>
      </c>
      <c r="E435">
        <v>50</v>
      </c>
      <c r="F435">
        <v>43.57</v>
      </c>
      <c r="G435">
        <v>0</v>
      </c>
      <c r="H435">
        <v>139.1</v>
      </c>
      <c r="I435">
        <v>492</v>
      </c>
      <c r="J435">
        <v>230.1</v>
      </c>
      <c r="K435">
        <v>405.5</v>
      </c>
      <c r="L435" t="s">
        <v>1</v>
      </c>
      <c r="M435">
        <v>139.1</v>
      </c>
      <c r="N435">
        <f t="shared" si="6"/>
        <v>161.63456739682408</v>
      </c>
    </row>
    <row r="436" spans="1:14" x14ac:dyDescent="0.3">
      <c r="A436" t="s">
        <v>20</v>
      </c>
      <c r="B436">
        <v>-40</v>
      </c>
      <c r="C436">
        <v>56.26</v>
      </c>
      <c r="D436">
        <v>100</v>
      </c>
      <c r="E436">
        <v>50</v>
      </c>
      <c r="F436">
        <v>43.74</v>
      </c>
      <c r="G436">
        <v>0</v>
      </c>
      <c r="H436">
        <v>183.6</v>
      </c>
      <c r="I436">
        <v>492</v>
      </c>
      <c r="J436">
        <v>230.1</v>
      </c>
      <c r="K436">
        <v>406.3</v>
      </c>
      <c r="L436" t="s">
        <v>1</v>
      </c>
      <c r="M436">
        <v>183.6</v>
      </c>
      <c r="N436">
        <f t="shared" si="6"/>
        <v>214.55428401444516</v>
      </c>
    </row>
    <row r="437" spans="1:14" x14ac:dyDescent="0.3">
      <c r="A437" t="s">
        <v>20</v>
      </c>
      <c r="B437">
        <v>-40</v>
      </c>
      <c r="C437">
        <v>56.26</v>
      </c>
      <c r="D437">
        <v>100</v>
      </c>
      <c r="E437">
        <v>50</v>
      </c>
      <c r="F437">
        <v>43.74</v>
      </c>
      <c r="G437">
        <v>0</v>
      </c>
      <c r="H437">
        <v>142</v>
      </c>
      <c r="I437">
        <v>492</v>
      </c>
      <c r="J437">
        <v>230.1</v>
      </c>
      <c r="K437">
        <v>406.3</v>
      </c>
      <c r="L437" t="s">
        <v>1</v>
      </c>
      <c r="M437">
        <v>142</v>
      </c>
      <c r="N437">
        <f t="shared" si="6"/>
        <v>165.08326803033196</v>
      </c>
    </row>
    <row r="438" spans="1:14" x14ac:dyDescent="0.3">
      <c r="A438" t="s">
        <v>20</v>
      </c>
      <c r="B438">
        <v>-40</v>
      </c>
      <c r="C438">
        <v>56.79</v>
      </c>
      <c r="D438">
        <v>100</v>
      </c>
      <c r="E438">
        <v>50</v>
      </c>
      <c r="F438">
        <v>43.21</v>
      </c>
      <c r="G438">
        <v>0.16</v>
      </c>
      <c r="H438">
        <v>187.2</v>
      </c>
      <c r="I438">
        <v>492</v>
      </c>
      <c r="J438">
        <v>230.1</v>
      </c>
      <c r="K438">
        <v>403.8</v>
      </c>
      <c r="L438" t="s">
        <v>1</v>
      </c>
      <c r="M438">
        <v>187.2</v>
      </c>
      <c r="N438">
        <f t="shared" si="6"/>
        <v>218.83542962845493</v>
      </c>
    </row>
    <row r="439" spans="1:14" x14ac:dyDescent="0.3">
      <c r="A439" t="s">
        <v>20</v>
      </c>
      <c r="B439">
        <v>-40</v>
      </c>
      <c r="C439">
        <v>56.58</v>
      </c>
      <c r="D439">
        <v>100</v>
      </c>
      <c r="E439">
        <v>50</v>
      </c>
      <c r="F439">
        <v>43.42</v>
      </c>
      <c r="G439">
        <v>0.12</v>
      </c>
      <c r="H439">
        <v>172.2</v>
      </c>
      <c r="I439">
        <v>492</v>
      </c>
      <c r="J439">
        <v>230.1</v>
      </c>
      <c r="K439">
        <v>404.8</v>
      </c>
      <c r="L439" t="s">
        <v>1</v>
      </c>
      <c r="M439">
        <v>172.2</v>
      </c>
      <c r="N439">
        <f t="shared" si="6"/>
        <v>200.99732290341413</v>
      </c>
    </row>
    <row r="440" spans="1:14" x14ac:dyDescent="0.3">
      <c r="A440" t="s">
        <v>20</v>
      </c>
      <c r="B440">
        <v>-40</v>
      </c>
      <c r="C440">
        <v>56.29</v>
      </c>
      <c r="D440">
        <v>100</v>
      </c>
      <c r="E440">
        <v>50</v>
      </c>
      <c r="F440">
        <v>43.71</v>
      </c>
      <c r="G440">
        <v>0.15</v>
      </c>
      <c r="H440">
        <v>198</v>
      </c>
      <c r="I440">
        <v>492</v>
      </c>
      <c r="J440">
        <v>230.1</v>
      </c>
      <c r="K440">
        <v>406.2</v>
      </c>
      <c r="L440" t="s">
        <v>1</v>
      </c>
      <c r="M440">
        <v>198</v>
      </c>
      <c r="N440">
        <f t="shared" si="6"/>
        <v>231.67886647048434</v>
      </c>
    </row>
    <row r="441" spans="1:14" x14ac:dyDescent="0.3">
      <c r="A441" t="s">
        <v>20</v>
      </c>
      <c r="B441">
        <v>-40</v>
      </c>
      <c r="C441">
        <v>56.57</v>
      </c>
      <c r="D441">
        <v>100</v>
      </c>
      <c r="E441">
        <v>50</v>
      </c>
      <c r="F441">
        <v>43.43</v>
      </c>
      <c r="G441">
        <v>0</v>
      </c>
      <c r="H441">
        <v>130.4</v>
      </c>
      <c r="I441">
        <v>492</v>
      </c>
      <c r="J441">
        <v>230.1</v>
      </c>
      <c r="K441">
        <v>404.8</v>
      </c>
      <c r="L441" t="s">
        <v>1</v>
      </c>
      <c r="M441">
        <v>130.4</v>
      </c>
      <c r="N441">
        <f t="shared" si="6"/>
        <v>151.2884654963004</v>
      </c>
    </row>
    <row r="442" spans="1:14" x14ac:dyDescent="0.3">
      <c r="A442" t="s">
        <v>20</v>
      </c>
      <c r="B442">
        <v>-40</v>
      </c>
      <c r="C442">
        <v>56.56</v>
      </c>
      <c r="D442">
        <v>100</v>
      </c>
      <c r="E442">
        <v>50</v>
      </c>
      <c r="F442">
        <v>43.44</v>
      </c>
      <c r="G442">
        <v>0</v>
      </c>
      <c r="H442">
        <v>141.69999999999999</v>
      </c>
      <c r="I442">
        <v>492</v>
      </c>
      <c r="J442">
        <v>230.1</v>
      </c>
      <c r="K442">
        <v>404.9</v>
      </c>
      <c r="L442" t="s">
        <v>1</v>
      </c>
      <c r="M442">
        <v>141.69999999999999</v>
      </c>
      <c r="N442">
        <f t="shared" si="6"/>
        <v>164.72650589583114</v>
      </c>
    </row>
    <row r="443" spans="1:14" x14ac:dyDescent="0.3">
      <c r="A443" t="s">
        <v>20</v>
      </c>
      <c r="B443">
        <v>-40</v>
      </c>
      <c r="C443">
        <v>56.67</v>
      </c>
      <c r="D443">
        <v>100</v>
      </c>
      <c r="E443">
        <v>50</v>
      </c>
      <c r="F443">
        <v>43.33</v>
      </c>
      <c r="G443">
        <v>0</v>
      </c>
      <c r="H443">
        <v>134.5</v>
      </c>
      <c r="I443">
        <v>492</v>
      </c>
      <c r="J443">
        <v>230.1</v>
      </c>
      <c r="K443">
        <v>404.4</v>
      </c>
      <c r="L443" t="s">
        <v>1</v>
      </c>
      <c r="M443">
        <v>134.5</v>
      </c>
      <c r="N443">
        <f t="shared" si="6"/>
        <v>156.16421466781156</v>
      </c>
    </row>
    <row r="444" spans="1:14" x14ac:dyDescent="0.3">
      <c r="A444" t="s">
        <v>20</v>
      </c>
      <c r="B444">
        <v>-40</v>
      </c>
      <c r="C444">
        <v>56.77</v>
      </c>
      <c r="D444">
        <v>100</v>
      </c>
      <c r="E444">
        <v>50</v>
      </c>
      <c r="F444">
        <v>43.23</v>
      </c>
      <c r="G444">
        <v>0</v>
      </c>
      <c r="H444">
        <v>115.5</v>
      </c>
      <c r="I444">
        <v>492</v>
      </c>
      <c r="J444">
        <v>230.1</v>
      </c>
      <c r="K444">
        <v>403.9</v>
      </c>
      <c r="L444" t="s">
        <v>1</v>
      </c>
      <c r="M444">
        <v>115.5</v>
      </c>
      <c r="N444">
        <f t="shared" si="6"/>
        <v>133.56927948275984</v>
      </c>
    </row>
    <row r="445" spans="1:14" x14ac:dyDescent="0.3">
      <c r="A445" t="s">
        <v>20</v>
      </c>
      <c r="B445">
        <v>-40</v>
      </c>
      <c r="C445">
        <v>57.53</v>
      </c>
      <c r="D445">
        <v>100</v>
      </c>
      <c r="E445">
        <v>50</v>
      </c>
      <c r="F445">
        <v>42.47</v>
      </c>
      <c r="G445">
        <v>0</v>
      </c>
      <c r="H445">
        <v>91.7</v>
      </c>
      <c r="I445">
        <v>492</v>
      </c>
      <c r="J445">
        <v>230.1</v>
      </c>
      <c r="K445">
        <v>400.4</v>
      </c>
      <c r="L445" t="s">
        <v>1</v>
      </c>
      <c r="M445">
        <v>91.7</v>
      </c>
      <c r="N445">
        <f t="shared" si="6"/>
        <v>105.26615014569511</v>
      </c>
    </row>
    <row r="446" spans="1:14" x14ac:dyDescent="0.3">
      <c r="A446" t="s">
        <v>20</v>
      </c>
      <c r="B446">
        <v>-40</v>
      </c>
      <c r="C446">
        <v>56.44</v>
      </c>
      <c r="D446">
        <v>100</v>
      </c>
      <c r="E446">
        <v>50</v>
      </c>
      <c r="F446">
        <v>43.56</v>
      </c>
      <c r="G446">
        <v>0</v>
      </c>
      <c r="H446">
        <v>141.1</v>
      </c>
      <c r="I446">
        <v>492</v>
      </c>
      <c r="J446">
        <v>230.1</v>
      </c>
      <c r="K446">
        <v>405.5</v>
      </c>
      <c r="L446" t="s">
        <v>1</v>
      </c>
      <c r="M446">
        <v>141.1</v>
      </c>
      <c r="N446">
        <f t="shared" si="6"/>
        <v>164.01298162682951</v>
      </c>
    </row>
    <row r="447" spans="1:14" x14ac:dyDescent="0.3">
      <c r="A447" t="s">
        <v>20</v>
      </c>
      <c r="B447">
        <v>-40</v>
      </c>
      <c r="C447">
        <v>56.4</v>
      </c>
      <c r="D447">
        <v>100</v>
      </c>
      <c r="E447">
        <v>50</v>
      </c>
      <c r="F447">
        <v>43.6</v>
      </c>
      <c r="G447">
        <v>0.21</v>
      </c>
      <c r="H447">
        <v>239.1</v>
      </c>
      <c r="I447">
        <v>492</v>
      </c>
      <c r="J447">
        <v>230.1</v>
      </c>
      <c r="K447">
        <v>405.6</v>
      </c>
      <c r="L447" t="s">
        <v>1</v>
      </c>
      <c r="M447">
        <v>239.1</v>
      </c>
      <c r="N447">
        <f t="shared" si="6"/>
        <v>280.55527889709617</v>
      </c>
    </row>
    <row r="448" spans="1:14" x14ac:dyDescent="0.3">
      <c r="A448" t="s">
        <v>20</v>
      </c>
      <c r="B448">
        <v>-40</v>
      </c>
      <c r="C448">
        <v>56.45</v>
      </c>
      <c r="D448">
        <v>100</v>
      </c>
      <c r="E448">
        <v>50</v>
      </c>
      <c r="F448">
        <v>43.55</v>
      </c>
      <c r="G448">
        <v>0.23</v>
      </c>
      <c r="H448">
        <v>243.4</v>
      </c>
      <c r="I448">
        <v>492</v>
      </c>
      <c r="J448">
        <v>230.1</v>
      </c>
      <c r="K448">
        <v>405.4</v>
      </c>
      <c r="L448" t="s">
        <v>1</v>
      </c>
      <c r="M448">
        <v>243.4</v>
      </c>
      <c r="N448">
        <f t="shared" si="6"/>
        <v>285.66886949160789</v>
      </c>
    </row>
    <row r="449" spans="1:14" x14ac:dyDescent="0.3">
      <c r="A449" t="s">
        <v>20</v>
      </c>
      <c r="B449">
        <v>-40</v>
      </c>
      <c r="C449">
        <v>56.33</v>
      </c>
      <c r="D449">
        <v>100</v>
      </c>
      <c r="E449">
        <v>50</v>
      </c>
      <c r="F449">
        <v>43.67</v>
      </c>
      <c r="G449">
        <v>0.14000000000000001</v>
      </c>
      <c r="H449">
        <v>191.9</v>
      </c>
      <c r="I449">
        <v>492</v>
      </c>
      <c r="J449">
        <v>230.1</v>
      </c>
      <c r="K449">
        <v>406</v>
      </c>
      <c r="L449" t="s">
        <v>1</v>
      </c>
      <c r="M449">
        <v>191.9</v>
      </c>
      <c r="N449">
        <f t="shared" si="6"/>
        <v>224.42470306896774</v>
      </c>
    </row>
    <row r="450" spans="1:14" x14ac:dyDescent="0.3">
      <c r="A450" t="s">
        <v>20</v>
      </c>
      <c r="B450">
        <v>-40</v>
      </c>
      <c r="C450">
        <v>56.78</v>
      </c>
      <c r="D450">
        <v>100</v>
      </c>
      <c r="E450">
        <v>50</v>
      </c>
      <c r="F450">
        <v>43.22</v>
      </c>
      <c r="G450">
        <v>0</v>
      </c>
      <c r="H450">
        <v>146.80000000000001</v>
      </c>
      <c r="I450">
        <v>492</v>
      </c>
      <c r="J450">
        <v>230.1</v>
      </c>
      <c r="K450">
        <v>403.9</v>
      </c>
      <c r="L450" t="s">
        <v>1</v>
      </c>
      <c r="M450">
        <v>146.80000000000001</v>
      </c>
      <c r="N450">
        <f t="shared" si="6"/>
        <v>170.79146218234504</v>
      </c>
    </row>
    <row r="451" spans="1:14" x14ac:dyDescent="0.3">
      <c r="A451" t="s">
        <v>20</v>
      </c>
      <c r="B451">
        <v>-40</v>
      </c>
      <c r="C451">
        <v>56.42</v>
      </c>
      <c r="D451">
        <v>100</v>
      </c>
      <c r="E451">
        <v>50</v>
      </c>
      <c r="F451">
        <v>43.58</v>
      </c>
      <c r="G451">
        <v>0</v>
      </c>
      <c r="H451">
        <v>161.4</v>
      </c>
      <c r="I451">
        <v>492</v>
      </c>
      <c r="J451">
        <v>230.1</v>
      </c>
      <c r="K451">
        <v>405.5</v>
      </c>
      <c r="L451" t="s">
        <v>1</v>
      </c>
      <c r="M451">
        <v>161.4</v>
      </c>
      <c r="N451">
        <f t="shared" si="6"/>
        <v>188.15388606138475</v>
      </c>
    </row>
    <row r="452" spans="1:14" x14ac:dyDescent="0.3">
      <c r="A452" t="s">
        <v>20</v>
      </c>
      <c r="B452">
        <v>-40</v>
      </c>
      <c r="C452">
        <v>56.67</v>
      </c>
      <c r="D452">
        <v>100</v>
      </c>
      <c r="E452">
        <v>50</v>
      </c>
      <c r="F452">
        <v>43.33</v>
      </c>
      <c r="G452">
        <v>0</v>
      </c>
      <c r="H452">
        <v>142.30000000000001</v>
      </c>
      <c r="I452">
        <v>492</v>
      </c>
      <c r="J452">
        <v>230.1</v>
      </c>
      <c r="K452">
        <v>404.4</v>
      </c>
      <c r="L452" t="s">
        <v>1</v>
      </c>
      <c r="M452">
        <v>142.30000000000001</v>
      </c>
      <c r="N452">
        <f t="shared" ref="N452:N515" si="7">20+(H452-20)*(POWER((E452/25),0.25))</f>
        <v>165.44003016483279</v>
      </c>
    </row>
    <row r="453" spans="1:14" x14ac:dyDescent="0.3">
      <c r="A453" t="s">
        <v>24</v>
      </c>
      <c r="B453">
        <v>-20</v>
      </c>
      <c r="C453">
        <v>14.2</v>
      </c>
      <c r="D453">
        <v>25</v>
      </c>
      <c r="E453">
        <v>12.5</v>
      </c>
      <c r="F453">
        <v>10.8</v>
      </c>
      <c r="G453">
        <v>0</v>
      </c>
      <c r="H453">
        <v>128.69999999999999</v>
      </c>
      <c r="I453">
        <v>481.3</v>
      </c>
      <c r="J453">
        <v>228.8</v>
      </c>
      <c r="K453">
        <v>199.1</v>
      </c>
      <c r="L453" t="s">
        <v>1</v>
      </c>
      <c r="M453">
        <v>128.69999999999999</v>
      </c>
      <c r="N453">
        <f t="shared" si="7"/>
        <v>111.40544033807876</v>
      </c>
    </row>
    <row r="454" spans="1:14" x14ac:dyDescent="0.3">
      <c r="A454" t="s">
        <v>24</v>
      </c>
      <c r="B454">
        <v>-20</v>
      </c>
      <c r="C454">
        <v>13.93</v>
      </c>
      <c r="D454">
        <v>25</v>
      </c>
      <c r="E454">
        <v>12.5</v>
      </c>
      <c r="F454">
        <v>11.07</v>
      </c>
      <c r="G454">
        <v>0</v>
      </c>
      <c r="H454">
        <v>146.9</v>
      </c>
      <c r="I454">
        <v>481.3</v>
      </c>
      <c r="J454">
        <v>228.8</v>
      </c>
      <c r="K454">
        <v>201.6</v>
      </c>
      <c r="L454" t="s">
        <v>1</v>
      </c>
      <c r="M454">
        <v>146.9</v>
      </c>
      <c r="N454">
        <f t="shared" si="7"/>
        <v>126.70975509569638</v>
      </c>
    </row>
    <row r="455" spans="1:14" x14ac:dyDescent="0.3">
      <c r="A455" t="s">
        <v>24</v>
      </c>
      <c r="B455">
        <v>-20</v>
      </c>
      <c r="C455">
        <v>13.63</v>
      </c>
      <c r="D455">
        <v>25</v>
      </c>
      <c r="E455">
        <v>12.5</v>
      </c>
      <c r="F455">
        <v>11.37</v>
      </c>
      <c r="G455">
        <v>0.74</v>
      </c>
      <c r="H455">
        <v>402.8</v>
      </c>
      <c r="I455">
        <v>481.3</v>
      </c>
      <c r="J455">
        <v>228.8</v>
      </c>
      <c r="K455">
        <v>204.3</v>
      </c>
      <c r="L455" t="s">
        <v>22</v>
      </c>
      <c r="M455">
        <v>204.3</v>
      </c>
      <c r="N455">
        <f t="shared" si="7"/>
        <v>341.89514775912193</v>
      </c>
    </row>
    <row r="456" spans="1:14" x14ac:dyDescent="0.3">
      <c r="A456" t="s">
        <v>24</v>
      </c>
      <c r="B456">
        <v>-20</v>
      </c>
      <c r="C456">
        <v>14.29</v>
      </c>
      <c r="D456">
        <v>25</v>
      </c>
      <c r="E456">
        <v>12.5</v>
      </c>
      <c r="F456">
        <v>10.71</v>
      </c>
      <c r="G456">
        <v>1.05</v>
      </c>
      <c r="H456">
        <v>409.4</v>
      </c>
      <c r="I456">
        <v>481.3</v>
      </c>
      <c r="J456">
        <v>228.8</v>
      </c>
      <c r="K456">
        <v>198.3</v>
      </c>
      <c r="L456" t="s">
        <v>22</v>
      </c>
      <c r="M456">
        <v>198.3</v>
      </c>
      <c r="N456">
        <f t="shared" si="7"/>
        <v>347.44506409979641</v>
      </c>
    </row>
    <row r="457" spans="1:14" x14ac:dyDescent="0.3">
      <c r="A457" t="s">
        <v>24</v>
      </c>
      <c r="B457">
        <v>-20</v>
      </c>
      <c r="C457">
        <v>14.64</v>
      </c>
      <c r="D457">
        <v>25</v>
      </c>
      <c r="E457">
        <v>12.5</v>
      </c>
      <c r="F457">
        <v>10.36</v>
      </c>
      <c r="G457">
        <v>2.38</v>
      </c>
      <c r="H457">
        <v>530.5</v>
      </c>
      <c r="I457">
        <v>481.3</v>
      </c>
      <c r="J457">
        <v>228.8</v>
      </c>
      <c r="K457">
        <v>195</v>
      </c>
      <c r="L457" t="s">
        <v>22</v>
      </c>
      <c r="M457">
        <v>195</v>
      </c>
      <c r="N457">
        <f t="shared" si="7"/>
        <v>449.27761998702124</v>
      </c>
    </row>
    <row r="458" spans="1:14" x14ac:dyDescent="0.3">
      <c r="A458" t="s">
        <v>24</v>
      </c>
      <c r="B458">
        <v>-20</v>
      </c>
      <c r="C458">
        <v>14.34</v>
      </c>
      <c r="D458">
        <v>25</v>
      </c>
      <c r="E458">
        <v>12.5</v>
      </c>
      <c r="F458">
        <v>10.66</v>
      </c>
      <c r="G458">
        <v>2.64</v>
      </c>
      <c r="H458">
        <v>532.20000000000005</v>
      </c>
      <c r="I458">
        <v>481.3</v>
      </c>
      <c r="J458">
        <v>228.8</v>
      </c>
      <c r="K458">
        <v>197.8</v>
      </c>
      <c r="L458" t="s">
        <v>22</v>
      </c>
      <c r="M458">
        <v>197.8</v>
      </c>
      <c r="N458">
        <f t="shared" si="7"/>
        <v>450.70714389295262</v>
      </c>
    </row>
    <row r="459" spans="1:14" x14ac:dyDescent="0.3">
      <c r="A459" t="s">
        <v>24</v>
      </c>
      <c r="B459">
        <v>-20</v>
      </c>
      <c r="C459">
        <v>14.58</v>
      </c>
      <c r="D459">
        <v>25</v>
      </c>
      <c r="E459">
        <v>12.5</v>
      </c>
      <c r="F459">
        <v>10.42</v>
      </c>
      <c r="G459">
        <v>2.46</v>
      </c>
      <c r="H459">
        <v>534.6</v>
      </c>
      <c r="I459">
        <v>481.3</v>
      </c>
      <c r="J459">
        <v>228.8</v>
      </c>
      <c r="K459">
        <v>195.6</v>
      </c>
      <c r="L459" t="s">
        <v>22</v>
      </c>
      <c r="M459">
        <v>195.6</v>
      </c>
      <c r="N459">
        <f t="shared" si="7"/>
        <v>452.72529528956153</v>
      </c>
    </row>
    <row r="460" spans="1:14" x14ac:dyDescent="0.3">
      <c r="A460" t="s">
        <v>24</v>
      </c>
      <c r="B460">
        <v>-20</v>
      </c>
      <c r="C460">
        <v>14.51</v>
      </c>
      <c r="D460">
        <v>25</v>
      </c>
      <c r="E460">
        <v>12.5</v>
      </c>
      <c r="F460">
        <v>10.49</v>
      </c>
      <c r="G460">
        <v>2.58</v>
      </c>
      <c r="H460">
        <v>536.1</v>
      </c>
      <c r="I460">
        <v>481.3</v>
      </c>
      <c r="J460">
        <v>228.8</v>
      </c>
      <c r="K460">
        <v>196.2</v>
      </c>
      <c r="L460" t="s">
        <v>22</v>
      </c>
      <c r="M460">
        <v>196.2</v>
      </c>
      <c r="N460">
        <f t="shared" si="7"/>
        <v>453.98663991244206</v>
      </c>
    </row>
    <row r="461" spans="1:14" x14ac:dyDescent="0.3">
      <c r="A461" t="s">
        <v>24</v>
      </c>
      <c r="B461">
        <v>-20</v>
      </c>
      <c r="C461">
        <v>14.75</v>
      </c>
      <c r="D461">
        <v>25</v>
      </c>
      <c r="E461">
        <v>12.5</v>
      </c>
      <c r="F461">
        <v>10.25</v>
      </c>
      <c r="G461">
        <v>2.17</v>
      </c>
      <c r="H461">
        <v>536.1</v>
      </c>
      <c r="I461">
        <v>481.3</v>
      </c>
      <c r="J461">
        <v>228.8</v>
      </c>
      <c r="K461">
        <v>194</v>
      </c>
      <c r="L461" t="s">
        <v>22</v>
      </c>
      <c r="M461">
        <v>194</v>
      </c>
      <c r="N461">
        <f t="shared" si="7"/>
        <v>453.98663991244206</v>
      </c>
    </row>
    <row r="462" spans="1:14" x14ac:dyDescent="0.3">
      <c r="A462" t="s">
        <v>24</v>
      </c>
      <c r="B462">
        <v>-20</v>
      </c>
      <c r="C462">
        <v>14.29</v>
      </c>
      <c r="D462">
        <v>25</v>
      </c>
      <c r="E462">
        <v>12.5</v>
      </c>
      <c r="F462">
        <v>10.71</v>
      </c>
      <c r="G462">
        <v>2.78</v>
      </c>
      <c r="H462">
        <v>536.6</v>
      </c>
      <c r="I462">
        <v>481.3</v>
      </c>
      <c r="J462">
        <v>228.8</v>
      </c>
      <c r="K462">
        <v>198.3</v>
      </c>
      <c r="L462" t="s">
        <v>22</v>
      </c>
      <c r="M462">
        <v>198.3</v>
      </c>
      <c r="N462">
        <f t="shared" si="7"/>
        <v>454.40708812006892</v>
      </c>
    </row>
    <row r="463" spans="1:14" x14ac:dyDescent="0.3">
      <c r="A463" t="s">
        <v>24</v>
      </c>
      <c r="B463">
        <v>-20</v>
      </c>
      <c r="C463">
        <v>13.97</v>
      </c>
      <c r="D463">
        <v>25</v>
      </c>
      <c r="E463">
        <v>12.5</v>
      </c>
      <c r="F463">
        <v>11.03</v>
      </c>
      <c r="G463">
        <v>2.62</v>
      </c>
      <c r="H463">
        <v>538.6</v>
      </c>
      <c r="I463">
        <v>481.3</v>
      </c>
      <c r="J463">
        <v>228.8</v>
      </c>
      <c r="K463">
        <v>201.2</v>
      </c>
      <c r="L463" t="s">
        <v>22</v>
      </c>
      <c r="M463">
        <v>201.2</v>
      </c>
      <c r="N463">
        <f t="shared" si="7"/>
        <v>456.08888095057637</v>
      </c>
    </row>
    <row r="464" spans="1:14" x14ac:dyDescent="0.3">
      <c r="A464" t="s">
        <v>24</v>
      </c>
      <c r="B464">
        <v>-20</v>
      </c>
      <c r="C464">
        <v>14.01</v>
      </c>
      <c r="D464">
        <v>25</v>
      </c>
      <c r="E464">
        <v>12.5</v>
      </c>
      <c r="F464">
        <v>10.99</v>
      </c>
      <c r="G464">
        <v>2.4</v>
      </c>
      <c r="H464">
        <v>540.5</v>
      </c>
      <c r="I464">
        <v>481.3</v>
      </c>
      <c r="J464">
        <v>228.8</v>
      </c>
      <c r="K464">
        <v>200.9</v>
      </c>
      <c r="L464" t="s">
        <v>22</v>
      </c>
      <c r="M464">
        <v>200.9</v>
      </c>
      <c r="N464">
        <f t="shared" si="7"/>
        <v>457.68658413955842</v>
      </c>
    </row>
    <row r="465" spans="1:14" x14ac:dyDescent="0.3">
      <c r="A465" t="s">
        <v>24</v>
      </c>
      <c r="B465">
        <v>-20</v>
      </c>
      <c r="C465">
        <v>14.58</v>
      </c>
      <c r="D465">
        <v>25</v>
      </c>
      <c r="E465">
        <v>12.5</v>
      </c>
      <c r="F465">
        <v>10.42</v>
      </c>
      <c r="G465">
        <v>2.77</v>
      </c>
      <c r="H465">
        <v>543.79999999999995</v>
      </c>
      <c r="I465">
        <v>481.3</v>
      </c>
      <c r="J465">
        <v>228.8</v>
      </c>
      <c r="K465">
        <v>195.6</v>
      </c>
      <c r="L465" t="s">
        <v>22</v>
      </c>
      <c r="M465">
        <v>195.6</v>
      </c>
      <c r="N465">
        <f t="shared" si="7"/>
        <v>460.46154230989561</v>
      </c>
    </row>
    <row r="466" spans="1:14" x14ac:dyDescent="0.3">
      <c r="A466" t="s">
        <v>24</v>
      </c>
      <c r="B466">
        <v>-20</v>
      </c>
      <c r="C466">
        <v>14.36</v>
      </c>
      <c r="D466">
        <v>25</v>
      </c>
      <c r="E466">
        <v>12.5</v>
      </c>
      <c r="F466">
        <v>10.64</v>
      </c>
      <c r="G466">
        <v>2.58</v>
      </c>
      <c r="H466">
        <v>549.20000000000005</v>
      </c>
      <c r="I466">
        <v>481.3</v>
      </c>
      <c r="J466">
        <v>228.8</v>
      </c>
      <c r="K466">
        <v>197.6</v>
      </c>
      <c r="L466" t="s">
        <v>22</v>
      </c>
      <c r="M466">
        <v>197.6</v>
      </c>
      <c r="N466">
        <f t="shared" si="7"/>
        <v>465.00238295226575</v>
      </c>
    </row>
    <row r="467" spans="1:14" x14ac:dyDescent="0.3">
      <c r="A467" t="s">
        <v>24</v>
      </c>
      <c r="B467">
        <v>-20</v>
      </c>
      <c r="C467">
        <v>13.89</v>
      </c>
      <c r="D467">
        <v>25</v>
      </c>
      <c r="E467">
        <v>12.5</v>
      </c>
      <c r="F467">
        <v>11.11</v>
      </c>
      <c r="G467">
        <v>2.48</v>
      </c>
      <c r="H467">
        <v>553.70000000000005</v>
      </c>
      <c r="I467">
        <v>481.3</v>
      </c>
      <c r="J467">
        <v>228.8</v>
      </c>
      <c r="K467">
        <v>201.9</v>
      </c>
      <c r="L467" t="s">
        <v>22</v>
      </c>
      <c r="M467">
        <v>201.9</v>
      </c>
      <c r="N467">
        <f t="shared" si="7"/>
        <v>468.78641682090745</v>
      </c>
    </row>
    <row r="468" spans="1:14" x14ac:dyDescent="0.3">
      <c r="A468" t="s">
        <v>24</v>
      </c>
      <c r="B468">
        <v>-20</v>
      </c>
      <c r="C468">
        <v>13.83</v>
      </c>
      <c r="D468">
        <v>25</v>
      </c>
      <c r="E468">
        <v>12.5</v>
      </c>
      <c r="F468">
        <v>11.17</v>
      </c>
      <c r="G468">
        <v>2.4700000000000002</v>
      </c>
      <c r="H468">
        <v>556.1</v>
      </c>
      <c r="I468">
        <v>481.3</v>
      </c>
      <c r="J468">
        <v>228.8</v>
      </c>
      <c r="K468">
        <v>202.5</v>
      </c>
      <c r="L468" t="s">
        <v>22</v>
      </c>
      <c r="M468">
        <v>202.5</v>
      </c>
      <c r="N468">
        <f t="shared" si="7"/>
        <v>470.80456821751636</v>
      </c>
    </row>
    <row r="469" spans="1:14" x14ac:dyDescent="0.3">
      <c r="A469" t="s">
        <v>24</v>
      </c>
      <c r="B469">
        <v>-20</v>
      </c>
      <c r="C469">
        <v>14.31</v>
      </c>
      <c r="D469">
        <v>25</v>
      </c>
      <c r="E469">
        <v>12.5</v>
      </c>
      <c r="F469">
        <v>10.69</v>
      </c>
      <c r="G469">
        <v>2.5099999999999998</v>
      </c>
      <c r="H469">
        <v>556.29999999999995</v>
      </c>
      <c r="I469">
        <v>481.3</v>
      </c>
      <c r="J469">
        <v>228.8</v>
      </c>
      <c r="K469">
        <v>198.1</v>
      </c>
      <c r="L469" t="s">
        <v>22</v>
      </c>
      <c r="M469">
        <v>198.1</v>
      </c>
      <c r="N469">
        <f t="shared" si="7"/>
        <v>470.97274750056704</v>
      </c>
    </row>
    <row r="470" spans="1:14" x14ac:dyDescent="0.3">
      <c r="A470" t="s">
        <v>24</v>
      </c>
      <c r="B470">
        <v>-20</v>
      </c>
      <c r="C470">
        <v>14.31</v>
      </c>
      <c r="D470">
        <v>25</v>
      </c>
      <c r="E470">
        <v>12.5</v>
      </c>
      <c r="F470">
        <v>10.69</v>
      </c>
      <c r="G470">
        <v>2.5099999999999998</v>
      </c>
      <c r="H470">
        <v>560.6</v>
      </c>
      <c r="I470">
        <v>481.3</v>
      </c>
      <c r="J470">
        <v>228.8</v>
      </c>
      <c r="K470">
        <v>198.1</v>
      </c>
      <c r="L470" t="s">
        <v>22</v>
      </c>
      <c r="M470">
        <v>198.1</v>
      </c>
      <c r="N470">
        <f t="shared" si="7"/>
        <v>474.58860208615806</v>
      </c>
    </row>
    <row r="471" spans="1:14" x14ac:dyDescent="0.3">
      <c r="A471" t="s">
        <v>24</v>
      </c>
      <c r="B471">
        <v>-20</v>
      </c>
      <c r="C471">
        <v>14.03</v>
      </c>
      <c r="D471">
        <v>25</v>
      </c>
      <c r="E471">
        <v>12.5</v>
      </c>
      <c r="F471">
        <v>10.97</v>
      </c>
      <c r="G471">
        <v>2.83</v>
      </c>
      <c r="H471">
        <v>565.79999999999995</v>
      </c>
      <c r="I471">
        <v>481.3</v>
      </c>
      <c r="J471">
        <v>228.8</v>
      </c>
      <c r="K471">
        <v>200.7</v>
      </c>
      <c r="L471" t="s">
        <v>22</v>
      </c>
      <c r="M471">
        <v>200.7</v>
      </c>
      <c r="N471">
        <f t="shared" si="7"/>
        <v>478.96126344547736</v>
      </c>
    </row>
    <row r="472" spans="1:14" x14ac:dyDescent="0.3">
      <c r="A472" t="s">
        <v>24</v>
      </c>
      <c r="B472">
        <v>-20</v>
      </c>
      <c r="C472">
        <v>14.13</v>
      </c>
      <c r="D472">
        <v>25</v>
      </c>
      <c r="E472">
        <v>12.5</v>
      </c>
      <c r="F472">
        <v>10.87</v>
      </c>
      <c r="G472">
        <v>2.4300000000000002</v>
      </c>
      <c r="H472">
        <v>570.1</v>
      </c>
      <c r="I472">
        <v>481.3</v>
      </c>
      <c r="J472">
        <v>228.8</v>
      </c>
      <c r="K472">
        <v>199.8</v>
      </c>
      <c r="L472" t="s">
        <v>22</v>
      </c>
      <c r="M472">
        <v>199.8</v>
      </c>
      <c r="N472">
        <f t="shared" si="7"/>
        <v>482.57711803106838</v>
      </c>
    </row>
    <row r="473" spans="1:14" x14ac:dyDescent="0.3">
      <c r="A473" t="s">
        <v>24</v>
      </c>
      <c r="B473">
        <v>-20</v>
      </c>
      <c r="C473">
        <v>13.94</v>
      </c>
      <c r="D473">
        <v>25</v>
      </c>
      <c r="E473">
        <v>12.5</v>
      </c>
      <c r="F473">
        <v>11.06</v>
      </c>
      <c r="G473">
        <v>2.63</v>
      </c>
      <c r="H473">
        <v>571.1</v>
      </c>
      <c r="I473">
        <v>481.3</v>
      </c>
      <c r="J473">
        <v>228.8</v>
      </c>
      <c r="K473">
        <v>201.5</v>
      </c>
      <c r="L473" t="s">
        <v>22</v>
      </c>
      <c r="M473">
        <v>201.5</v>
      </c>
      <c r="N473">
        <f t="shared" si="7"/>
        <v>483.4180144463221</v>
      </c>
    </row>
    <row r="474" spans="1:14" x14ac:dyDescent="0.3">
      <c r="A474" t="s">
        <v>0</v>
      </c>
      <c r="B474">
        <v>-20</v>
      </c>
      <c r="C474">
        <v>14.04</v>
      </c>
      <c r="D474">
        <v>25</v>
      </c>
      <c r="E474">
        <v>12.5</v>
      </c>
      <c r="F474">
        <v>10.96</v>
      </c>
      <c r="G474">
        <v>0</v>
      </c>
      <c r="H474">
        <v>233.1</v>
      </c>
      <c r="I474">
        <v>481.3</v>
      </c>
      <c r="J474">
        <v>228.8</v>
      </c>
      <c r="K474">
        <v>200.6</v>
      </c>
      <c r="L474" t="s">
        <v>22</v>
      </c>
      <c r="M474">
        <v>200.6</v>
      </c>
      <c r="N474">
        <f t="shared" si="7"/>
        <v>199.19502609056656</v>
      </c>
    </row>
    <row r="475" spans="1:14" x14ac:dyDescent="0.3">
      <c r="A475" t="s">
        <v>0</v>
      </c>
      <c r="B475">
        <v>-20</v>
      </c>
      <c r="C475">
        <v>14.04</v>
      </c>
      <c r="D475">
        <v>25</v>
      </c>
      <c r="E475">
        <v>12.5</v>
      </c>
      <c r="F475">
        <v>10.96</v>
      </c>
      <c r="G475">
        <v>0.74</v>
      </c>
      <c r="H475">
        <v>389.8</v>
      </c>
      <c r="I475">
        <v>481.3</v>
      </c>
      <c r="J475">
        <v>228.8</v>
      </c>
      <c r="K475">
        <v>200.6</v>
      </c>
      <c r="L475" t="s">
        <v>22</v>
      </c>
      <c r="M475">
        <v>200.6</v>
      </c>
      <c r="N475">
        <f t="shared" si="7"/>
        <v>330.96349436082363</v>
      </c>
    </row>
    <row r="476" spans="1:14" x14ac:dyDescent="0.3">
      <c r="A476" t="s">
        <v>0</v>
      </c>
      <c r="B476">
        <v>-20</v>
      </c>
      <c r="C476">
        <v>14.12</v>
      </c>
      <c r="D476">
        <v>25</v>
      </c>
      <c r="E476">
        <v>12.5</v>
      </c>
      <c r="F476">
        <v>10.88</v>
      </c>
      <c r="G476">
        <v>1.31</v>
      </c>
      <c r="H476">
        <v>487.9</v>
      </c>
      <c r="I476">
        <v>481.3</v>
      </c>
      <c r="J476">
        <v>228.8</v>
      </c>
      <c r="K476">
        <v>199.8</v>
      </c>
      <c r="L476" t="s">
        <v>22</v>
      </c>
      <c r="M476">
        <v>199.8</v>
      </c>
      <c r="N476">
        <f t="shared" si="7"/>
        <v>413.45543269721298</v>
      </c>
    </row>
    <row r="477" spans="1:14" x14ac:dyDescent="0.3">
      <c r="A477" t="s">
        <v>0</v>
      </c>
      <c r="B477">
        <v>-20</v>
      </c>
      <c r="C477">
        <v>14.3</v>
      </c>
      <c r="D477">
        <v>25</v>
      </c>
      <c r="E477">
        <v>12.5</v>
      </c>
      <c r="F477">
        <v>10.7</v>
      </c>
      <c r="G477">
        <v>1.07</v>
      </c>
      <c r="H477">
        <v>438.3</v>
      </c>
      <c r="I477">
        <v>481.3</v>
      </c>
      <c r="J477">
        <v>228.8</v>
      </c>
      <c r="K477">
        <v>198.2</v>
      </c>
      <c r="L477" t="s">
        <v>22</v>
      </c>
      <c r="M477">
        <v>198.2</v>
      </c>
      <c r="N477">
        <f t="shared" si="7"/>
        <v>371.74697050062878</v>
      </c>
    </row>
    <row r="478" spans="1:14" x14ac:dyDescent="0.3">
      <c r="A478" t="s">
        <v>0</v>
      </c>
      <c r="B478">
        <v>-20</v>
      </c>
      <c r="C478">
        <v>14.18</v>
      </c>
      <c r="D478">
        <v>25</v>
      </c>
      <c r="E478">
        <v>12.5</v>
      </c>
      <c r="F478">
        <v>10.82</v>
      </c>
      <c r="G478">
        <v>2.76</v>
      </c>
      <c r="H478">
        <v>571.4</v>
      </c>
      <c r="I478">
        <v>481.3</v>
      </c>
      <c r="J478">
        <v>228.8</v>
      </c>
      <c r="K478">
        <v>199.3</v>
      </c>
      <c r="L478" t="s">
        <v>22</v>
      </c>
      <c r="M478">
        <v>199.3</v>
      </c>
      <c r="N478">
        <f t="shared" si="7"/>
        <v>483.67028337089818</v>
      </c>
    </row>
    <row r="479" spans="1:14" x14ac:dyDescent="0.3">
      <c r="A479" t="s">
        <v>0</v>
      </c>
      <c r="B479">
        <v>-20</v>
      </c>
      <c r="C479">
        <v>14.47</v>
      </c>
      <c r="D479">
        <v>25</v>
      </c>
      <c r="E479">
        <v>12.5</v>
      </c>
      <c r="F479">
        <v>10.53</v>
      </c>
      <c r="G479">
        <v>2.41</v>
      </c>
      <c r="H479">
        <v>560.70000000000005</v>
      </c>
      <c r="I479">
        <v>481.3</v>
      </c>
      <c r="J479">
        <v>228.8</v>
      </c>
      <c r="K479">
        <v>196.6</v>
      </c>
      <c r="L479" t="s">
        <v>22</v>
      </c>
      <c r="M479">
        <v>196.6</v>
      </c>
      <c r="N479">
        <f t="shared" si="7"/>
        <v>474.67269172768346</v>
      </c>
    </row>
    <row r="480" spans="1:14" x14ac:dyDescent="0.3">
      <c r="A480" t="s">
        <v>0</v>
      </c>
      <c r="B480">
        <v>-20</v>
      </c>
      <c r="C480">
        <v>14.25</v>
      </c>
      <c r="D480">
        <v>25</v>
      </c>
      <c r="E480">
        <v>12.5</v>
      </c>
      <c r="F480">
        <v>10.75</v>
      </c>
      <c r="G480">
        <v>2.71</v>
      </c>
      <c r="H480">
        <v>561.1</v>
      </c>
      <c r="I480">
        <v>481.3</v>
      </c>
      <c r="J480">
        <v>228.8</v>
      </c>
      <c r="K480">
        <v>198.6</v>
      </c>
      <c r="L480" t="s">
        <v>22</v>
      </c>
      <c r="M480">
        <v>198.6</v>
      </c>
      <c r="N480">
        <f t="shared" si="7"/>
        <v>475.00905029378492</v>
      </c>
    </row>
    <row r="481" spans="1:14" x14ac:dyDescent="0.3">
      <c r="A481" t="s">
        <v>0</v>
      </c>
      <c r="B481">
        <v>-20</v>
      </c>
      <c r="C481">
        <v>14.03</v>
      </c>
      <c r="D481">
        <v>25</v>
      </c>
      <c r="E481">
        <v>12.5</v>
      </c>
      <c r="F481">
        <v>10.97</v>
      </c>
      <c r="G481">
        <v>2.83</v>
      </c>
      <c r="H481">
        <v>575.1</v>
      </c>
      <c r="I481">
        <v>481.3</v>
      </c>
      <c r="J481">
        <v>228.8</v>
      </c>
      <c r="K481">
        <v>200.7</v>
      </c>
      <c r="L481" t="s">
        <v>22</v>
      </c>
      <c r="M481">
        <v>200.7</v>
      </c>
      <c r="N481">
        <f t="shared" si="7"/>
        <v>486.78160010733694</v>
      </c>
    </row>
    <row r="482" spans="1:14" x14ac:dyDescent="0.3">
      <c r="A482" t="s">
        <v>0</v>
      </c>
      <c r="B482">
        <v>-20</v>
      </c>
      <c r="C482">
        <v>14.64</v>
      </c>
      <c r="D482">
        <v>25</v>
      </c>
      <c r="E482">
        <v>12.5</v>
      </c>
      <c r="F482">
        <v>10.36</v>
      </c>
      <c r="G482">
        <v>2.64</v>
      </c>
      <c r="H482">
        <v>557.5</v>
      </c>
      <c r="I482">
        <v>481.3</v>
      </c>
      <c r="J482">
        <v>228.8</v>
      </c>
      <c r="K482">
        <v>195</v>
      </c>
      <c r="L482" t="s">
        <v>22</v>
      </c>
      <c r="M482">
        <v>195</v>
      </c>
      <c r="N482">
        <f t="shared" si="7"/>
        <v>471.98182319887155</v>
      </c>
    </row>
    <row r="483" spans="1:14" x14ac:dyDescent="0.3">
      <c r="A483" t="s">
        <v>0</v>
      </c>
      <c r="B483">
        <v>-20</v>
      </c>
      <c r="C483">
        <v>14.26</v>
      </c>
      <c r="D483">
        <v>25</v>
      </c>
      <c r="E483">
        <v>12.5</v>
      </c>
      <c r="F483">
        <v>10.74</v>
      </c>
      <c r="G483">
        <v>2.65</v>
      </c>
      <c r="H483">
        <v>572.5</v>
      </c>
      <c r="I483">
        <v>481.3</v>
      </c>
      <c r="J483">
        <v>228.8</v>
      </c>
      <c r="K483">
        <v>198.6</v>
      </c>
      <c r="L483" t="s">
        <v>22</v>
      </c>
      <c r="M483">
        <v>198.6</v>
      </c>
      <c r="N483">
        <f t="shared" si="7"/>
        <v>484.59526942767724</v>
      </c>
    </row>
    <row r="484" spans="1:14" x14ac:dyDescent="0.3">
      <c r="A484" t="s">
        <v>0</v>
      </c>
      <c r="B484">
        <v>-20</v>
      </c>
      <c r="C484">
        <v>27.87</v>
      </c>
      <c r="D484">
        <v>50</v>
      </c>
      <c r="E484">
        <v>25</v>
      </c>
      <c r="F484">
        <v>22.13</v>
      </c>
      <c r="G484">
        <v>0</v>
      </c>
      <c r="H484">
        <v>202.5</v>
      </c>
      <c r="I484">
        <v>481.3</v>
      </c>
      <c r="J484">
        <v>228.8</v>
      </c>
      <c r="K484">
        <v>285</v>
      </c>
      <c r="L484" t="s">
        <v>1</v>
      </c>
      <c r="M484">
        <v>202.5</v>
      </c>
      <c r="N484">
        <f t="shared" si="7"/>
        <v>202.5</v>
      </c>
    </row>
    <row r="485" spans="1:14" x14ac:dyDescent="0.3">
      <c r="A485" t="s">
        <v>0</v>
      </c>
      <c r="B485">
        <v>-20</v>
      </c>
      <c r="C485">
        <v>28</v>
      </c>
      <c r="D485">
        <v>50</v>
      </c>
      <c r="E485">
        <v>25</v>
      </c>
      <c r="F485">
        <v>22</v>
      </c>
      <c r="G485">
        <v>0</v>
      </c>
      <c r="H485">
        <v>194.7</v>
      </c>
      <c r="I485">
        <v>481.3</v>
      </c>
      <c r="J485">
        <v>228.8</v>
      </c>
      <c r="K485">
        <v>284.2</v>
      </c>
      <c r="L485" t="s">
        <v>1</v>
      </c>
      <c r="M485">
        <v>194.7</v>
      </c>
      <c r="N485">
        <f t="shared" si="7"/>
        <v>194.7</v>
      </c>
    </row>
    <row r="486" spans="1:14" x14ac:dyDescent="0.3">
      <c r="A486" t="s">
        <v>0</v>
      </c>
      <c r="B486">
        <v>-20</v>
      </c>
      <c r="C486">
        <v>27.61</v>
      </c>
      <c r="D486">
        <v>50</v>
      </c>
      <c r="E486">
        <v>25</v>
      </c>
      <c r="F486">
        <v>22.39</v>
      </c>
      <c r="G486">
        <v>0</v>
      </c>
      <c r="H486">
        <v>262.8</v>
      </c>
      <c r="I486">
        <v>481.3</v>
      </c>
      <c r="J486">
        <v>228.8</v>
      </c>
      <c r="K486">
        <v>286.7</v>
      </c>
      <c r="L486" t="s">
        <v>1</v>
      </c>
      <c r="M486">
        <v>262.8</v>
      </c>
      <c r="N486">
        <f t="shared" si="7"/>
        <v>262.8</v>
      </c>
    </row>
    <row r="487" spans="1:14" x14ac:dyDescent="0.3">
      <c r="A487" t="s">
        <v>0</v>
      </c>
      <c r="B487">
        <v>-20</v>
      </c>
      <c r="C487">
        <v>28.02</v>
      </c>
      <c r="D487">
        <v>50</v>
      </c>
      <c r="E487">
        <v>25</v>
      </c>
      <c r="F487">
        <v>21.98</v>
      </c>
      <c r="G487">
        <v>0</v>
      </c>
      <c r="H487">
        <v>187.9</v>
      </c>
      <c r="I487">
        <v>481.3</v>
      </c>
      <c r="J487">
        <v>228.8</v>
      </c>
      <c r="K487">
        <v>284</v>
      </c>
      <c r="L487" t="s">
        <v>1</v>
      </c>
      <c r="M487">
        <v>187.9</v>
      </c>
      <c r="N487">
        <f t="shared" si="7"/>
        <v>187.9</v>
      </c>
    </row>
    <row r="488" spans="1:14" x14ac:dyDescent="0.3">
      <c r="A488" t="s">
        <v>0</v>
      </c>
      <c r="B488">
        <v>-20</v>
      </c>
      <c r="C488">
        <v>28.15</v>
      </c>
      <c r="D488">
        <v>50</v>
      </c>
      <c r="E488">
        <v>25</v>
      </c>
      <c r="F488">
        <v>21.85</v>
      </c>
      <c r="G488">
        <v>0.31</v>
      </c>
      <c r="H488">
        <v>275.8</v>
      </c>
      <c r="I488">
        <v>481.3</v>
      </c>
      <c r="J488">
        <v>228.8</v>
      </c>
      <c r="K488">
        <v>283.2</v>
      </c>
      <c r="L488" t="s">
        <v>1</v>
      </c>
      <c r="M488">
        <v>275.8</v>
      </c>
      <c r="N488">
        <f t="shared" si="7"/>
        <v>275.8</v>
      </c>
    </row>
    <row r="489" spans="1:14" x14ac:dyDescent="0.3">
      <c r="A489" t="s">
        <v>0</v>
      </c>
      <c r="B489">
        <v>-20</v>
      </c>
      <c r="C489">
        <v>28.12</v>
      </c>
      <c r="D489">
        <v>50</v>
      </c>
      <c r="E489">
        <v>25</v>
      </c>
      <c r="F489">
        <v>21.88</v>
      </c>
      <c r="G489">
        <v>0.21</v>
      </c>
      <c r="H489">
        <v>261.8</v>
      </c>
      <c r="I489">
        <v>481.3</v>
      </c>
      <c r="J489">
        <v>228.8</v>
      </c>
      <c r="K489">
        <v>283.39999999999998</v>
      </c>
      <c r="L489" t="s">
        <v>1</v>
      </c>
      <c r="M489">
        <v>261.8</v>
      </c>
      <c r="N489">
        <f t="shared" si="7"/>
        <v>261.8</v>
      </c>
    </row>
    <row r="490" spans="1:14" x14ac:dyDescent="0.3">
      <c r="A490" t="s">
        <v>0</v>
      </c>
      <c r="B490">
        <v>-20</v>
      </c>
      <c r="C490">
        <v>28.15</v>
      </c>
      <c r="D490">
        <v>50</v>
      </c>
      <c r="E490">
        <v>25</v>
      </c>
      <c r="F490">
        <v>21.85</v>
      </c>
      <c r="G490">
        <v>0.68</v>
      </c>
      <c r="H490">
        <v>371</v>
      </c>
      <c r="I490">
        <v>481.3</v>
      </c>
      <c r="J490">
        <v>228.8</v>
      </c>
      <c r="K490">
        <v>283.2</v>
      </c>
      <c r="L490" t="s">
        <v>22</v>
      </c>
      <c r="M490">
        <v>283.2</v>
      </c>
      <c r="N490">
        <f t="shared" si="7"/>
        <v>371</v>
      </c>
    </row>
    <row r="491" spans="1:14" x14ac:dyDescent="0.3">
      <c r="A491" t="s">
        <v>0</v>
      </c>
      <c r="B491">
        <v>-20</v>
      </c>
      <c r="C491">
        <v>28.17</v>
      </c>
      <c r="D491">
        <v>50</v>
      </c>
      <c r="E491">
        <v>25</v>
      </c>
      <c r="F491">
        <v>21.83</v>
      </c>
      <c r="G491">
        <v>0.65</v>
      </c>
      <c r="H491">
        <v>369.1</v>
      </c>
      <c r="I491">
        <v>481.3</v>
      </c>
      <c r="J491">
        <v>228.8</v>
      </c>
      <c r="K491">
        <v>283.10000000000002</v>
      </c>
      <c r="L491" t="s">
        <v>22</v>
      </c>
      <c r="M491">
        <v>283.10000000000002</v>
      </c>
      <c r="N491">
        <f t="shared" si="7"/>
        <v>369.1</v>
      </c>
    </row>
    <row r="492" spans="1:14" x14ac:dyDescent="0.3">
      <c r="A492" t="s">
        <v>0</v>
      </c>
      <c r="B492">
        <v>-20</v>
      </c>
      <c r="C492">
        <v>28.02</v>
      </c>
      <c r="D492">
        <v>50</v>
      </c>
      <c r="E492">
        <v>25</v>
      </c>
      <c r="F492">
        <v>21.98</v>
      </c>
      <c r="G492">
        <v>1.1299999999999999</v>
      </c>
      <c r="H492">
        <v>462.1</v>
      </c>
      <c r="I492">
        <v>481.3</v>
      </c>
      <c r="J492">
        <v>228.8</v>
      </c>
      <c r="K492">
        <v>284</v>
      </c>
      <c r="L492" t="s">
        <v>22</v>
      </c>
      <c r="M492">
        <v>284</v>
      </c>
      <c r="N492">
        <f t="shared" si="7"/>
        <v>462.1</v>
      </c>
    </row>
    <row r="493" spans="1:14" x14ac:dyDescent="0.3">
      <c r="A493" t="s">
        <v>0</v>
      </c>
      <c r="B493">
        <v>-20</v>
      </c>
      <c r="C493">
        <v>28</v>
      </c>
      <c r="D493">
        <v>50</v>
      </c>
      <c r="E493">
        <v>25</v>
      </c>
      <c r="F493">
        <v>22</v>
      </c>
      <c r="G493">
        <v>0.47</v>
      </c>
      <c r="H493">
        <v>319.7</v>
      </c>
      <c r="I493">
        <v>481.3</v>
      </c>
      <c r="J493">
        <v>228.8</v>
      </c>
      <c r="K493">
        <v>284.2</v>
      </c>
      <c r="L493" t="s">
        <v>22</v>
      </c>
      <c r="M493">
        <v>284.2</v>
      </c>
      <c r="N493">
        <f t="shared" si="7"/>
        <v>319.7</v>
      </c>
    </row>
    <row r="494" spans="1:14" x14ac:dyDescent="0.3">
      <c r="A494" t="s">
        <v>25</v>
      </c>
      <c r="B494">
        <v>-20</v>
      </c>
      <c r="C494">
        <v>28.03</v>
      </c>
      <c r="D494">
        <v>50</v>
      </c>
      <c r="E494">
        <v>25</v>
      </c>
      <c r="F494">
        <v>21.97</v>
      </c>
      <c r="G494">
        <v>1.8</v>
      </c>
      <c r="H494">
        <v>583.1</v>
      </c>
      <c r="I494">
        <v>481.3</v>
      </c>
      <c r="J494">
        <v>228.8</v>
      </c>
      <c r="K494">
        <v>284</v>
      </c>
      <c r="L494" t="s">
        <v>22</v>
      </c>
      <c r="M494">
        <v>284</v>
      </c>
      <c r="N494">
        <f t="shared" si="7"/>
        <v>583.1</v>
      </c>
    </row>
    <row r="495" spans="1:14" x14ac:dyDescent="0.3">
      <c r="A495" t="s">
        <v>25</v>
      </c>
      <c r="B495">
        <v>-20</v>
      </c>
      <c r="C495">
        <v>28.62</v>
      </c>
      <c r="D495">
        <v>50</v>
      </c>
      <c r="E495">
        <v>25</v>
      </c>
      <c r="F495">
        <v>21.38</v>
      </c>
      <c r="G495">
        <v>0.18</v>
      </c>
      <c r="H495">
        <v>231.9</v>
      </c>
      <c r="I495">
        <v>481.3</v>
      </c>
      <c r="J495">
        <v>228.8</v>
      </c>
      <c r="K495">
        <v>280.10000000000002</v>
      </c>
      <c r="L495" t="s">
        <v>1</v>
      </c>
      <c r="M495">
        <v>231.9</v>
      </c>
      <c r="N495">
        <f t="shared" si="7"/>
        <v>231.9</v>
      </c>
    </row>
    <row r="496" spans="1:14" x14ac:dyDescent="0.3">
      <c r="A496" t="s">
        <v>25</v>
      </c>
      <c r="B496">
        <v>-20</v>
      </c>
      <c r="C496">
        <v>28.74</v>
      </c>
      <c r="D496">
        <v>50</v>
      </c>
      <c r="E496">
        <v>25</v>
      </c>
      <c r="F496">
        <v>21.26</v>
      </c>
      <c r="G496">
        <v>0.77</v>
      </c>
      <c r="H496">
        <v>382</v>
      </c>
      <c r="I496">
        <v>481.3</v>
      </c>
      <c r="J496">
        <v>228.8</v>
      </c>
      <c r="K496">
        <v>279.39999999999998</v>
      </c>
      <c r="L496" t="s">
        <v>22</v>
      </c>
      <c r="M496">
        <v>279.39999999999998</v>
      </c>
      <c r="N496">
        <f t="shared" si="7"/>
        <v>382</v>
      </c>
    </row>
    <row r="497" spans="1:14" x14ac:dyDescent="0.3">
      <c r="A497" t="s">
        <v>25</v>
      </c>
      <c r="B497">
        <v>-20</v>
      </c>
      <c r="C497">
        <v>28.6</v>
      </c>
      <c r="D497">
        <v>50</v>
      </c>
      <c r="E497">
        <v>25</v>
      </c>
      <c r="F497">
        <v>21.4</v>
      </c>
      <c r="G497">
        <v>0.35</v>
      </c>
      <c r="H497">
        <v>295.89999999999998</v>
      </c>
      <c r="I497">
        <v>481.3</v>
      </c>
      <c r="J497">
        <v>228.8</v>
      </c>
      <c r="K497">
        <v>280.3</v>
      </c>
      <c r="L497" t="s">
        <v>22</v>
      </c>
      <c r="M497">
        <v>280.3</v>
      </c>
      <c r="N497">
        <f t="shared" si="7"/>
        <v>295.89999999999998</v>
      </c>
    </row>
    <row r="498" spans="1:14" x14ac:dyDescent="0.3">
      <c r="A498" t="s">
        <v>25</v>
      </c>
      <c r="B498">
        <v>-20</v>
      </c>
      <c r="C498">
        <v>28.74</v>
      </c>
      <c r="D498">
        <v>50</v>
      </c>
      <c r="E498">
        <v>25</v>
      </c>
      <c r="F498">
        <v>21.26</v>
      </c>
      <c r="G498">
        <v>2.14</v>
      </c>
      <c r="H498">
        <v>576.4</v>
      </c>
      <c r="I498">
        <v>481.3</v>
      </c>
      <c r="J498">
        <v>228.8</v>
      </c>
      <c r="K498">
        <v>279.39999999999998</v>
      </c>
      <c r="L498" t="s">
        <v>22</v>
      </c>
      <c r="M498">
        <v>279.39999999999998</v>
      </c>
      <c r="N498">
        <f t="shared" si="7"/>
        <v>576.4</v>
      </c>
    </row>
    <row r="499" spans="1:14" x14ac:dyDescent="0.3">
      <c r="A499" t="s">
        <v>25</v>
      </c>
      <c r="B499">
        <v>-20</v>
      </c>
      <c r="C499">
        <v>28.86</v>
      </c>
      <c r="D499">
        <v>50</v>
      </c>
      <c r="E499">
        <v>25</v>
      </c>
      <c r="F499">
        <v>21.14</v>
      </c>
      <c r="G499">
        <v>0.89</v>
      </c>
      <c r="H499">
        <v>411.7</v>
      </c>
      <c r="I499">
        <v>481.3</v>
      </c>
      <c r="J499">
        <v>228.8</v>
      </c>
      <c r="K499">
        <v>278.60000000000002</v>
      </c>
      <c r="L499" t="s">
        <v>22</v>
      </c>
      <c r="M499">
        <v>278.60000000000002</v>
      </c>
      <c r="N499">
        <f t="shared" si="7"/>
        <v>411.7</v>
      </c>
    </row>
    <row r="500" spans="1:14" x14ac:dyDescent="0.3">
      <c r="A500" t="s">
        <v>25</v>
      </c>
      <c r="B500">
        <v>-20</v>
      </c>
      <c r="C500">
        <v>28.35</v>
      </c>
      <c r="D500">
        <v>50</v>
      </c>
      <c r="E500">
        <v>25</v>
      </c>
      <c r="F500">
        <v>21.65</v>
      </c>
      <c r="G500">
        <v>0.3</v>
      </c>
      <c r="H500">
        <v>306.39999999999998</v>
      </c>
      <c r="I500">
        <v>481.3</v>
      </c>
      <c r="J500">
        <v>228.8</v>
      </c>
      <c r="K500">
        <v>281.89999999999998</v>
      </c>
      <c r="L500" t="s">
        <v>22</v>
      </c>
      <c r="M500">
        <v>281.89999999999998</v>
      </c>
      <c r="N500">
        <f t="shared" si="7"/>
        <v>306.39999999999998</v>
      </c>
    </row>
    <row r="501" spans="1:14" x14ac:dyDescent="0.3">
      <c r="A501" t="s">
        <v>25</v>
      </c>
      <c r="B501">
        <v>-20</v>
      </c>
      <c r="C501">
        <v>28.74</v>
      </c>
      <c r="D501">
        <v>50</v>
      </c>
      <c r="E501">
        <v>25</v>
      </c>
      <c r="F501">
        <v>21.26</v>
      </c>
      <c r="G501">
        <v>0.46</v>
      </c>
      <c r="H501">
        <v>324.7</v>
      </c>
      <c r="I501">
        <v>481.3</v>
      </c>
      <c r="J501">
        <v>228.8</v>
      </c>
      <c r="K501">
        <v>279.39999999999998</v>
      </c>
      <c r="L501" t="s">
        <v>22</v>
      </c>
      <c r="M501">
        <v>279.39999999999998</v>
      </c>
      <c r="N501">
        <f t="shared" si="7"/>
        <v>324.7</v>
      </c>
    </row>
    <row r="502" spans="1:14" x14ac:dyDescent="0.3">
      <c r="A502" t="s">
        <v>25</v>
      </c>
      <c r="B502">
        <v>-20</v>
      </c>
      <c r="C502">
        <v>27.98</v>
      </c>
      <c r="D502">
        <v>50</v>
      </c>
      <c r="E502">
        <v>25</v>
      </c>
      <c r="F502">
        <v>22.02</v>
      </c>
      <c r="G502">
        <v>0.31</v>
      </c>
      <c r="H502">
        <v>282.5</v>
      </c>
      <c r="I502">
        <v>481.3</v>
      </c>
      <c r="J502">
        <v>228.8</v>
      </c>
      <c r="K502">
        <v>284.3</v>
      </c>
      <c r="L502" t="s">
        <v>1</v>
      </c>
      <c r="M502">
        <v>282.5</v>
      </c>
      <c r="N502">
        <f t="shared" si="7"/>
        <v>282.5</v>
      </c>
    </row>
    <row r="503" spans="1:14" x14ac:dyDescent="0.3">
      <c r="A503" t="s">
        <v>25</v>
      </c>
      <c r="B503">
        <v>-20</v>
      </c>
      <c r="C503">
        <v>28.64</v>
      </c>
      <c r="D503">
        <v>50</v>
      </c>
      <c r="E503">
        <v>25</v>
      </c>
      <c r="F503">
        <v>21.36</v>
      </c>
      <c r="G503">
        <v>0.23</v>
      </c>
      <c r="H503">
        <v>247.2</v>
      </c>
      <c r="I503">
        <v>481.3</v>
      </c>
      <c r="J503">
        <v>228.8</v>
      </c>
      <c r="K503">
        <v>280</v>
      </c>
      <c r="L503" t="s">
        <v>1</v>
      </c>
      <c r="M503">
        <v>247.2</v>
      </c>
      <c r="N503">
        <f t="shared" si="7"/>
        <v>247.2</v>
      </c>
    </row>
    <row r="504" spans="1:14" x14ac:dyDescent="0.3">
      <c r="A504" t="s">
        <v>25</v>
      </c>
      <c r="B504">
        <v>-20</v>
      </c>
      <c r="C504">
        <v>28.68</v>
      </c>
      <c r="D504">
        <v>50</v>
      </c>
      <c r="E504">
        <v>25</v>
      </c>
      <c r="F504">
        <v>21.32</v>
      </c>
      <c r="G504">
        <v>0.16</v>
      </c>
      <c r="H504">
        <v>233.2</v>
      </c>
      <c r="I504">
        <v>481.3</v>
      </c>
      <c r="J504">
        <v>228.8</v>
      </c>
      <c r="K504">
        <v>279.7</v>
      </c>
      <c r="L504" t="s">
        <v>1</v>
      </c>
      <c r="M504">
        <v>233.2</v>
      </c>
      <c r="N504">
        <f t="shared" si="7"/>
        <v>233.2</v>
      </c>
    </row>
    <row r="505" spans="1:14" x14ac:dyDescent="0.3">
      <c r="A505" t="s">
        <v>25</v>
      </c>
      <c r="B505">
        <v>-20</v>
      </c>
      <c r="C505">
        <v>28.15</v>
      </c>
      <c r="D505">
        <v>50</v>
      </c>
      <c r="E505">
        <v>25</v>
      </c>
      <c r="F505">
        <v>21.85</v>
      </c>
      <c r="G505">
        <v>0.47</v>
      </c>
      <c r="H505">
        <v>317.5</v>
      </c>
      <c r="I505">
        <v>481.3</v>
      </c>
      <c r="J505">
        <v>228.8</v>
      </c>
      <c r="K505">
        <v>283.2</v>
      </c>
      <c r="L505" t="s">
        <v>22</v>
      </c>
      <c r="M505">
        <v>283.2</v>
      </c>
      <c r="N505">
        <f t="shared" si="7"/>
        <v>317.5</v>
      </c>
    </row>
    <row r="506" spans="1:14" x14ac:dyDescent="0.3">
      <c r="A506" t="s">
        <v>25</v>
      </c>
      <c r="B506">
        <v>-20</v>
      </c>
      <c r="C506">
        <v>27.27</v>
      </c>
      <c r="D506">
        <v>50</v>
      </c>
      <c r="E506">
        <v>25</v>
      </c>
      <c r="F506">
        <v>22.73</v>
      </c>
      <c r="G506">
        <v>1.54</v>
      </c>
      <c r="H506">
        <v>515.6</v>
      </c>
      <c r="I506">
        <v>481.3</v>
      </c>
      <c r="J506">
        <v>228.8</v>
      </c>
      <c r="K506">
        <v>288.89999999999998</v>
      </c>
      <c r="L506" t="s">
        <v>22</v>
      </c>
      <c r="M506">
        <v>288.89999999999998</v>
      </c>
      <c r="N506">
        <f t="shared" si="7"/>
        <v>515.6</v>
      </c>
    </row>
    <row r="507" spans="1:14" x14ac:dyDescent="0.3">
      <c r="A507" t="s">
        <v>25</v>
      </c>
      <c r="B507">
        <v>-20</v>
      </c>
      <c r="C507">
        <v>29.06</v>
      </c>
      <c r="D507">
        <v>50</v>
      </c>
      <c r="E507">
        <v>25</v>
      </c>
      <c r="F507">
        <v>20.94</v>
      </c>
      <c r="G507">
        <v>0.26</v>
      </c>
      <c r="H507">
        <v>263.2</v>
      </c>
      <c r="I507">
        <v>481.3</v>
      </c>
      <c r="J507">
        <v>228.8</v>
      </c>
      <c r="K507">
        <v>277.2</v>
      </c>
      <c r="L507" t="s">
        <v>1</v>
      </c>
      <c r="M507">
        <v>263.2</v>
      </c>
      <c r="N507">
        <f t="shared" si="7"/>
        <v>263.2</v>
      </c>
    </row>
    <row r="508" spans="1:14" x14ac:dyDescent="0.3">
      <c r="A508" t="s">
        <v>25</v>
      </c>
      <c r="B508">
        <v>-20</v>
      </c>
      <c r="C508">
        <v>27.09</v>
      </c>
      <c r="D508">
        <v>50</v>
      </c>
      <c r="E508">
        <v>25</v>
      </c>
      <c r="F508">
        <v>22.91</v>
      </c>
      <c r="G508">
        <v>0.05</v>
      </c>
      <c r="H508">
        <v>184.4</v>
      </c>
      <c r="I508">
        <v>481.3</v>
      </c>
      <c r="J508">
        <v>228.8</v>
      </c>
      <c r="K508">
        <v>290</v>
      </c>
      <c r="L508" t="s">
        <v>1</v>
      </c>
      <c r="M508">
        <v>184.4</v>
      </c>
      <c r="N508">
        <f t="shared" si="7"/>
        <v>184.4</v>
      </c>
    </row>
    <row r="509" spans="1:14" x14ac:dyDescent="0.3">
      <c r="A509" t="s">
        <v>25</v>
      </c>
      <c r="B509">
        <v>-20</v>
      </c>
      <c r="C509">
        <v>28.07</v>
      </c>
      <c r="D509">
        <v>50</v>
      </c>
      <c r="E509">
        <v>25</v>
      </c>
      <c r="F509">
        <v>21.93</v>
      </c>
      <c r="G509">
        <v>0.38</v>
      </c>
      <c r="H509">
        <v>286.89999999999998</v>
      </c>
      <c r="I509">
        <v>481.3</v>
      </c>
      <c r="J509">
        <v>228.8</v>
      </c>
      <c r="K509">
        <v>283.7</v>
      </c>
      <c r="L509" t="s">
        <v>22</v>
      </c>
      <c r="M509">
        <v>283.7</v>
      </c>
      <c r="N509">
        <f t="shared" si="7"/>
        <v>286.89999999999998</v>
      </c>
    </row>
    <row r="510" spans="1:14" x14ac:dyDescent="0.3">
      <c r="A510" t="s">
        <v>25</v>
      </c>
      <c r="B510">
        <v>-20</v>
      </c>
      <c r="C510">
        <v>28.52</v>
      </c>
      <c r="D510">
        <v>50</v>
      </c>
      <c r="E510">
        <v>25</v>
      </c>
      <c r="F510">
        <v>21.48</v>
      </c>
      <c r="G510">
        <v>0.62</v>
      </c>
      <c r="H510">
        <v>341.4</v>
      </c>
      <c r="I510">
        <v>481.3</v>
      </c>
      <c r="J510">
        <v>228.8</v>
      </c>
      <c r="K510">
        <v>280.8</v>
      </c>
      <c r="L510" t="s">
        <v>22</v>
      </c>
      <c r="M510">
        <v>280.8</v>
      </c>
      <c r="N510">
        <f t="shared" si="7"/>
        <v>341.4</v>
      </c>
    </row>
    <row r="511" spans="1:14" x14ac:dyDescent="0.3">
      <c r="A511" t="s">
        <v>25</v>
      </c>
      <c r="B511">
        <v>-20</v>
      </c>
      <c r="C511">
        <v>28.51</v>
      </c>
      <c r="D511">
        <v>50</v>
      </c>
      <c r="E511">
        <v>25</v>
      </c>
      <c r="F511">
        <v>21.49</v>
      </c>
      <c r="G511">
        <v>0.79</v>
      </c>
      <c r="H511">
        <v>415</v>
      </c>
      <c r="I511">
        <v>481.3</v>
      </c>
      <c r="J511">
        <v>228.8</v>
      </c>
      <c r="K511">
        <v>280.89999999999998</v>
      </c>
      <c r="L511" t="s">
        <v>22</v>
      </c>
      <c r="M511">
        <v>280.89999999999998</v>
      </c>
      <c r="N511">
        <f t="shared" si="7"/>
        <v>415</v>
      </c>
    </row>
    <row r="512" spans="1:14" x14ac:dyDescent="0.3">
      <c r="A512" t="s">
        <v>25</v>
      </c>
      <c r="B512">
        <v>-20</v>
      </c>
      <c r="C512">
        <v>28.51</v>
      </c>
      <c r="D512">
        <v>50</v>
      </c>
      <c r="E512">
        <v>25</v>
      </c>
      <c r="F512">
        <v>21.49</v>
      </c>
      <c r="G512">
        <v>0.44</v>
      </c>
      <c r="H512">
        <v>327.9</v>
      </c>
      <c r="I512">
        <v>481.3</v>
      </c>
      <c r="J512">
        <v>228.8</v>
      </c>
      <c r="K512">
        <v>280.89999999999998</v>
      </c>
      <c r="L512" t="s">
        <v>22</v>
      </c>
      <c r="M512">
        <v>280.89999999999998</v>
      </c>
      <c r="N512">
        <f t="shared" si="7"/>
        <v>327.9</v>
      </c>
    </row>
    <row r="513" spans="1:14" x14ac:dyDescent="0.3">
      <c r="A513" t="s">
        <v>25</v>
      </c>
      <c r="B513">
        <v>-20</v>
      </c>
      <c r="C513">
        <v>28.56</v>
      </c>
      <c r="D513">
        <v>50</v>
      </c>
      <c r="E513">
        <v>25</v>
      </c>
      <c r="F513">
        <v>21.44</v>
      </c>
      <c r="G513">
        <v>0.06</v>
      </c>
      <c r="H513">
        <v>170.9</v>
      </c>
      <c r="I513">
        <v>481.3</v>
      </c>
      <c r="J513">
        <v>228.8</v>
      </c>
      <c r="K513">
        <v>280.5</v>
      </c>
      <c r="L513" t="s">
        <v>1</v>
      </c>
      <c r="M513">
        <v>170.9</v>
      </c>
      <c r="N513">
        <f t="shared" si="7"/>
        <v>170.9</v>
      </c>
    </row>
    <row r="514" spans="1:14" x14ac:dyDescent="0.3">
      <c r="A514" t="s">
        <v>25</v>
      </c>
      <c r="B514">
        <v>-20</v>
      </c>
      <c r="C514">
        <v>28.19</v>
      </c>
      <c r="D514">
        <v>50</v>
      </c>
      <c r="E514">
        <v>25</v>
      </c>
      <c r="F514">
        <v>21.81</v>
      </c>
      <c r="G514">
        <v>0.46</v>
      </c>
      <c r="H514">
        <v>308.8</v>
      </c>
      <c r="I514">
        <v>481.3</v>
      </c>
      <c r="J514">
        <v>228.8</v>
      </c>
      <c r="K514">
        <v>282.89999999999998</v>
      </c>
      <c r="L514" t="s">
        <v>22</v>
      </c>
      <c r="M514">
        <v>282.89999999999998</v>
      </c>
      <c r="N514">
        <f t="shared" si="7"/>
        <v>308.8</v>
      </c>
    </row>
    <row r="515" spans="1:14" x14ac:dyDescent="0.3">
      <c r="A515" t="s">
        <v>25</v>
      </c>
      <c r="B515">
        <v>-20</v>
      </c>
      <c r="C515">
        <v>29.3</v>
      </c>
      <c r="D515">
        <v>50</v>
      </c>
      <c r="E515">
        <v>25</v>
      </c>
      <c r="F515">
        <v>20.7</v>
      </c>
      <c r="G515">
        <v>0.64</v>
      </c>
      <c r="H515">
        <v>376.5</v>
      </c>
      <c r="I515">
        <v>481.3</v>
      </c>
      <c r="J515">
        <v>228.8</v>
      </c>
      <c r="K515">
        <v>275.7</v>
      </c>
      <c r="L515" t="s">
        <v>22</v>
      </c>
      <c r="M515">
        <v>275.7</v>
      </c>
      <c r="N515">
        <f t="shared" si="7"/>
        <v>376.5</v>
      </c>
    </row>
    <row r="516" spans="1:14" x14ac:dyDescent="0.3">
      <c r="A516" t="s">
        <v>25</v>
      </c>
      <c r="B516">
        <v>-20</v>
      </c>
      <c r="C516">
        <v>28.22</v>
      </c>
      <c r="D516">
        <v>50</v>
      </c>
      <c r="E516">
        <v>25</v>
      </c>
      <c r="F516">
        <v>21.78</v>
      </c>
      <c r="G516">
        <v>0.16</v>
      </c>
      <c r="H516">
        <v>228.2</v>
      </c>
      <c r="I516">
        <v>481.3</v>
      </c>
      <c r="J516">
        <v>228.8</v>
      </c>
      <c r="K516">
        <v>282.8</v>
      </c>
      <c r="L516" t="s">
        <v>1</v>
      </c>
      <c r="M516">
        <v>228.2</v>
      </c>
      <c r="N516">
        <f t="shared" ref="N516:N579" si="8">20+(H516-20)*(POWER((E516/25),0.25))</f>
        <v>228.2</v>
      </c>
    </row>
    <row r="517" spans="1:14" x14ac:dyDescent="0.3">
      <c r="A517" t="s">
        <v>25</v>
      </c>
      <c r="B517">
        <v>-20</v>
      </c>
      <c r="C517">
        <v>28.33</v>
      </c>
      <c r="D517">
        <v>50</v>
      </c>
      <c r="E517">
        <v>25</v>
      </c>
      <c r="F517">
        <v>21.67</v>
      </c>
      <c r="G517">
        <v>0.81</v>
      </c>
      <c r="H517">
        <v>371.7</v>
      </c>
      <c r="I517">
        <v>481.3</v>
      </c>
      <c r="J517">
        <v>228.8</v>
      </c>
      <c r="K517">
        <v>282</v>
      </c>
      <c r="L517" t="s">
        <v>22</v>
      </c>
      <c r="M517">
        <v>282</v>
      </c>
      <c r="N517">
        <f t="shared" si="8"/>
        <v>371.7</v>
      </c>
    </row>
    <row r="518" spans="1:14" x14ac:dyDescent="0.3">
      <c r="A518" t="s">
        <v>25</v>
      </c>
      <c r="B518">
        <v>-20</v>
      </c>
      <c r="C518">
        <v>28.51</v>
      </c>
      <c r="D518">
        <v>50</v>
      </c>
      <c r="E518">
        <v>25</v>
      </c>
      <c r="F518">
        <v>21.49</v>
      </c>
      <c r="G518">
        <v>0.37</v>
      </c>
      <c r="H518">
        <v>291.60000000000002</v>
      </c>
      <c r="I518">
        <v>481.3</v>
      </c>
      <c r="J518">
        <v>228.8</v>
      </c>
      <c r="K518">
        <v>280.89999999999998</v>
      </c>
      <c r="L518" t="s">
        <v>22</v>
      </c>
      <c r="M518">
        <v>280.89999999999998</v>
      </c>
      <c r="N518">
        <f t="shared" si="8"/>
        <v>291.60000000000002</v>
      </c>
    </row>
    <row r="519" spans="1:14" x14ac:dyDescent="0.3">
      <c r="A519" t="s">
        <v>25</v>
      </c>
      <c r="B519">
        <v>-20</v>
      </c>
      <c r="C519">
        <v>28.37</v>
      </c>
      <c r="D519">
        <v>50</v>
      </c>
      <c r="E519">
        <v>25</v>
      </c>
      <c r="F519">
        <v>21.63</v>
      </c>
      <c r="G519">
        <v>0.5</v>
      </c>
      <c r="H519">
        <v>337.7</v>
      </c>
      <c r="I519">
        <v>481.3</v>
      </c>
      <c r="J519">
        <v>228.8</v>
      </c>
      <c r="K519">
        <v>281.8</v>
      </c>
      <c r="L519" t="s">
        <v>22</v>
      </c>
      <c r="M519">
        <v>281.8</v>
      </c>
      <c r="N519">
        <f t="shared" si="8"/>
        <v>337.7</v>
      </c>
    </row>
    <row r="520" spans="1:14" x14ac:dyDescent="0.3">
      <c r="A520" t="s">
        <v>25</v>
      </c>
      <c r="B520">
        <v>-20</v>
      </c>
      <c r="C520">
        <v>28.42</v>
      </c>
      <c r="D520">
        <v>50</v>
      </c>
      <c r="E520">
        <v>25</v>
      </c>
      <c r="F520">
        <v>21.58</v>
      </c>
      <c r="G520">
        <v>0.82</v>
      </c>
      <c r="H520">
        <v>390.5</v>
      </c>
      <c r="I520">
        <v>481.3</v>
      </c>
      <c r="J520">
        <v>228.8</v>
      </c>
      <c r="K520">
        <v>281.39999999999998</v>
      </c>
      <c r="L520" t="s">
        <v>22</v>
      </c>
      <c r="M520">
        <v>281.39999999999998</v>
      </c>
      <c r="N520">
        <f t="shared" si="8"/>
        <v>390.5</v>
      </c>
    </row>
    <row r="521" spans="1:14" x14ac:dyDescent="0.3">
      <c r="A521" t="s">
        <v>25</v>
      </c>
      <c r="B521">
        <v>-20</v>
      </c>
      <c r="C521">
        <v>28.54</v>
      </c>
      <c r="D521">
        <v>50</v>
      </c>
      <c r="E521">
        <v>25</v>
      </c>
      <c r="F521">
        <v>21.46</v>
      </c>
      <c r="G521">
        <v>0.12</v>
      </c>
      <c r="H521">
        <v>227.3</v>
      </c>
      <c r="I521">
        <v>481.3</v>
      </c>
      <c r="J521">
        <v>228.8</v>
      </c>
      <c r="K521">
        <v>280.7</v>
      </c>
      <c r="L521" t="s">
        <v>1</v>
      </c>
      <c r="M521">
        <v>227.3</v>
      </c>
      <c r="N521">
        <f t="shared" si="8"/>
        <v>227.3</v>
      </c>
    </row>
    <row r="522" spans="1:14" x14ac:dyDescent="0.3">
      <c r="A522" t="s">
        <v>25</v>
      </c>
      <c r="B522">
        <v>-20</v>
      </c>
      <c r="C522">
        <v>28.13</v>
      </c>
      <c r="D522">
        <v>50</v>
      </c>
      <c r="E522">
        <v>25</v>
      </c>
      <c r="F522">
        <v>21.87</v>
      </c>
      <c r="G522">
        <v>0.13</v>
      </c>
      <c r="H522">
        <v>201.3</v>
      </c>
      <c r="I522">
        <v>481.3</v>
      </c>
      <c r="J522">
        <v>228.8</v>
      </c>
      <c r="K522">
        <v>283.3</v>
      </c>
      <c r="L522" t="s">
        <v>1</v>
      </c>
      <c r="M522">
        <v>201.3</v>
      </c>
      <c r="N522">
        <f t="shared" si="8"/>
        <v>201.3</v>
      </c>
    </row>
    <row r="523" spans="1:14" x14ac:dyDescent="0.3">
      <c r="A523" t="s">
        <v>25</v>
      </c>
      <c r="B523">
        <v>-20</v>
      </c>
      <c r="C523">
        <v>27.9</v>
      </c>
      <c r="D523">
        <v>50</v>
      </c>
      <c r="E523">
        <v>25</v>
      </c>
      <c r="F523">
        <v>22.1</v>
      </c>
      <c r="G523">
        <v>0.15</v>
      </c>
      <c r="H523">
        <v>212.5</v>
      </c>
      <c r="I523">
        <v>481.3</v>
      </c>
      <c r="J523">
        <v>228.8</v>
      </c>
      <c r="K523">
        <v>284.8</v>
      </c>
      <c r="L523" t="s">
        <v>1</v>
      </c>
      <c r="M523">
        <v>212.5</v>
      </c>
      <c r="N523">
        <f t="shared" si="8"/>
        <v>212.5</v>
      </c>
    </row>
    <row r="524" spans="1:14" x14ac:dyDescent="0.3">
      <c r="A524" t="s">
        <v>25</v>
      </c>
      <c r="B524">
        <v>-20</v>
      </c>
      <c r="C524">
        <v>32.08</v>
      </c>
      <c r="D524">
        <v>50</v>
      </c>
      <c r="E524">
        <v>25</v>
      </c>
      <c r="F524">
        <v>17.920000000000002</v>
      </c>
      <c r="G524">
        <v>0.36</v>
      </c>
      <c r="H524">
        <v>288.39999999999998</v>
      </c>
      <c r="I524">
        <v>481.3</v>
      </c>
      <c r="J524">
        <v>228.8</v>
      </c>
      <c r="K524">
        <v>256.5</v>
      </c>
      <c r="L524" t="s">
        <v>22</v>
      </c>
      <c r="M524">
        <v>256.5</v>
      </c>
      <c r="N524">
        <f t="shared" si="8"/>
        <v>288.39999999999998</v>
      </c>
    </row>
    <row r="525" spans="1:14" x14ac:dyDescent="0.3">
      <c r="A525" t="s">
        <v>25</v>
      </c>
      <c r="B525">
        <v>-20</v>
      </c>
      <c r="C525">
        <v>27.9</v>
      </c>
      <c r="D525">
        <v>50</v>
      </c>
      <c r="E525">
        <v>25</v>
      </c>
      <c r="F525">
        <v>22.1</v>
      </c>
      <c r="G525">
        <v>1.62</v>
      </c>
      <c r="H525">
        <v>479.1</v>
      </c>
      <c r="I525">
        <v>481.3</v>
      </c>
      <c r="J525">
        <v>228.8</v>
      </c>
      <c r="K525">
        <v>284.8</v>
      </c>
      <c r="L525" t="s">
        <v>22</v>
      </c>
      <c r="M525">
        <v>284.8</v>
      </c>
      <c r="N525">
        <f t="shared" si="8"/>
        <v>479.1</v>
      </c>
    </row>
    <row r="526" spans="1:14" x14ac:dyDescent="0.3">
      <c r="A526" t="s">
        <v>25</v>
      </c>
      <c r="B526">
        <v>-20</v>
      </c>
      <c r="C526">
        <v>28.29</v>
      </c>
      <c r="D526">
        <v>50</v>
      </c>
      <c r="E526">
        <v>25</v>
      </c>
      <c r="F526">
        <v>21.71</v>
      </c>
      <c r="G526">
        <v>0.95</v>
      </c>
      <c r="H526">
        <v>377.9</v>
      </c>
      <c r="I526">
        <v>481.3</v>
      </c>
      <c r="J526">
        <v>228.8</v>
      </c>
      <c r="K526">
        <v>282.3</v>
      </c>
      <c r="L526" t="s">
        <v>22</v>
      </c>
      <c r="M526">
        <v>282.3</v>
      </c>
      <c r="N526">
        <f t="shared" si="8"/>
        <v>377.9</v>
      </c>
    </row>
    <row r="527" spans="1:14" x14ac:dyDescent="0.3">
      <c r="A527" t="s">
        <v>25</v>
      </c>
      <c r="B527">
        <v>-20</v>
      </c>
      <c r="C527">
        <v>28.84</v>
      </c>
      <c r="D527">
        <v>50</v>
      </c>
      <c r="E527">
        <v>25</v>
      </c>
      <c r="F527">
        <v>21.16</v>
      </c>
      <c r="G527">
        <v>0.35</v>
      </c>
      <c r="H527">
        <v>269.60000000000002</v>
      </c>
      <c r="I527">
        <v>481.3</v>
      </c>
      <c r="J527">
        <v>228.8</v>
      </c>
      <c r="K527">
        <v>278.7</v>
      </c>
      <c r="L527" t="s">
        <v>1</v>
      </c>
      <c r="M527">
        <v>269.60000000000002</v>
      </c>
      <c r="N527">
        <f t="shared" si="8"/>
        <v>269.60000000000002</v>
      </c>
    </row>
    <row r="528" spans="1:14" x14ac:dyDescent="0.3">
      <c r="A528" t="s">
        <v>25</v>
      </c>
      <c r="B528">
        <v>-20</v>
      </c>
      <c r="C528">
        <v>29.33</v>
      </c>
      <c r="D528">
        <v>50</v>
      </c>
      <c r="E528">
        <v>25</v>
      </c>
      <c r="F528">
        <v>20.67</v>
      </c>
      <c r="G528">
        <v>0.09</v>
      </c>
      <c r="H528">
        <v>184.4</v>
      </c>
      <c r="I528">
        <v>481.3</v>
      </c>
      <c r="J528">
        <v>228.8</v>
      </c>
      <c r="K528">
        <v>275.5</v>
      </c>
      <c r="L528" t="s">
        <v>1</v>
      </c>
      <c r="M528">
        <v>184.4</v>
      </c>
      <c r="N528">
        <f t="shared" si="8"/>
        <v>184.4</v>
      </c>
    </row>
    <row r="529" spans="1:14" x14ac:dyDescent="0.3">
      <c r="A529" t="s">
        <v>25</v>
      </c>
      <c r="B529">
        <v>-20</v>
      </c>
      <c r="C529">
        <v>29.42</v>
      </c>
      <c r="D529">
        <v>50</v>
      </c>
      <c r="E529">
        <v>25</v>
      </c>
      <c r="F529">
        <v>20.58</v>
      </c>
      <c r="G529">
        <v>0.25</v>
      </c>
      <c r="H529">
        <v>241.6</v>
      </c>
      <c r="I529">
        <v>481.3</v>
      </c>
      <c r="J529">
        <v>228.8</v>
      </c>
      <c r="K529">
        <v>274.89999999999998</v>
      </c>
      <c r="L529" t="s">
        <v>1</v>
      </c>
      <c r="M529">
        <v>241.6</v>
      </c>
      <c r="N529">
        <f t="shared" si="8"/>
        <v>241.6</v>
      </c>
    </row>
    <row r="530" spans="1:14" x14ac:dyDescent="0.3">
      <c r="A530" t="s">
        <v>25</v>
      </c>
      <c r="B530">
        <v>-20</v>
      </c>
      <c r="C530">
        <v>29.37</v>
      </c>
      <c r="D530">
        <v>50</v>
      </c>
      <c r="E530">
        <v>25</v>
      </c>
      <c r="F530">
        <v>20.63</v>
      </c>
      <c r="G530">
        <v>0</v>
      </c>
      <c r="H530">
        <v>146.4</v>
      </c>
      <c r="I530">
        <v>481.3</v>
      </c>
      <c r="J530">
        <v>228.8</v>
      </c>
      <c r="K530">
        <v>275.2</v>
      </c>
      <c r="L530" t="s">
        <v>1</v>
      </c>
      <c r="M530">
        <v>146.4</v>
      </c>
      <c r="N530">
        <f t="shared" si="8"/>
        <v>146.4</v>
      </c>
    </row>
    <row r="531" spans="1:14" x14ac:dyDescent="0.3">
      <c r="A531" t="s">
        <v>25</v>
      </c>
      <c r="B531">
        <v>-20</v>
      </c>
      <c r="C531">
        <v>28.64</v>
      </c>
      <c r="D531">
        <v>50</v>
      </c>
      <c r="E531">
        <v>25</v>
      </c>
      <c r="F531">
        <v>21.36</v>
      </c>
      <c r="G531">
        <v>0.41</v>
      </c>
      <c r="H531">
        <v>299.39999999999998</v>
      </c>
      <c r="I531">
        <v>481.3</v>
      </c>
      <c r="J531">
        <v>228.8</v>
      </c>
      <c r="K531">
        <v>280</v>
      </c>
      <c r="L531" t="s">
        <v>22</v>
      </c>
      <c r="M531">
        <v>280</v>
      </c>
      <c r="N531">
        <f t="shared" si="8"/>
        <v>299.39999999999998</v>
      </c>
    </row>
    <row r="532" spans="1:14" x14ac:dyDescent="0.3">
      <c r="A532" t="s">
        <v>25</v>
      </c>
      <c r="B532">
        <v>-20</v>
      </c>
      <c r="C532">
        <v>28.23</v>
      </c>
      <c r="D532">
        <v>50</v>
      </c>
      <c r="E532">
        <v>25</v>
      </c>
      <c r="F532">
        <v>21.77</v>
      </c>
      <c r="G532">
        <v>0</v>
      </c>
      <c r="H532">
        <v>156.69999999999999</v>
      </c>
      <c r="I532">
        <v>481.3</v>
      </c>
      <c r="J532">
        <v>228.8</v>
      </c>
      <c r="K532">
        <v>282.7</v>
      </c>
      <c r="L532" t="s">
        <v>1</v>
      </c>
      <c r="M532">
        <v>156.69999999999999</v>
      </c>
      <c r="N532">
        <f t="shared" si="8"/>
        <v>156.69999999999999</v>
      </c>
    </row>
    <row r="533" spans="1:14" x14ac:dyDescent="0.3">
      <c r="A533" t="s">
        <v>25</v>
      </c>
      <c r="B533">
        <v>-20</v>
      </c>
      <c r="C533">
        <v>29.1</v>
      </c>
      <c r="D533">
        <v>50</v>
      </c>
      <c r="E533">
        <v>25</v>
      </c>
      <c r="F533">
        <v>20.9</v>
      </c>
      <c r="G533">
        <v>0.34</v>
      </c>
      <c r="H533">
        <v>295.60000000000002</v>
      </c>
      <c r="I533">
        <v>481.3</v>
      </c>
      <c r="J533">
        <v>228.8</v>
      </c>
      <c r="K533">
        <v>277</v>
      </c>
      <c r="L533" t="s">
        <v>22</v>
      </c>
      <c r="M533">
        <v>277</v>
      </c>
      <c r="N533">
        <f t="shared" si="8"/>
        <v>295.60000000000002</v>
      </c>
    </row>
    <row r="534" spans="1:14" x14ac:dyDescent="0.3">
      <c r="A534" t="s">
        <v>24</v>
      </c>
      <c r="B534">
        <v>-20</v>
      </c>
      <c r="C534">
        <v>56.4</v>
      </c>
      <c r="D534">
        <v>100</v>
      </c>
      <c r="E534">
        <v>50</v>
      </c>
      <c r="F534">
        <v>43.6</v>
      </c>
      <c r="G534">
        <v>0</v>
      </c>
      <c r="H534">
        <v>167.4</v>
      </c>
      <c r="I534">
        <v>481.3</v>
      </c>
      <c r="J534">
        <v>228.8</v>
      </c>
      <c r="K534">
        <v>400.1</v>
      </c>
      <c r="L534" t="s">
        <v>1</v>
      </c>
      <c r="M534">
        <v>167.4</v>
      </c>
      <c r="N534">
        <f t="shared" si="8"/>
        <v>195.28912875140108</v>
      </c>
    </row>
    <row r="535" spans="1:14" x14ac:dyDescent="0.3">
      <c r="A535" t="s">
        <v>24</v>
      </c>
      <c r="B535">
        <v>-20</v>
      </c>
      <c r="C535">
        <v>56.54</v>
      </c>
      <c r="D535">
        <v>100</v>
      </c>
      <c r="E535">
        <v>50</v>
      </c>
      <c r="F535">
        <v>43.46</v>
      </c>
      <c r="G535">
        <v>0</v>
      </c>
      <c r="H535">
        <v>153.5</v>
      </c>
      <c r="I535">
        <v>481.3</v>
      </c>
      <c r="J535">
        <v>228.8</v>
      </c>
      <c r="K535">
        <v>399.4</v>
      </c>
      <c r="L535" t="s">
        <v>1</v>
      </c>
      <c r="M535">
        <v>153.5</v>
      </c>
      <c r="N535">
        <f t="shared" si="8"/>
        <v>178.75914985286326</v>
      </c>
    </row>
    <row r="536" spans="1:14" x14ac:dyDescent="0.3">
      <c r="A536" t="s">
        <v>24</v>
      </c>
      <c r="B536">
        <v>-20</v>
      </c>
      <c r="C536">
        <v>56.35</v>
      </c>
      <c r="D536">
        <v>100</v>
      </c>
      <c r="E536">
        <v>50</v>
      </c>
      <c r="F536">
        <v>43.65</v>
      </c>
      <c r="G536">
        <v>0.12</v>
      </c>
      <c r="H536">
        <v>211.2</v>
      </c>
      <c r="I536">
        <v>481.3</v>
      </c>
      <c r="J536">
        <v>228.8</v>
      </c>
      <c r="K536">
        <v>400.3</v>
      </c>
      <c r="L536" t="s">
        <v>1</v>
      </c>
      <c r="M536">
        <v>211.2</v>
      </c>
      <c r="N536">
        <f t="shared" si="8"/>
        <v>247.37640038852024</v>
      </c>
    </row>
    <row r="537" spans="1:14" x14ac:dyDescent="0.3">
      <c r="A537" t="s">
        <v>24</v>
      </c>
      <c r="B537">
        <v>-20</v>
      </c>
      <c r="C537">
        <v>56.82</v>
      </c>
      <c r="D537">
        <v>100</v>
      </c>
      <c r="E537">
        <v>50</v>
      </c>
      <c r="F537">
        <v>43.18</v>
      </c>
      <c r="G537">
        <v>0</v>
      </c>
      <c r="H537">
        <v>220.3</v>
      </c>
      <c r="I537">
        <v>481.3</v>
      </c>
      <c r="J537">
        <v>228.8</v>
      </c>
      <c r="K537">
        <v>398.1</v>
      </c>
      <c r="L537" t="s">
        <v>1</v>
      </c>
      <c r="M537">
        <v>220.3</v>
      </c>
      <c r="N537">
        <f t="shared" si="8"/>
        <v>258.19818513504504</v>
      </c>
    </row>
    <row r="538" spans="1:14" x14ac:dyDescent="0.3">
      <c r="A538" t="s">
        <v>24</v>
      </c>
      <c r="B538">
        <v>-20</v>
      </c>
      <c r="C538">
        <v>56.63</v>
      </c>
      <c r="D538">
        <v>100</v>
      </c>
      <c r="E538">
        <v>50</v>
      </c>
      <c r="F538">
        <v>43.37</v>
      </c>
      <c r="G538">
        <v>0.18</v>
      </c>
      <c r="H538">
        <v>227.9</v>
      </c>
      <c r="I538">
        <v>481.3</v>
      </c>
      <c r="J538">
        <v>228.8</v>
      </c>
      <c r="K538">
        <v>399</v>
      </c>
      <c r="L538" t="s">
        <v>1</v>
      </c>
      <c r="M538">
        <v>227.9</v>
      </c>
      <c r="N538">
        <f t="shared" si="8"/>
        <v>267.2361592090657</v>
      </c>
    </row>
    <row r="539" spans="1:14" x14ac:dyDescent="0.3">
      <c r="A539" t="s">
        <v>24</v>
      </c>
      <c r="B539">
        <v>-20</v>
      </c>
      <c r="C539">
        <v>56.83</v>
      </c>
      <c r="D539">
        <v>100</v>
      </c>
      <c r="E539">
        <v>50</v>
      </c>
      <c r="F539">
        <v>43.17</v>
      </c>
      <c r="G539">
        <v>0</v>
      </c>
      <c r="H539">
        <v>211.1</v>
      </c>
      <c r="I539">
        <v>481.3</v>
      </c>
      <c r="J539">
        <v>228.8</v>
      </c>
      <c r="K539">
        <v>398.1</v>
      </c>
      <c r="L539" t="s">
        <v>1</v>
      </c>
      <c r="M539">
        <v>211.1</v>
      </c>
      <c r="N539">
        <f t="shared" si="8"/>
        <v>247.25747967701997</v>
      </c>
    </row>
    <row r="540" spans="1:14" x14ac:dyDescent="0.3">
      <c r="A540" t="s">
        <v>24</v>
      </c>
      <c r="B540">
        <v>-20</v>
      </c>
      <c r="C540">
        <v>56.3</v>
      </c>
      <c r="D540">
        <v>100</v>
      </c>
      <c r="E540">
        <v>50</v>
      </c>
      <c r="F540">
        <v>43.7</v>
      </c>
      <c r="G540">
        <v>0</v>
      </c>
      <c r="H540">
        <v>217.1</v>
      </c>
      <c r="I540">
        <v>481.3</v>
      </c>
      <c r="J540">
        <v>228.8</v>
      </c>
      <c r="K540">
        <v>400.5</v>
      </c>
      <c r="L540" t="s">
        <v>1</v>
      </c>
      <c r="M540">
        <v>217.1</v>
      </c>
      <c r="N540">
        <f t="shared" si="8"/>
        <v>254.3927223670363</v>
      </c>
    </row>
    <row r="541" spans="1:14" x14ac:dyDescent="0.3">
      <c r="A541" t="s">
        <v>24</v>
      </c>
      <c r="B541">
        <v>-20</v>
      </c>
      <c r="C541">
        <v>56.86</v>
      </c>
      <c r="D541">
        <v>100</v>
      </c>
      <c r="E541">
        <v>50</v>
      </c>
      <c r="F541">
        <v>43.14</v>
      </c>
      <c r="G541">
        <v>0</v>
      </c>
      <c r="H541">
        <v>145.30000000000001</v>
      </c>
      <c r="I541">
        <v>481.3</v>
      </c>
      <c r="J541">
        <v>228.8</v>
      </c>
      <c r="K541">
        <v>397.9</v>
      </c>
      <c r="L541" t="s">
        <v>1</v>
      </c>
      <c r="M541">
        <v>145.30000000000001</v>
      </c>
      <c r="N541">
        <f t="shared" si="8"/>
        <v>169.00765150984097</v>
      </c>
    </row>
    <row r="542" spans="1:14" x14ac:dyDescent="0.3">
      <c r="A542" t="s">
        <v>24</v>
      </c>
      <c r="B542">
        <v>-20</v>
      </c>
      <c r="C542">
        <v>56.22</v>
      </c>
      <c r="D542">
        <v>100</v>
      </c>
      <c r="E542">
        <v>50</v>
      </c>
      <c r="F542">
        <v>43.78</v>
      </c>
      <c r="G542">
        <v>0</v>
      </c>
      <c r="H542">
        <v>161.19999999999999</v>
      </c>
      <c r="I542">
        <v>481.3</v>
      </c>
      <c r="J542">
        <v>228.8</v>
      </c>
      <c r="K542">
        <v>400.9</v>
      </c>
      <c r="L542" t="s">
        <v>1</v>
      </c>
      <c r="M542">
        <v>161.19999999999999</v>
      </c>
      <c r="N542">
        <f t="shared" si="8"/>
        <v>187.91604463838419</v>
      </c>
    </row>
    <row r="543" spans="1:14" x14ac:dyDescent="0.3">
      <c r="A543" t="s">
        <v>24</v>
      </c>
      <c r="B543">
        <v>-20</v>
      </c>
      <c r="C543">
        <v>57.02</v>
      </c>
      <c r="D543">
        <v>100</v>
      </c>
      <c r="E543">
        <v>50</v>
      </c>
      <c r="F543">
        <v>42.98</v>
      </c>
      <c r="G543">
        <v>0</v>
      </c>
      <c r="H543">
        <v>131.9</v>
      </c>
      <c r="I543">
        <v>481.3</v>
      </c>
      <c r="J543">
        <v>228.8</v>
      </c>
      <c r="K543">
        <v>397.2</v>
      </c>
      <c r="L543" t="s">
        <v>1</v>
      </c>
      <c r="M543">
        <v>131.9</v>
      </c>
      <c r="N543">
        <f t="shared" si="8"/>
        <v>153.07227616880448</v>
      </c>
    </row>
    <row r="544" spans="1:14" x14ac:dyDescent="0.3">
      <c r="A544" t="s">
        <v>24</v>
      </c>
      <c r="B544">
        <v>-20</v>
      </c>
      <c r="C544">
        <v>56.43</v>
      </c>
      <c r="D544">
        <v>100</v>
      </c>
      <c r="E544">
        <v>50</v>
      </c>
      <c r="F544">
        <v>43.57</v>
      </c>
      <c r="G544">
        <v>0.15</v>
      </c>
      <c r="H544">
        <v>216.4</v>
      </c>
      <c r="I544">
        <v>481.3</v>
      </c>
      <c r="J544">
        <v>228.8</v>
      </c>
      <c r="K544">
        <v>399.9</v>
      </c>
      <c r="L544" t="s">
        <v>1</v>
      </c>
      <c r="M544">
        <v>216.4</v>
      </c>
      <c r="N544">
        <f t="shared" si="8"/>
        <v>253.56027738653441</v>
      </c>
    </row>
    <row r="545" spans="1:14" x14ac:dyDescent="0.3">
      <c r="A545" t="s">
        <v>24</v>
      </c>
      <c r="B545">
        <v>-20</v>
      </c>
      <c r="C545">
        <v>56.97</v>
      </c>
      <c r="D545">
        <v>100</v>
      </c>
      <c r="E545">
        <v>50</v>
      </c>
      <c r="F545">
        <v>43.03</v>
      </c>
      <c r="G545">
        <v>0</v>
      </c>
      <c r="H545">
        <v>125</v>
      </c>
      <c r="I545">
        <v>481.3</v>
      </c>
      <c r="J545">
        <v>228.8</v>
      </c>
      <c r="K545">
        <v>397.4</v>
      </c>
      <c r="L545" t="s">
        <v>1</v>
      </c>
      <c r="M545">
        <v>125</v>
      </c>
      <c r="N545">
        <f t="shared" si="8"/>
        <v>144.8667470752857</v>
      </c>
    </row>
    <row r="546" spans="1:14" x14ac:dyDescent="0.3">
      <c r="A546" t="s">
        <v>24</v>
      </c>
      <c r="B546">
        <v>-20</v>
      </c>
      <c r="C546">
        <v>57.01</v>
      </c>
      <c r="D546">
        <v>100</v>
      </c>
      <c r="E546">
        <v>50</v>
      </c>
      <c r="F546">
        <v>42.99</v>
      </c>
      <c r="G546">
        <v>0.76</v>
      </c>
      <c r="H546">
        <v>378.7</v>
      </c>
      <c r="I546">
        <v>481.3</v>
      </c>
      <c r="J546">
        <v>228.8</v>
      </c>
      <c r="K546">
        <v>397.2</v>
      </c>
      <c r="L546" t="s">
        <v>1</v>
      </c>
      <c r="M546">
        <v>378.7</v>
      </c>
      <c r="N546">
        <f t="shared" si="8"/>
        <v>446.56859215147603</v>
      </c>
    </row>
    <row r="547" spans="1:14" x14ac:dyDescent="0.3">
      <c r="A547" t="s">
        <v>24</v>
      </c>
      <c r="B547">
        <v>-20</v>
      </c>
      <c r="C547">
        <v>56.88</v>
      </c>
      <c r="D547">
        <v>100</v>
      </c>
      <c r="E547">
        <v>50</v>
      </c>
      <c r="F547">
        <v>43.12</v>
      </c>
      <c r="G547">
        <v>0.25</v>
      </c>
      <c r="H547">
        <v>246.1</v>
      </c>
      <c r="I547">
        <v>481.3</v>
      </c>
      <c r="J547">
        <v>228.8</v>
      </c>
      <c r="K547">
        <v>397.8</v>
      </c>
      <c r="L547" t="s">
        <v>1</v>
      </c>
      <c r="M547">
        <v>246.1</v>
      </c>
      <c r="N547">
        <f t="shared" si="8"/>
        <v>288.87972870211524</v>
      </c>
    </row>
    <row r="548" spans="1:14" x14ac:dyDescent="0.3">
      <c r="A548" t="s">
        <v>24</v>
      </c>
      <c r="B548">
        <v>-20</v>
      </c>
      <c r="C548">
        <v>56.4</v>
      </c>
      <c r="D548">
        <v>100</v>
      </c>
      <c r="E548">
        <v>50</v>
      </c>
      <c r="F548">
        <v>43.6</v>
      </c>
      <c r="G548">
        <v>0.21</v>
      </c>
      <c r="H548">
        <v>250.9</v>
      </c>
      <c r="I548">
        <v>481.3</v>
      </c>
      <c r="J548">
        <v>228.8</v>
      </c>
      <c r="K548">
        <v>400.1</v>
      </c>
      <c r="L548" t="s">
        <v>1</v>
      </c>
      <c r="M548">
        <v>250.9</v>
      </c>
      <c r="N548">
        <f t="shared" si="8"/>
        <v>294.58792285412829</v>
      </c>
    </row>
    <row r="549" spans="1:14" x14ac:dyDescent="0.3">
      <c r="A549" t="s">
        <v>24</v>
      </c>
      <c r="B549">
        <v>-20</v>
      </c>
      <c r="C549">
        <v>56.48</v>
      </c>
      <c r="D549">
        <v>100</v>
      </c>
      <c r="E549">
        <v>50</v>
      </c>
      <c r="F549">
        <v>43.52</v>
      </c>
      <c r="G549">
        <v>0.27</v>
      </c>
      <c r="H549">
        <v>251.5</v>
      </c>
      <c r="I549">
        <v>481.3</v>
      </c>
      <c r="J549">
        <v>228.8</v>
      </c>
      <c r="K549">
        <v>399.7</v>
      </c>
      <c r="L549" t="s">
        <v>1</v>
      </c>
      <c r="M549">
        <v>251.5</v>
      </c>
      <c r="N549">
        <f t="shared" si="8"/>
        <v>295.30144712312989</v>
      </c>
    </row>
    <row r="550" spans="1:14" x14ac:dyDescent="0.3">
      <c r="A550" t="s">
        <v>24</v>
      </c>
      <c r="B550">
        <v>-20</v>
      </c>
      <c r="C550">
        <v>56.94</v>
      </c>
      <c r="D550">
        <v>100</v>
      </c>
      <c r="E550">
        <v>50</v>
      </c>
      <c r="F550">
        <v>43.06</v>
      </c>
      <c r="G550">
        <v>0.37</v>
      </c>
      <c r="H550">
        <v>284</v>
      </c>
      <c r="I550">
        <v>481.3</v>
      </c>
      <c r="J550">
        <v>228.8</v>
      </c>
      <c r="K550">
        <v>397.6</v>
      </c>
      <c r="L550" t="s">
        <v>1</v>
      </c>
      <c r="M550">
        <v>284</v>
      </c>
      <c r="N550">
        <f t="shared" si="8"/>
        <v>333.95067836071837</v>
      </c>
    </row>
    <row r="551" spans="1:14" x14ac:dyDescent="0.3">
      <c r="A551" t="s">
        <v>24</v>
      </c>
      <c r="B551">
        <v>-20</v>
      </c>
      <c r="C551">
        <v>56.46</v>
      </c>
      <c r="D551">
        <v>100</v>
      </c>
      <c r="E551">
        <v>50</v>
      </c>
      <c r="F551">
        <v>43.54</v>
      </c>
      <c r="G551">
        <v>0.23</v>
      </c>
      <c r="H551">
        <v>261.10000000000002</v>
      </c>
      <c r="I551">
        <v>481.3</v>
      </c>
      <c r="J551">
        <v>228.8</v>
      </c>
      <c r="K551">
        <v>399.8</v>
      </c>
      <c r="L551" t="s">
        <v>1</v>
      </c>
      <c r="M551">
        <v>261.10000000000002</v>
      </c>
      <c r="N551">
        <f t="shared" si="8"/>
        <v>306.71783542715605</v>
      </c>
    </row>
    <row r="552" spans="1:14" x14ac:dyDescent="0.3">
      <c r="A552" t="s">
        <v>24</v>
      </c>
      <c r="B552">
        <v>-20</v>
      </c>
      <c r="C552">
        <v>57.04</v>
      </c>
      <c r="D552">
        <v>100</v>
      </c>
      <c r="E552">
        <v>50</v>
      </c>
      <c r="F552">
        <v>42.96</v>
      </c>
      <c r="G552">
        <v>0.45</v>
      </c>
      <c r="H552">
        <v>351.6</v>
      </c>
      <c r="I552">
        <v>481.3</v>
      </c>
      <c r="J552">
        <v>228.8</v>
      </c>
      <c r="K552">
        <v>397.1</v>
      </c>
      <c r="L552" t="s">
        <v>1</v>
      </c>
      <c r="M552">
        <v>351.6</v>
      </c>
      <c r="N552">
        <f t="shared" si="8"/>
        <v>414.3410793349023</v>
      </c>
    </row>
    <row r="553" spans="1:14" x14ac:dyDescent="0.3">
      <c r="A553" t="s">
        <v>24</v>
      </c>
      <c r="B553">
        <v>-20</v>
      </c>
      <c r="C553">
        <v>56.38</v>
      </c>
      <c r="D553">
        <v>100</v>
      </c>
      <c r="E553">
        <v>50</v>
      </c>
      <c r="F553">
        <v>43.62</v>
      </c>
      <c r="G553">
        <v>0.32</v>
      </c>
      <c r="H553">
        <v>258.5</v>
      </c>
      <c r="I553">
        <v>481.3</v>
      </c>
      <c r="J553">
        <v>228.8</v>
      </c>
      <c r="K553">
        <v>400.1</v>
      </c>
      <c r="L553" t="s">
        <v>1</v>
      </c>
      <c r="M553">
        <v>258.5</v>
      </c>
      <c r="N553">
        <f t="shared" si="8"/>
        <v>303.62589692814896</v>
      </c>
    </row>
    <row r="554" spans="1:14" x14ac:dyDescent="0.3">
      <c r="A554" t="s">
        <v>0</v>
      </c>
      <c r="B554">
        <v>-20</v>
      </c>
      <c r="C554">
        <v>56.19</v>
      </c>
      <c r="D554">
        <v>100</v>
      </c>
      <c r="E554">
        <v>50</v>
      </c>
      <c r="F554">
        <v>43.81</v>
      </c>
      <c r="G554">
        <v>0</v>
      </c>
      <c r="H554">
        <v>201.3</v>
      </c>
      <c r="I554">
        <v>481.3</v>
      </c>
      <c r="J554">
        <v>228.8</v>
      </c>
      <c r="K554">
        <v>401</v>
      </c>
      <c r="L554" t="s">
        <v>1</v>
      </c>
      <c r="M554">
        <v>201.3</v>
      </c>
      <c r="N554">
        <f t="shared" si="8"/>
        <v>235.60324994999334</v>
      </c>
    </row>
    <row r="555" spans="1:14" x14ac:dyDescent="0.3">
      <c r="A555" t="s">
        <v>0</v>
      </c>
      <c r="B555">
        <v>-20</v>
      </c>
      <c r="C555">
        <v>56.01</v>
      </c>
      <c r="D555">
        <v>100</v>
      </c>
      <c r="E555">
        <v>50</v>
      </c>
      <c r="F555">
        <v>43.99</v>
      </c>
      <c r="G555">
        <v>0</v>
      </c>
      <c r="H555">
        <v>110.9</v>
      </c>
      <c r="I555">
        <v>481.3</v>
      </c>
      <c r="J555">
        <v>228.8</v>
      </c>
      <c r="K555">
        <v>401.8</v>
      </c>
      <c r="L555" t="s">
        <v>1</v>
      </c>
      <c r="M555">
        <v>110.9</v>
      </c>
      <c r="N555">
        <f t="shared" si="8"/>
        <v>128.09892675374735</v>
      </c>
    </row>
    <row r="556" spans="1:14" x14ac:dyDescent="0.3">
      <c r="A556" t="s">
        <v>0</v>
      </c>
      <c r="B556">
        <v>-20</v>
      </c>
      <c r="C556">
        <v>56.65</v>
      </c>
      <c r="D556">
        <v>100</v>
      </c>
      <c r="E556">
        <v>50</v>
      </c>
      <c r="F556">
        <v>43.35</v>
      </c>
      <c r="G556">
        <v>0</v>
      </c>
      <c r="H556">
        <v>197.7</v>
      </c>
      <c r="I556">
        <v>481.3</v>
      </c>
      <c r="J556">
        <v>228.8</v>
      </c>
      <c r="K556">
        <v>398.9</v>
      </c>
      <c r="L556" t="s">
        <v>1</v>
      </c>
      <c r="M556">
        <v>197.7</v>
      </c>
      <c r="N556">
        <f t="shared" si="8"/>
        <v>231.32210433598351</v>
      </c>
    </row>
    <row r="557" spans="1:14" x14ac:dyDescent="0.3">
      <c r="A557" t="s">
        <v>0</v>
      </c>
      <c r="B557">
        <v>-20</v>
      </c>
      <c r="C557">
        <v>56.39</v>
      </c>
      <c r="D557">
        <v>100</v>
      </c>
      <c r="E557">
        <v>50</v>
      </c>
      <c r="F557">
        <v>43.61</v>
      </c>
      <c r="G557">
        <v>0</v>
      </c>
      <c r="H557">
        <v>198.9</v>
      </c>
      <c r="I557">
        <v>481.3</v>
      </c>
      <c r="J557">
        <v>228.8</v>
      </c>
      <c r="K557">
        <v>400.1</v>
      </c>
      <c r="L557" t="s">
        <v>1</v>
      </c>
      <c r="M557">
        <v>198.9</v>
      </c>
      <c r="N557">
        <f t="shared" si="8"/>
        <v>232.74915287398679</v>
      </c>
    </row>
    <row r="558" spans="1:14" x14ac:dyDescent="0.3">
      <c r="A558" t="s">
        <v>0</v>
      </c>
      <c r="B558">
        <v>-20</v>
      </c>
      <c r="C558">
        <v>56.3</v>
      </c>
      <c r="D558">
        <v>100</v>
      </c>
      <c r="E558">
        <v>50</v>
      </c>
      <c r="F558">
        <v>43.7</v>
      </c>
      <c r="G558">
        <v>0</v>
      </c>
      <c r="H558">
        <v>200.6</v>
      </c>
      <c r="I558">
        <v>481.3</v>
      </c>
      <c r="J558">
        <v>228.8</v>
      </c>
      <c r="K558">
        <v>400.5</v>
      </c>
      <c r="L558" t="s">
        <v>1</v>
      </c>
      <c r="M558">
        <v>200.6</v>
      </c>
      <c r="N558">
        <f t="shared" si="8"/>
        <v>234.77080496949142</v>
      </c>
    </row>
    <row r="559" spans="1:14" x14ac:dyDescent="0.3">
      <c r="A559" t="s">
        <v>0</v>
      </c>
      <c r="B559">
        <v>-20</v>
      </c>
      <c r="C559">
        <v>56.89</v>
      </c>
      <c r="D559">
        <v>100</v>
      </c>
      <c r="E559">
        <v>50</v>
      </c>
      <c r="F559">
        <v>43.11</v>
      </c>
      <c r="G559">
        <v>0</v>
      </c>
      <c r="H559">
        <v>165.7</v>
      </c>
      <c r="I559">
        <v>481.3</v>
      </c>
      <c r="J559">
        <v>228.8</v>
      </c>
      <c r="K559">
        <v>397.8</v>
      </c>
      <c r="L559" t="s">
        <v>1</v>
      </c>
      <c r="M559">
        <v>165.7</v>
      </c>
      <c r="N559">
        <f t="shared" si="8"/>
        <v>193.26747665589644</v>
      </c>
    </row>
    <row r="560" spans="1:14" x14ac:dyDescent="0.3">
      <c r="A560" t="s">
        <v>0</v>
      </c>
      <c r="B560">
        <v>-20</v>
      </c>
      <c r="C560">
        <v>56.12</v>
      </c>
      <c r="D560">
        <v>100</v>
      </c>
      <c r="E560">
        <v>50</v>
      </c>
      <c r="F560">
        <v>43.88</v>
      </c>
      <c r="G560">
        <v>0.37</v>
      </c>
      <c r="H560">
        <v>280.10000000000002</v>
      </c>
      <c r="I560">
        <v>481.3</v>
      </c>
      <c r="J560">
        <v>228.8</v>
      </c>
      <c r="K560">
        <v>401.3</v>
      </c>
      <c r="L560" t="s">
        <v>1</v>
      </c>
      <c r="M560">
        <v>280.10000000000002</v>
      </c>
      <c r="N560">
        <f t="shared" si="8"/>
        <v>329.31277061220777</v>
      </c>
    </row>
    <row r="561" spans="1:14" x14ac:dyDescent="0.3">
      <c r="A561" t="s">
        <v>0</v>
      </c>
      <c r="B561">
        <v>-20</v>
      </c>
      <c r="C561">
        <v>56.29</v>
      </c>
      <c r="D561">
        <v>100</v>
      </c>
      <c r="E561">
        <v>50</v>
      </c>
      <c r="F561">
        <v>43.71</v>
      </c>
      <c r="G561">
        <v>0.37</v>
      </c>
      <c r="H561">
        <v>279.5</v>
      </c>
      <c r="I561">
        <v>481.3</v>
      </c>
      <c r="J561">
        <v>228.8</v>
      </c>
      <c r="K561">
        <v>400.6</v>
      </c>
      <c r="L561" t="s">
        <v>1</v>
      </c>
      <c r="M561">
        <v>279.5</v>
      </c>
      <c r="N561">
        <f t="shared" si="8"/>
        <v>328.59924634320612</v>
      </c>
    </row>
    <row r="562" spans="1:14" x14ac:dyDescent="0.3">
      <c r="A562" t="s">
        <v>0</v>
      </c>
      <c r="B562">
        <v>-20</v>
      </c>
      <c r="C562">
        <v>56.04</v>
      </c>
      <c r="D562">
        <v>100</v>
      </c>
      <c r="E562">
        <v>50</v>
      </c>
      <c r="F562">
        <v>43.96</v>
      </c>
      <c r="G562">
        <v>0.28999999999999998</v>
      </c>
      <c r="H562">
        <v>257.60000000000002</v>
      </c>
      <c r="I562">
        <v>481.3</v>
      </c>
      <c r="J562">
        <v>228.8</v>
      </c>
      <c r="K562">
        <v>401.7</v>
      </c>
      <c r="L562" t="s">
        <v>1</v>
      </c>
      <c r="M562">
        <v>257.60000000000002</v>
      </c>
      <c r="N562">
        <f t="shared" si="8"/>
        <v>302.55561052464657</v>
      </c>
    </row>
    <row r="563" spans="1:14" x14ac:dyDescent="0.3">
      <c r="A563" t="s">
        <v>0</v>
      </c>
      <c r="B563">
        <v>-20</v>
      </c>
      <c r="C563">
        <v>57.64</v>
      </c>
      <c r="D563">
        <v>100</v>
      </c>
      <c r="E563">
        <v>50</v>
      </c>
      <c r="F563">
        <v>42.36</v>
      </c>
      <c r="G563">
        <v>0.32</v>
      </c>
      <c r="H563">
        <v>265.2</v>
      </c>
      <c r="I563">
        <v>481.3</v>
      </c>
      <c r="J563">
        <v>228.8</v>
      </c>
      <c r="K563">
        <v>394.3</v>
      </c>
      <c r="L563" t="s">
        <v>1</v>
      </c>
      <c r="M563">
        <v>265.2</v>
      </c>
      <c r="N563">
        <f t="shared" si="8"/>
        <v>311.59358459866718</v>
      </c>
    </row>
    <row r="564" spans="1:14" x14ac:dyDescent="0.3">
      <c r="A564" t="s">
        <v>0</v>
      </c>
      <c r="B564">
        <v>-20</v>
      </c>
      <c r="C564">
        <v>113.67</v>
      </c>
      <c r="D564">
        <v>200</v>
      </c>
      <c r="E564">
        <v>100</v>
      </c>
      <c r="F564">
        <v>86.33</v>
      </c>
      <c r="G564">
        <v>0</v>
      </c>
      <c r="H564">
        <v>156.69999999999999</v>
      </c>
      <c r="I564">
        <v>481.3</v>
      </c>
      <c r="J564">
        <v>228.8</v>
      </c>
      <c r="K564">
        <v>562.9</v>
      </c>
      <c r="L564" t="s">
        <v>1</v>
      </c>
      <c r="M564">
        <v>156.69999999999999</v>
      </c>
      <c r="N564">
        <f t="shared" si="8"/>
        <v>213.32299397640207</v>
      </c>
    </row>
    <row r="565" spans="1:14" x14ac:dyDescent="0.3">
      <c r="A565" t="s">
        <v>0</v>
      </c>
      <c r="B565">
        <v>-20</v>
      </c>
      <c r="C565">
        <v>112.96</v>
      </c>
      <c r="D565">
        <v>200</v>
      </c>
      <c r="E565">
        <v>100</v>
      </c>
      <c r="F565">
        <v>87.04</v>
      </c>
      <c r="G565">
        <v>0</v>
      </c>
      <c r="H565">
        <v>221.7</v>
      </c>
      <c r="I565">
        <v>481.3</v>
      </c>
      <c r="J565">
        <v>228.8</v>
      </c>
      <c r="K565">
        <v>565.20000000000005</v>
      </c>
      <c r="L565" t="s">
        <v>1</v>
      </c>
      <c r="M565">
        <v>221.7</v>
      </c>
      <c r="N565">
        <f t="shared" si="8"/>
        <v>305.24687553065326</v>
      </c>
    </row>
    <row r="566" spans="1:14" x14ac:dyDescent="0.3">
      <c r="A566" t="s">
        <v>0</v>
      </c>
      <c r="B566">
        <v>-20</v>
      </c>
      <c r="C566">
        <v>112.18</v>
      </c>
      <c r="D566">
        <v>200</v>
      </c>
      <c r="E566">
        <v>100</v>
      </c>
      <c r="F566">
        <v>87.82</v>
      </c>
      <c r="G566">
        <v>0</v>
      </c>
      <c r="H566">
        <v>193.9</v>
      </c>
      <c r="I566">
        <v>481.3</v>
      </c>
      <c r="J566">
        <v>228.8</v>
      </c>
      <c r="K566">
        <v>567.79999999999995</v>
      </c>
      <c r="L566" t="s">
        <v>1</v>
      </c>
      <c r="M566">
        <v>193.9</v>
      </c>
      <c r="N566">
        <f t="shared" si="8"/>
        <v>265.93173849668119</v>
      </c>
    </row>
    <row r="567" spans="1:14" x14ac:dyDescent="0.3">
      <c r="A567" t="s">
        <v>0</v>
      </c>
      <c r="B567">
        <v>-20</v>
      </c>
      <c r="C567">
        <v>110.04</v>
      </c>
      <c r="D567">
        <v>200</v>
      </c>
      <c r="E567">
        <v>100</v>
      </c>
      <c r="F567">
        <v>89.96</v>
      </c>
      <c r="G567">
        <v>0</v>
      </c>
      <c r="H567">
        <v>191.7</v>
      </c>
      <c r="I567">
        <v>481.3</v>
      </c>
      <c r="J567">
        <v>228.8</v>
      </c>
      <c r="K567">
        <v>574.6</v>
      </c>
      <c r="L567" t="s">
        <v>1</v>
      </c>
      <c r="M567">
        <v>191.7</v>
      </c>
      <c r="N567">
        <f t="shared" si="8"/>
        <v>262.8204686594604</v>
      </c>
    </row>
    <row r="568" spans="1:14" x14ac:dyDescent="0.3">
      <c r="A568" t="s">
        <v>0</v>
      </c>
      <c r="B568">
        <v>-20</v>
      </c>
      <c r="C568">
        <v>113.1</v>
      </c>
      <c r="D568">
        <v>200</v>
      </c>
      <c r="E568">
        <v>100</v>
      </c>
      <c r="F568">
        <v>86.9</v>
      </c>
      <c r="G568">
        <v>0</v>
      </c>
      <c r="H568">
        <v>184.4</v>
      </c>
      <c r="I568">
        <v>481.3</v>
      </c>
      <c r="J568">
        <v>228.8</v>
      </c>
      <c r="K568">
        <v>564.79999999999995</v>
      </c>
      <c r="L568" t="s">
        <v>1</v>
      </c>
      <c r="M568">
        <v>184.4</v>
      </c>
      <c r="N568">
        <f t="shared" si="8"/>
        <v>252.49670965413682</v>
      </c>
    </row>
    <row r="569" spans="1:14" x14ac:dyDescent="0.3">
      <c r="A569" t="s">
        <v>19</v>
      </c>
      <c r="B569">
        <v>-20</v>
      </c>
      <c r="C569">
        <v>112.21</v>
      </c>
      <c r="D569">
        <v>200</v>
      </c>
      <c r="E569">
        <v>100</v>
      </c>
      <c r="F569">
        <v>87.79</v>
      </c>
      <c r="G569">
        <v>0.11</v>
      </c>
      <c r="H569">
        <v>186.7</v>
      </c>
      <c r="I569">
        <v>481.3</v>
      </c>
      <c r="J569">
        <v>228.8</v>
      </c>
      <c r="K569">
        <v>567.70000000000005</v>
      </c>
      <c r="L569" t="s">
        <v>1</v>
      </c>
      <c r="M569">
        <v>186.7</v>
      </c>
      <c r="N569">
        <f t="shared" si="8"/>
        <v>255.7494008475949</v>
      </c>
    </row>
    <row r="570" spans="1:14" x14ac:dyDescent="0.3">
      <c r="A570" t="s">
        <v>19</v>
      </c>
      <c r="B570">
        <v>-20</v>
      </c>
      <c r="C570">
        <v>112.21</v>
      </c>
      <c r="D570">
        <v>200</v>
      </c>
      <c r="E570">
        <v>100</v>
      </c>
      <c r="F570">
        <v>87.79</v>
      </c>
      <c r="G570">
        <v>0.11</v>
      </c>
      <c r="H570">
        <v>184.4</v>
      </c>
      <c r="I570">
        <v>481.3</v>
      </c>
      <c r="J570">
        <v>228.8</v>
      </c>
      <c r="K570">
        <v>567.70000000000005</v>
      </c>
      <c r="L570" t="s">
        <v>1</v>
      </c>
      <c r="M570">
        <v>184.4</v>
      </c>
      <c r="N570">
        <f t="shared" si="8"/>
        <v>252.49670965413682</v>
      </c>
    </row>
    <row r="571" spans="1:14" x14ac:dyDescent="0.3">
      <c r="A571" t="s">
        <v>19</v>
      </c>
      <c r="B571">
        <v>-20</v>
      </c>
      <c r="C571">
        <v>110.84</v>
      </c>
      <c r="D571">
        <v>200</v>
      </c>
      <c r="E571">
        <v>100</v>
      </c>
      <c r="F571">
        <v>89.16</v>
      </c>
      <c r="G571">
        <v>0.11</v>
      </c>
      <c r="H571">
        <v>193.9</v>
      </c>
      <c r="I571">
        <v>481.3</v>
      </c>
      <c r="J571">
        <v>228.8</v>
      </c>
      <c r="K571">
        <v>572.1</v>
      </c>
      <c r="L571" t="s">
        <v>1</v>
      </c>
      <c r="M571">
        <v>193.9</v>
      </c>
      <c r="N571">
        <f t="shared" si="8"/>
        <v>265.93173849668119</v>
      </c>
    </row>
    <row r="572" spans="1:14" x14ac:dyDescent="0.3">
      <c r="A572" t="s">
        <v>19</v>
      </c>
      <c r="B572">
        <v>-20</v>
      </c>
      <c r="C572">
        <v>111.83</v>
      </c>
      <c r="D572">
        <v>200</v>
      </c>
      <c r="E572">
        <v>100</v>
      </c>
      <c r="F572">
        <v>88.17</v>
      </c>
      <c r="G572">
        <v>0.14000000000000001</v>
      </c>
      <c r="H572">
        <v>204.4</v>
      </c>
      <c r="I572">
        <v>481.3</v>
      </c>
      <c r="J572">
        <v>228.8</v>
      </c>
      <c r="K572">
        <v>568.9</v>
      </c>
      <c r="L572" t="s">
        <v>1</v>
      </c>
      <c r="M572">
        <v>204.4</v>
      </c>
      <c r="N572">
        <f t="shared" si="8"/>
        <v>280.7809809015987</v>
      </c>
    </row>
    <row r="573" spans="1:14" x14ac:dyDescent="0.3">
      <c r="A573" t="s">
        <v>19</v>
      </c>
      <c r="B573">
        <v>-20</v>
      </c>
      <c r="C573">
        <v>111.89</v>
      </c>
      <c r="D573">
        <v>200</v>
      </c>
      <c r="E573">
        <v>100</v>
      </c>
      <c r="F573">
        <v>88.11</v>
      </c>
      <c r="G573">
        <v>0.16</v>
      </c>
      <c r="H573">
        <v>224</v>
      </c>
      <c r="I573">
        <v>481.3</v>
      </c>
      <c r="J573">
        <v>228.8</v>
      </c>
      <c r="K573">
        <v>568.70000000000005</v>
      </c>
      <c r="L573" t="s">
        <v>1</v>
      </c>
      <c r="M573">
        <v>224</v>
      </c>
      <c r="N573">
        <f t="shared" si="8"/>
        <v>308.49956672411139</v>
      </c>
    </row>
    <row r="574" spans="1:14" x14ac:dyDescent="0.3">
      <c r="A574" t="s">
        <v>19</v>
      </c>
      <c r="B574">
        <v>-20</v>
      </c>
      <c r="C574">
        <v>111.52</v>
      </c>
      <c r="D574">
        <v>200</v>
      </c>
      <c r="E574">
        <v>100</v>
      </c>
      <c r="F574">
        <v>88.48</v>
      </c>
      <c r="G574">
        <v>0.09</v>
      </c>
      <c r="H574">
        <v>153.4</v>
      </c>
      <c r="I574">
        <v>481.3</v>
      </c>
      <c r="J574">
        <v>228.8</v>
      </c>
      <c r="K574">
        <v>569.9</v>
      </c>
      <c r="L574" t="s">
        <v>1</v>
      </c>
      <c r="M574">
        <v>153.4</v>
      </c>
      <c r="N574">
        <f t="shared" si="8"/>
        <v>208.65608922057086</v>
      </c>
    </row>
    <row r="575" spans="1:14" x14ac:dyDescent="0.3">
      <c r="A575" t="s">
        <v>19</v>
      </c>
      <c r="B575">
        <v>-20</v>
      </c>
      <c r="C575">
        <v>112.52</v>
      </c>
      <c r="D575">
        <v>200</v>
      </c>
      <c r="E575">
        <v>100</v>
      </c>
      <c r="F575">
        <v>87.48</v>
      </c>
      <c r="G575">
        <v>0.16</v>
      </c>
      <c r="H575">
        <v>222.6</v>
      </c>
      <c r="I575">
        <v>481.3</v>
      </c>
      <c r="J575">
        <v>228.8</v>
      </c>
      <c r="K575">
        <v>566.70000000000005</v>
      </c>
      <c r="L575" t="s">
        <v>1</v>
      </c>
      <c r="M575">
        <v>222.6</v>
      </c>
      <c r="N575">
        <f t="shared" si="8"/>
        <v>306.51966773678902</v>
      </c>
    </row>
    <row r="576" spans="1:14" x14ac:dyDescent="0.3">
      <c r="A576" t="s">
        <v>19</v>
      </c>
      <c r="B576">
        <v>-20</v>
      </c>
      <c r="C576">
        <v>112.36</v>
      </c>
      <c r="D576">
        <v>200</v>
      </c>
      <c r="E576">
        <v>100</v>
      </c>
      <c r="F576">
        <v>87.64</v>
      </c>
      <c r="G576">
        <v>0.1</v>
      </c>
      <c r="H576">
        <v>162</v>
      </c>
      <c r="I576">
        <v>481.3</v>
      </c>
      <c r="J576">
        <v>228.8</v>
      </c>
      <c r="K576">
        <v>567.20000000000005</v>
      </c>
      <c r="L576" t="s">
        <v>1</v>
      </c>
      <c r="M576">
        <v>162</v>
      </c>
      <c r="N576">
        <f t="shared" si="8"/>
        <v>220.81832585697947</v>
      </c>
    </row>
    <row r="577" spans="1:14" x14ac:dyDescent="0.3">
      <c r="A577" t="s">
        <v>19</v>
      </c>
      <c r="B577">
        <v>-20</v>
      </c>
      <c r="C577">
        <v>112.39</v>
      </c>
      <c r="D577">
        <v>200</v>
      </c>
      <c r="E577">
        <v>100</v>
      </c>
      <c r="F577">
        <v>87.61</v>
      </c>
      <c r="G577">
        <v>0.11</v>
      </c>
      <c r="H577">
        <v>187.8</v>
      </c>
      <c r="I577">
        <v>481.3</v>
      </c>
      <c r="J577">
        <v>228.8</v>
      </c>
      <c r="K577">
        <v>567.1</v>
      </c>
      <c r="L577" t="s">
        <v>1</v>
      </c>
      <c r="M577">
        <v>187.8</v>
      </c>
      <c r="N577">
        <f t="shared" si="8"/>
        <v>257.30503576620538</v>
      </c>
    </row>
    <row r="578" spans="1:14" x14ac:dyDescent="0.3">
      <c r="A578" t="s">
        <v>19</v>
      </c>
      <c r="B578">
        <v>-20</v>
      </c>
      <c r="C578">
        <v>111.64</v>
      </c>
      <c r="D578">
        <v>200</v>
      </c>
      <c r="E578">
        <v>100</v>
      </c>
      <c r="F578">
        <v>88.36</v>
      </c>
      <c r="G578">
        <v>0.12</v>
      </c>
      <c r="H578">
        <v>198.2</v>
      </c>
      <c r="I578">
        <v>481.3</v>
      </c>
      <c r="J578">
        <v>228.8</v>
      </c>
      <c r="K578">
        <v>569.5</v>
      </c>
      <c r="L578" t="s">
        <v>1</v>
      </c>
      <c r="M578">
        <v>198.2</v>
      </c>
      <c r="N578">
        <f t="shared" si="8"/>
        <v>272.01285681488548</v>
      </c>
    </row>
    <row r="579" spans="1:14" x14ac:dyDescent="0.3">
      <c r="A579" t="s">
        <v>26</v>
      </c>
      <c r="B579">
        <v>-10</v>
      </c>
      <c r="C579">
        <v>28.39</v>
      </c>
      <c r="D579">
        <v>50</v>
      </c>
      <c r="E579">
        <v>25</v>
      </c>
      <c r="F579">
        <v>21.61</v>
      </c>
      <c r="G579">
        <v>3.23</v>
      </c>
      <c r="H579">
        <v>656</v>
      </c>
      <c r="I579">
        <v>477</v>
      </c>
      <c r="J579">
        <v>228.1</v>
      </c>
      <c r="K579">
        <v>280</v>
      </c>
      <c r="L579" t="s">
        <v>22</v>
      </c>
      <c r="M579">
        <v>280</v>
      </c>
      <c r="N579">
        <f t="shared" si="8"/>
        <v>656</v>
      </c>
    </row>
    <row r="580" spans="1:14" x14ac:dyDescent="0.3">
      <c r="A580" t="s">
        <v>26</v>
      </c>
      <c r="B580">
        <v>-10</v>
      </c>
      <c r="C580">
        <v>28.2</v>
      </c>
      <c r="D580">
        <v>50</v>
      </c>
      <c r="E580">
        <v>25</v>
      </c>
      <c r="F580">
        <v>21.8</v>
      </c>
      <c r="G580">
        <v>0.81</v>
      </c>
      <c r="H580">
        <v>397.8</v>
      </c>
      <c r="I580">
        <v>477</v>
      </c>
      <c r="J580">
        <v>228.1</v>
      </c>
      <c r="K580">
        <v>281.2</v>
      </c>
      <c r="L580" t="s">
        <v>22</v>
      </c>
      <c r="M580">
        <v>281.2</v>
      </c>
      <c r="N580">
        <f t="shared" ref="N580:N643" si="9">20+(H580-20)*(POWER((E580/25),0.25))</f>
        <v>397.8</v>
      </c>
    </row>
    <row r="581" spans="1:14" x14ac:dyDescent="0.3">
      <c r="A581" t="s">
        <v>26</v>
      </c>
      <c r="B581">
        <v>-10</v>
      </c>
      <c r="C581">
        <v>27.99</v>
      </c>
      <c r="D581">
        <v>50</v>
      </c>
      <c r="E581">
        <v>25</v>
      </c>
      <c r="F581">
        <v>22.01</v>
      </c>
      <c r="G581">
        <v>4.21</v>
      </c>
      <c r="H581">
        <v>718.1</v>
      </c>
      <c r="I581">
        <v>477</v>
      </c>
      <c r="J581">
        <v>228.1</v>
      </c>
      <c r="K581">
        <v>282.60000000000002</v>
      </c>
      <c r="L581" t="s">
        <v>22</v>
      </c>
      <c r="M581">
        <v>282.60000000000002</v>
      </c>
      <c r="N581">
        <f t="shared" si="9"/>
        <v>718.1</v>
      </c>
    </row>
    <row r="582" spans="1:14" x14ac:dyDescent="0.3">
      <c r="A582" t="s">
        <v>26</v>
      </c>
      <c r="B582">
        <v>-10</v>
      </c>
      <c r="C582">
        <v>27.77</v>
      </c>
      <c r="D582">
        <v>50</v>
      </c>
      <c r="E582">
        <v>25</v>
      </c>
      <c r="F582">
        <v>22.23</v>
      </c>
      <c r="G582">
        <v>2.68</v>
      </c>
      <c r="H582">
        <v>601.6</v>
      </c>
      <c r="I582">
        <v>477</v>
      </c>
      <c r="J582">
        <v>228.1</v>
      </c>
      <c r="K582">
        <v>284</v>
      </c>
      <c r="L582" t="s">
        <v>22</v>
      </c>
      <c r="M582">
        <v>284</v>
      </c>
      <c r="N582">
        <f t="shared" si="9"/>
        <v>601.6</v>
      </c>
    </row>
    <row r="583" spans="1:14" x14ac:dyDescent="0.3">
      <c r="A583" t="s">
        <v>26</v>
      </c>
      <c r="B583">
        <v>-10</v>
      </c>
      <c r="C583">
        <v>28.25</v>
      </c>
      <c r="D583">
        <v>50</v>
      </c>
      <c r="E583">
        <v>25</v>
      </c>
      <c r="F583">
        <v>21.75</v>
      </c>
      <c r="G583">
        <v>1.52</v>
      </c>
      <c r="H583">
        <v>505.3</v>
      </c>
      <c r="I583">
        <v>477</v>
      </c>
      <c r="J583">
        <v>228.1</v>
      </c>
      <c r="K583">
        <v>280.89999999999998</v>
      </c>
      <c r="L583" t="s">
        <v>22</v>
      </c>
      <c r="M583">
        <v>280.89999999999998</v>
      </c>
      <c r="N583">
        <f t="shared" si="9"/>
        <v>505.3</v>
      </c>
    </row>
    <row r="584" spans="1:14" x14ac:dyDescent="0.3">
      <c r="A584" t="s">
        <v>0</v>
      </c>
      <c r="B584">
        <v>0</v>
      </c>
      <c r="C584">
        <v>14.21</v>
      </c>
      <c r="D584">
        <v>25</v>
      </c>
      <c r="E584">
        <v>12.5</v>
      </c>
      <c r="F584">
        <v>10.79</v>
      </c>
      <c r="G584">
        <v>2.5099999999999998</v>
      </c>
      <c r="H584">
        <v>541.9</v>
      </c>
      <c r="I584">
        <v>473.3</v>
      </c>
      <c r="J584">
        <v>227.5</v>
      </c>
      <c r="K584">
        <v>196.8</v>
      </c>
      <c r="L584" t="s">
        <v>22</v>
      </c>
      <c r="M584">
        <v>196.8</v>
      </c>
      <c r="N584">
        <f t="shared" si="9"/>
        <v>458.86383912091355</v>
      </c>
    </row>
    <row r="585" spans="1:14" x14ac:dyDescent="0.3">
      <c r="A585" t="s">
        <v>0</v>
      </c>
      <c r="B585">
        <v>0</v>
      </c>
      <c r="C585">
        <v>14.55</v>
      </c>
      <c r="D585">
        <v>25</v>
      </c>
      <c r="E585">
        <v>12.5</v>
      </c>
      <c r="F585">
        <v>10.45</v>
      </c>
      <c r="G585">
        <v>2.4500000000000002</v>
      </c>
      <c r="H585">
        <v>547</v>
      </c>
      <c r="I585">
        <v>473.3</v>
      </c>
      <c r="J585">
        <v>227.5</v>
      </c>
      <c r="K585">
        <v>193.7</v>
      </c>
      <c r="L585" t="s">
        <v>22</v>
      </c>
      <c r="M585">
        <v>193.7</v>
      </c>
      <c r="N585">
        <f t="shared" si="9"/>
        <v>463.15241083870757</v>
      </c>
    </row>
    <row r="586" spans="1:14" x14ac:dyDescent="0.3">
      <c r="A586" t="s">
        <v>0</v>
      </c>
      <c r="B586">
        <v>0</v>
      </c>
      <c r="C586">
        <v>14.63</v>
      </c>
      <c r="D586">
        <v>25</v>
      </c>
      <c r="E586">
        <v>12.5</v>
      </c>
      <c r="F586">
        <v>10.37</v>
      </c>
      <c r="G586">
        <v>2.44</v>
      </c>
      <c r="H586">
        <v>538.70000000000005</v>
      </c>
      <c r="I586">
        <v>473.3</v>
      </c>
      <c r="J586">
        <v>227.5</v>
      </c>
      <c r="K586">
        <v>192.9</v>
      </c>
      <c r="L586" t="s">
        <v>22</v>
      </c>
      <c r="M586">
        <v>192.9</v>
      </c>
      <c r="N586">
        <f t="shared" si="9"/>
        <v>456.17297059210176</v>
      </c>
    </row>
    <row r="587" spans="1:14" x14ac:dyDescent="0.3">
      <c r="A587" t="s">
        <v>0</v>
      </c>
      <c r="B587">
        <v>0</v>
      </c>
      <c r="C587">
        <v>14.22</v>
      </c>
      <c r="D587">
        <v>25</v>
      </c>
      <c r="E587">
        <v>12.5</v>
      </c>
      <c r="F587">
        <v>10.78</v>
      </c>
      <c r="G587">
        <v>2.4700000000000002</v>
      </c>
      <c r="H587">
        <v>540</v>
      </c>
      <c r="I587">
        <v>473.3</v>
      </c>
      <c r="J587">
        <v>227.5</v>
      </c>
      <c r="K587">
        <v>196.7</v>
      </c>
      <c r="L587" t="s">
        <v>22</v>
      </c>
      <c r="M587">
        <v>196.7</v>
      </c>
      <c r="N587">
        <f t="shared" si="9"/>
        <v>457.26613593193156</v>
      </c>
    </row>
    <row r="588" spans="1:14" x14ac:dyDescent="0.3">
      <c r="A588" t="s">
        <v>0</v>
      </c>
      <c r="B588">
        <v>0</v>
      </c>
      <c r="C588">
        <v>14.29</v>
      </c>
      <c r="D588">
        <v>25</v>
      </c>
      <c r="E588">
        <v>12.5</v>
      </c>
      <c r="F588">
        <v>10.71</v>
      </c>
      <c r="G588">
        <v>2.5499999999999998</v>
      </c>
      <c r="H588">
        <v>544.79999999999995</v>
      </c>
      <c r="I588">
        <v>473.3</v>
      </c>
      <c r="J588">
        <v>227.5</v>
      </c>
      <c r="K588">
        <v>196.1</v>
      </c>
      <c r="L588" t="s">
        <v>22</v>
      </c>
      <c r="M588">
        <v>196.1</v>
      </c>
      <c r="N588">
        <f t="shared" si="9"/>
        <v>461.30243872514933</v>
      </c>
    </row>
    <row r="589" spans="1:14" x14ac:dyDescent="0.3">
      <c r="A589" t="s">
        <v>0</v>
      </c>
      <c r="B589">
        <v>0</v>
      </c>
      <c r="C589">
        <v>14.44</v>
      </c>
      <c r="D589">
        <v>25</v>
      </c>
      <c r="E589">
        <v>12.5</v>
      </c>
      <c r="F589">
        <v>10.56</v>
      </c>
      <c r="G589">
        <v>2.4900000000000002</v>
      </c>
      <c r="H589">
        <v>534.79999999999995</v>
      </c>
      <c r="I589">
        <v>473.3</v>
      </c>
      <c r="J589">
        <v>227.5</v>
      </c>
      <c r="K589">
        <v>194.7</v>
      </c>
      <c r="L589" t="s">
        <v>22</v>
      </c>
      <c r="M589">
        <v>194.7</v>
      </c>
      <c r="N589">
        <f t="shared" si="9"/>
        <v>452.89347457261221</v>
      </c>
    </row>
    <row r="590" spans="1:14" x14ac:dyDescent="0.3">
      <c r="A590" t="s">
        <v>0</v>
      </c>
      <c r="B590">
        <v>0</v>
      </c>
      <c r="C590">
        <v>14.26</v>
      </c>
      <c r="D590">
        <v>25</v>
      </c>
      <c r="E590">
        <v>12.5</v>
      </c>
      <c r="F590">
        <v>10.74</v>
      </c>
      <c r="G590">
        <v>2.5299999999999998</v>
      </c>
      <c r="H590">
        <v>557.20000000000005</v>
      </c>
      <c r="I590">
        <v>473.3</v>
      </c>
      <c r="J590">
        <v>227.5</v>
      </c>
      <c r="K590">
        <v>196.3</v>
      </c>
      <c r="L590" t="s">
        <v>22</v>
      </c>
      <c r="M590">
        <v>196.3</v>
      </c>
      <c r="N590">
        <f t="shared" si="9"/>
        <v>471.72955427429548</v>
      </c>
    </row>
    <row r="591" spans="1:14" x14ac:dyDescent="0.3">
      <c r="A591" t="s">
        <v>0</v>
      </c>
      <c r="B591">
        <v>0</v>
      </c>
      <c r="C591">
        <v>14.31</v>
      </c>
      <c r="D591">
        <v>25</v>
      </c>
      <c r="E591">
        <v>12.5</v>
      </c>
      <c r="F591">
        <v>10.69</v>
      </c>
      <c r="G591">
        <v>2.5099999999999998</v>
      </c>
      <c r="H591">
        <v>545</v>
      </c>
      <c r="I591">
        <v>473.3</v>
      </c>
      <c r="J591">
        <v>227.5</v>
      </c>
      <c r="K591">
        <v>195.9</v>
      </c>
      <c r="L591" t="s">
        <v>22</v>
      </c>
      <c r="M591">
        <v>195.9</v>
      </c>
      <c r="N591">
        <f t="shared" si="9"/>
        <v>461.47061800820012</v>
      </c>
    </row>
    <row r="592" spans="1:14" x14ac:dyDescent="0.3">
      <c r="A592" t="s">
        <v>0</v>
      </c>
      <c r="B592">
        <v>0</v>
      </c>
      <c r="C592">
        <v>14.38</v>
      </c>
      <c r="D592">
        <v>25</v>
      </c>
      <c r="E592">
        <v>12.5</v>
      </c>
      <c r="F592">
        <v>10.62</v>
      </c>
      <c r="G592">
        <v>2.56</v>
      </c>
      <c r="H592">
        <v>546.1</v>
      </c>
      <c r="I592">
        <v>473.3</v>
      </c>
      <c r="J592">
        <v>227.5</v>
      </c>
      <c r="K592">
        <v>195.2</v>
      </c>
      <c r="L592" t="s">
        <v>22</v>
      </c>
      <c r="M592">
        <v>195.2</v>
      </c>
      <c r="N592">
        <f t="shared" si="9"/>
        <v>462.39560406497924</v>
      </c>
    </row>
    <row r="593" spans="1:14" x14ac:dyDescent="0.3">
      <c r="A593" t="s">
        <v>0</v>
      </c>
      <c r="B593">
        <v>0</v>
      </c>
      <c r="C593">
        <v>14.59</v>
      </c>
      <c r="D593">
        <v>25</v>
      </c>
      <c r="E593">
        <v>12.5</v>
      </c>
      <c r="F593">
        <v>10.41</v>
      </c>
      <c r="G593">
        <v>2.5299999999999998</v>
      </c>
      <c r="H593">
        <v>549.20000000000005</v>
      </c>
      <c r="I593">
        <v>473.3</v>
      </c>
      <c r="J593">
        <v>227.5</v>
      </c>
      <c r="K593">
        <v>193.3</v>
      </c>
      <c r="L593" t="s">
        <v>22</v>
      </c>
      <c r="M593">
        <v>193.3</v>
      </c>
      <c r="N593">
        <f t="shared" si="9"/>
        <v>465.00238295226575</v>
      </c>
    </row>
    <row r="594" spans="1:14" x14ac:dyDescent="0.3">
      <c r="A594" t="s">
        <v>26</v>
      </c>
      <c r="B594">
        <v>0</v>
      </c>
      <c r="C594">
        <v>14.03</v>
      </c>
      <c r="D594">
        <v>25</v>
      </c>
      <c r="E594">
        <v>12.5</v>
      </c>
      <c r="F594">
        <v>10.97</v>
      </c>
      <c r="G594">
        <v>1.8</v>
      </c>
      <c r="H594">
        <v>565.1</v>
      </c>
      <c r="I594">
        <v>473.3</v>
      </c>
      <c r="J594">
        <v>227.5</v>
      </c>
      <c r="K594">
        <v>198.4</v>
      </c>
      <c r="L594" t="s">
        <v>22</v>
      </c>
      <c r="M594">
        <v>198.4</v>
      </c>
      <c r="N594">
        <f t="shared" si="9"/>
        <v>478.37263595479982</v>
      </c>
    </row>
    <row r="595" spans="1:14" x14ac:dyDescent="0.3">
      <c r="A595" t="s">
        <v>26</v>
      </c>
      <c r="B595">
        <v>0</v>
      </c>
      <c r="C595">
        <v>13.96</v>
      </c>
      <c r="D595">
        <v>25</v>
      </c>
      <c r="E595">
        <v>12.5</v>
      </c>
      <c r="F595">
        <v>11.04</v>
      </c>
      <c r="G595">
        <v>2.57</v>
      </c>
      <c r="H595">
        <v>571.6</v>
      </c>
      <c r="I595">
        <v>473.3</v>
      </c>
      <c r="J595">
        <v>227.5</v>
      </c>
      <c r="K595">
        <v>199.1</v>
      </c>
      <c r="L595" t="s">
        <v>22</v>
      </c>
      <c r="M595">
        <v>199.1</v>
      </c>
      <c r="N595">
        <f t="shared" si="9"/>
        <v>483.83846265394897</v>
      </c>
    </row>
    <row r="596" spans="1:14" x14ac:dyDescent="0.3">
      <c r="A596" t="s">
        <v>26</v>
      </c>
      <c r="B596">
        <v>0</v>
      </c>
      <c r="C596">
        <v>14.06</v>
      </c>
      <c r="D596">
        <v>25</v>
      </c>
      <c r="E596">
        <v>12.5</v>
      </c>
      <c r="F596">
        <v>10.94</v>
      </c>
      <c r="G596">
        <v>2.65</v>
      </c>
      <c r="H596">
        <v>553.4</v>
      </c>
      <c r="I596">
        <v>473.3</v>
      </c>
      <c r="J596">
        <v>227.5</v>
      </c>
      <c r="K596">
        <v>198.2</v>
      </c>
      <c r="L596" t="s">
        <v>22</v>
      </c>
      <c r="M596">
        <v>198.2</v>
      </c>
      <c r="N596">
        <f t="shared" si="9"/>
        <v>468.53414789633132</v>
      </c>
    </row>
    <row r="597" spans="1:14" x14ac:dyDescent="0.3">
      <c r="A597" t="s">
        <v>26</v>
      </c>
      <c r="B597">
        <v>0</v>
      </c>
      <c r="C597">
        <v>14.12</v>
      </c>
      <c r="D597">
        <v>25</v>
      </c>
      <c r="E597">
        <v>12.5</v>
      </c>
      <c r="F597">
        <v>10.88</v>
      </c>
      <c r="G597">
        <v>0.28000000000000003</v>
      </c>
      <c r="H597">
        <v>293.2</v>
      </c>
      <c r="I597">
        <v>473.3</v>
      </c>
      <c r="J597">
        <v>227.5</v>
      </c>
      <c r="K597">
        <v>197.6</v>
      </c>
      <c r="L597" t="s">
        <v>22</v>
      </c>
      <c r="M597">
        <v>197.6</v>
      </c>
      <c r="N597">
        <f t="shared" si="9"/>
        <v>249.73290064731478</v>
      </c>
    </row>
    <row r="598" spans="1:14" x14ac:dyDescent="0.3">
      <c r="A598" t="s">
        <v>26</v>
      </c>
      <c r="B598">
        <v>0</v>
      </c>
      <c r="C598">
        <v>13.72</v>
      </c>
      <c r="D598">
        <v>25</v>
      </c>
      <c r="E598">
        <v>12.5</v>
      </c>
      <c r="F598">
        <v>11.28</v>
      </c>
      <c r="G598">
        <v>2.34</v>
      </c>
      <c r="H598">
        <v>544.1</v>
      </c>
      <c r="I598">
        <v>473.3</v>
      </c>
      <c r="J598">
        <v>227.5</v>
      </c>
      <c r="K598">
        <v>201.2</v>
      </c>
      <c r="L598" t="s">
        <v>22</v>
      </c>
      <c r="M598">
        <v>201.2</v>
      </c>
      <c r="N598">
        <f t="shared" si="9"/>
        <v>460.71381123447179</v>
      </c>
    </row>
    <row r="599" spans="1:14" x14ac:dyDescent="0.3">
      <c r="A599" t="s">
        <v>26</v>
      </c>
      <c r="B599">
        <v>0</v>
      </c>
      <c r="C599">
        <v>13.85</v>
      </c>
      <c r="D599">
        <v>25</v>
      </c>
      <c r="E599">
        <v>12.5</v>
      </c>
      <c r="F599">
        <v>11.15</v>
      </c>
      <c r="G599">
        <v>2.4900000000000002</v>
      </c>
      <c r="H599">
        <v>552.20000000000005</v>
      </c>
      <c r="I599">
        <v>473.3</v>
      </c>
      <c r="J599">
        <v>227.5</v>
      </c>
      <c r="K599">
        <v>200</v>
      </c>
      <c r="L599" t="s">
        <v>22</v>
      </c>
      <c r="M599">
        <v>200</v>
      </c>
      <c r="N599">
        <f t="shared" si="9"/>
        <v>467.52507219802692</v>
      </c>
    </row>
    <row r="600" spans="1:14" x14ac:dyDescent="0.3">
      <c r="A600" t="s">
        <v>26</v>
      </c>
      <c r="B600">
        <v>0</v>
      </c>
      <c r="C600">
        <v>14.14</v>
      </c>
      <c r="D600">
        <v>25</v>
      </c>
      <c r="E600">
        <v>12.5</v>
      </c>
      <c r="F600">
        <v>10.86</v>
      </c>
      <c r="G600">
        <v>2.1800000000000002</v>
      </c>
      <c r="H600">
        <v>558</v>
      </c>
      <c r="I600">
        <v>473.3</v>
      </c>
      <c r="J600">
        <v>227.5</v>
      </c>
      <c r="K600">
        <v>197.4</v>
      </c>
      <c r="L600" t="s">
        <v>22</v>
      </c>
      <c r="M600">
        <v>197.4</v>
      </c>
      <c r="N600">
        <f t="shared" si="9"/>
        <v>472.40227140649841</v>
      </c>
    </row>
    <row r="601" spans="1:14" x14ac:dyDescent="0.3">
      <c r="A601" t="s">
        <v>26</v>
      </c>
      <c r="B601">
        <v>0</v>
      </c>
      <c r="C601">
        <v>13.9</v>
      </c>
      <c r="D601">
        <v>25</v>
      </c>
      <c r="E601">
        <v>12.5</v>
      </c>
      <c r="F601">
        <v>11.1</v>
      </c>
      <c r="G601">
        <v>2.5299999999999998</v>
      </c>
      <c r="H601">
        <v>553.5</v>
      </c>
      <c r="I601">
        <v>473.3</v>
      </c>
      <c r="J601">
        <v>227.5</v>
      </c>
      <c r="K601">
        <v>199.6</v>
      </c>
      <c r="L601" t="s">
        <v>22</v>
      </c>
      <c r="M601">
        <v>199.6</v>
      </c>
      <c r="N601">
        <f t="shared" si="9"/>
        <v>468.61823753785671</v>
      </c>
    </row>
    <row r="602" spans="1:14" x14ac:dyDescent="0.3">
      <c r="A602" t="s">
        <v>26</v>
      </c>
      <c r="B602">
        <v>0</v>
      </c>
      <c r="C602">
        <v>13.47</v>
      </c>
      <c r="D602">
        <v>25</v>
      </c>
      <c r="E602">
        <v>12.5</v>
      </c>
      <c r="F602">
        <v>11.53</v>
      </c>
      <c r="G602">
        <v>2.56</v>
      </c>
      <c r="H602">
        <v>557.6</v>
      </c>
      <c r="I602">
        <v>473.3</v>
      </c>
      <c r="J602">
        <v>227.5</v>
      </c>
      <c r="K602">
        <v>203.4</v>
      </c>
      <c r="L602" t="s">
        <v>22</v>
      </c>
      <c r="M602">
        <v>203.4</v>
      </c>
      <c r="N602">
        <f t="shared" si="9"/>
        <v>472.06591284039695</v>
      </c>
    </row>
    <row r="603" spans="1:14" x14ac:dyDescent="0.3">
      <c r="A603" t="s">
        <v>26</v>
      </c>
      <c r="B603">
        <v>0</v>
      </c>
      <c r="C603">
        <v>13.94</v>
      </c>
      <c r="D603">
        <v>25</v>
      </c>
      <c r="E603">
        <v>12.5</v>
      </c>
      <c r="F603">
        <v>11.06</v>
      </c>
      <c r="G603">
        <v>2.25</v>
      </c>
      <c r="H603">
        <v>552.4</v>
      </c>
      <c r="I603">
        <v>473.3</v>
      </c>
      <c r="J603">
        <v>227.5</v>
      </c>
      <c r="K603">
        <v>199.2</v>
      </c>
      <c r="L603" t="s">
        <v>22</v>
      </c>
      <c r="M603">
        <v>199.2</v>
      </c>
      <c r="N603">
        <f t="shared" si="9"/>
        <v>467.6932514810776</v>
      </c>
    </row>
    <row r="604" spans="1:14" x14ac:dyDescent="0.3">
      <c r="A604" t="s">
        <v>26</v>
      </c>
      <c r="B604">
        <v>0</v>
      </c>
      <c r="C604">
        <v>13.8</v>
      </c>
      <c r="D604">
        <v>25</v>
      </c>
      <c r="E604">
        <v>12.5</v>
      </c>
      <c r="F604">
        <v>11.2</v>
      </c>
      <c r="G604">
        <v>2.34</v>
      </c>
      <c r="H604">
        <v>555.6</v>
      </c>
      <c r="I604">
        <v>473.3</v>
      </c>
      <c r="J604">
        <v>227.5</v>
      </c>
      <c r="K604">
        <v>200.5</v>
      </c>
      <c r="L604" t="s">
        <v>22</v>
      </c>
      <c r="M604">
        <v>200.5</v>
      </c>
      <c r="N604">
        <f t="shared" si="9"/>
        <v>470.3841200098895</v>
      </c>
    </row>
    <row r="605" spans="1:14" x14ac:dyDescent="0.3">
      <c r="A605" t="s">
        <v>26</v>
      </c>
      <c r="B605">
        <v>0</v>
      </c>
      <c r="C605">
        <v>13.59</v>
      </c>
      <c r="D605">
        <v>25</v>
      </c>
      <c r="E605">
        <v>12.5</v>
      </c>
      <c r="F605">
        <v>11.41</v>
      </c>
      <c r="G605">
        <v>2.42</v>
      </c>
      <c r="H605">
        <v>558.20000000000005</v>
      </c>
      <c r="I605">
        <v>473.3</v>
      </c>
      <c r="J605">
        <v>227.5</v>
      </c>
      <c r="K605">
        <v>202.4</v>
      </c>
      <c r="L605" t="s">
        <v>22</v>
      </c>
      <c r="M605">
        <v>202.4</v>
      </c>
      <c r="N605">
        <f t="shared" si="9"/>
        <v>472.5704506895492</v>
      </c>
    </row>
    <row r="606" spans="1:14" x14ac:dyDescent="0.3">
      <c r="A606" t="s">
        <v>26</v>
      </c>
      <c r="B606">
        <v>0</v>
      </c>
      <c r="C606">
        <v>14.17</v>
      </c>
      <c r="D606">
        <v>25</v>
      </c>
      <c r="E606">
        <v>12.5</v>
      </c>
      <c r="F606">
        <v>10.83</v>
      </c>
      <c r="G606">
        <v>2.36</v>
      </c>
      <c r="H606">
        <v>550.6</v>
      </c>
      <c r="I606">
        <v>473.3</v>
      </c>
      <c r="J606">
        <v>227.5</v>
      </c>
      <c r="K606">
        <v>197.2</v>
      </c>
      <c r="L606" t="s">
        <v>22</v>
      </c>
      <c r="M606">
        <v>197.2</v>
      </c>
      <c r="N606">
        <f t="shared" si="9"/>
        <v>466.17963793362094</v>
      </c>
    </row>
    <row r="607" spans="1:14" x14ac:dyDescent="0.3">
      <c r="A607" t="s">
        <v>26</v>
      </c>
      <c r="B607">
        <v>0</v>
      </c>
      <c r="C607">
        <v>13.2</v>
      </c>
      <c r="D607">
        <v>25</v>
      </c>
      <c r="E607">
        <v>12.5</v>
      </c>
      <c r="F607">
        <v>11.8</v>
      </c>
      <c r="G607">
        <v>1.88</v>
      </c>
      <c r="H607">
        <v>560.79999999999995</v>
      </c>
      <c r="I607">
        <v>473.3</v>
      </c>
      <c r="J607">
        <v>227.5</v>
      </c>
      <c r="K607">
        <v>205.8</v>
      </c>
      <c r="L607" t="s">
        <v>22</v>
      </c>
      <c r="M607">
        <v>205.8</v>
      </c>
      <c r="N607">
        <f t="shared" si="9"/>
        <v>474.75678136920874</v>
      </c>
    </row>
    <row r="608" spans="1:14" x14ac:dyDescent="0.3">
      <c r="A608" t="s">
        <v>26</v>
      </c>
      <c r="B608">
        <v>0</v>
      </c>
      <c r="C608">
        <v>13.23</v>
      </c>
      <c r="D608">
        <v>25</v>
      </c>
      <c r="E608">
        <v>12.5</v>
      </c>
      <c r="F608">
        <v>11.77</v>
      </c>
      <c r="G608">
        <v>2.59</v>
      </c>
      <c r="H608">
        <v>569.6</v>
      </c>
      <c r="I608">
        <v>473.3</v>
      </c>
      <c r="J608">
        <v>227.5</v>
      </c>
      <c r="K608">
        <v>205.5</v>
      </c>
      <c r="L608" t="s">
        <v>22</v>
      </c>
      <c r="M608">
        <v>205.5</v>
      </c>
      <c r="N608">
        <f t="shared" si="9"/>
        <v>482.15666982344152</v>
      </c>
    </row>
    <row r="609" spans="1:14" x14ac:dyDescent="0.3">
      <c r="A609" t="s">
        <v>26</v>
      </c>
      <c r="B609">
        <v>0</v>
      </c>
      <c r="C609">
        <v>13.59</v>
      </c>
      <c r="D609">
        <v>25</v>
      </c>
      <c r="E609">
        <v>12.5</v>
      </c>
      <c r="F609">
        <v>11.41</v>
      </c>
      <c r="G609">
        <v>2.57</v>
      </c>
      <c r="H609">
        <v>552.5</v>
      </c>
      <c r="I609">
        <v>473.3</v>
      </c>
      <c r="J609">
        <v>227.5</v>
      </c>
      <c r="K609">
        <v>202.4</v>
      </c>
      <c r="L609" t="s">
        <v>22</v>
      </c>
      <c r="M609">
        <v>202.4</v>
      </c>
      <c r="N609">
        <f t="shared" si="9"/>
        <v>467.77734112260299</v>
      </c>
    </row>
    <row r="610" spans="1:14" x14ac:dyDescent="0.3">
      <c r="A610" t="s">
        <v>26</v>
      </c>
      <c r="B610">
        <v>0</v>
      </c>
      <c r="C610">
        <v>13.47</v>
      </c>
      <c r="D610">
        <v>25</v>
      </c>
      <c r="E610">
        <v>12.5</v>
      </c>
      <c r="F610">
        <v>11.53</v>
      </c>
      <c r="G610">
        <v>2.54</v>
      </c>
      <c r="H610">
        <v>578.5</v>
      </c>
      <c r="I610">
        <v>473.3</v>
      </c>
      <c r="J610">
        <v>227.5</v>
      </c>
      <c r="K610">
        <v>203.4</v>
      </c>
      <c r="L610" t="s">
        <v>22</v>
      </c>
      <c r="M610">
        <v>203.4</v>
      </c>
      <c r="N610">
        <f t="shared" si="9"/>
        <v>489.64064791919952</v>
      </c>
    </row>
    <row r="611" spans="1:14" x14ac:dyDescent="0.3">
      <c r="A611" t="s">
        <v>26</v>
      </c>
      <c r="B611">
        <v>0</v>
      </c>
      <c r="C611">
        <v>13.27</v>
      </c>
      <c r="D611">
        <v>25</v>
      </c>
      <c r="E611">
        <v>12.5</v>
      </c>
      <c r="F611">
        <v>11.73</v>
      </c>
      <c r="G611">
        <v>2.61</v>
      </c>
      <c r="H611">
        <v>556</v>
      </c>
      <c r="I611">
        <v>473.3</v>
      </c>
      <c r="J611">
        <v>227.5</v>
      </c>
      <c r="K611">
        <v>205.2</v>
      </c>
      <c r="L611" t="s">
        <v>22</v>
      </c>
      <c r="M611">
        <v>205.2</v>
      </c>
      <c r="N611">
        <f t="shared" si="9"/>
        <v>470.72047857599097</v>
      </c>
    </row>
    <row r="612" spans="1:14" x14ac:dyDescent="0.3">
      <c r="A612" t="s">
        <v>26</v>
      </c>
      <c r="B612">
        <v>0</v>
      </c>
      <c r="C612">
        <v>13.6</v>
      </c>
      <c r="D612">
        <v>25</v>
      </c>
      <c r="E612">
        <v>12.5</v>
      </c>
      <c r="F612">
        <v>11.4</v>
      </c>
      <c r="G612">
        <v>2.61</v>
      </c>
      <c r="H612">
        <v>543.79999999999995</v>
      </c>
      <c r="I612">
        <v>473.3</v>
      </c>
      <c r="J612">
        <v>227.5</v>
      </c>
      <c r="K612">
        <v>202.3</v>
      </c>
      <c r="L612" t="s">
        <v>22</v>
      </c>
      <c r="M612">
        <v>202.3</v>
      </c>
      <c r="N612">
        <f t="shared" si="9"/>
        <v>460.46154230989561</v>
      </c>
    </row>
    <row r="613" spans="1:14" x14ac:dyDescent="0.3">
      <c r="A613" t="s">
        <v>26</v>
      </c>
      <c r="B613">
        <v>0</v>
      </c>
      <c r="C613">
        <v>13.68</v>
      </c>
      <c r="D613">
        <v>25</v>
      </c>
      <c r="E613">
        <v>12.5</v>
      </c>
      <c r="F613">
        <v>11.32</v>
      </c>
      <c r="G613">
        <v>2.4900000000000002</v>
      </c>
      <c r="H613">
        <v>556.29999999999995</v>
      </c>
      <c r="I613">
        <v>473.3</v>
      </c>
      <c r="J613">
        <v>227.5</v>
      </c>
      <c r="K613">
        <v>201.6</v>
      </c>
      <c r="L613" t="s">
        <v>22</v>
      </c>
      <c r="M613">
        <v>201.6</v>
      </c>
      <c r="N613">
        <f t="shared" si="9"/>
        <v>470.97274750056704</v>
      </c>
    </row>
    <row r="614" spans="1:14" x14ac:dyDescent="0.3">
      <c r="A614" t="s">
        <v>0</v>
      </c>
      <c r="B614">
        <v>0</v>
      </c>
      <c r="C614">
        <v>27.78</v>
      </c>
      <c r="D614">
        <v>50</v>
      </c>
      <c r="E614">
        <v>25</v>
      </c>
      <c r="F614">
        <v>22.22</v>
      </c>
      <c r="G614">
        <v>0.56000000000000005</v>
      </c>
      <c r="H614">
        <v>327.60000000000002</v>
      </c>
      <c r="I614">
        <v>473.3</v>
      </c>
      <c r="J614">
        <v>227.5</v>
      </c>
      <c r="K614">
        <v>282.39999999999998</v>
      </c>
      <c r="L614" t="s">
        <v>22</v>
      </c>
      <c r="M614">
        <v>282.39999999999998</v>
      </c>
      <c r="N614">
        <f t="shared" si="9"/>
        <v>327.60000000000002</v>
      </c>
    </row>
    <row r="615" spans="1:14" x14ac:dyDescent="0.3">
      <c r="A615" t="s">
        <v>0</v>
      </c>
      <c r="B615">
        <v>0</v>
      </c>
      <c r="C615">
        <v>27.57</v>
      </c>
      <c r="D615">
        <v>50</v>
      </c>
      <c r="E615">
        <v>25</v>
      </c>
      <c r="F615">
        <v>22.43</v>
      </c>
      <c r="G615">
        <v>4.68</v>
      </c>
      <c r="H615">
        <v>681.4</v>
      </c>
      <c r="I615">
        <v>473.3</v>
      </c>
      <c r="J615">
        <v>227.5</v>
      </c>
      <c r="K615">
        <v>283.7</v>
      </c>
      <c r="L615" t="s">
        <v>22</v>
      </c>
      <c r="M615">
        <v>283.7</v>
      </c>
      <c r="N615">
        <f t="shared" si="9"/>
        <v>681.4</v>
      </c>
    </row>
    <row r="616" spans="1:14" x14ac:dyDescent="0.3">
      <c r="A616" t="s">
        <v>0</v>
      </c>
      <c r="B616">
        <v>0</v>
      </c>
      <c r="C616">
        <v>27.38</v>
      </c>
      <c r="D616">
        <v>50</v>
      </c>
      <c r="E616">
        <v>25</v>
      </c>
      <c r="F616">
        <v>22.62</v>
      </c>
      <c r="G616">
        <v>4.8899999999999997</v>
      </c>
      <c r="H616">
        <v>700.8</v>
      </c>
      <c r="I616">
        <v>473.3</v>
      </c>
      <c r="J616">
        <v>227.5</v>
      </c>
      <c r="K616">
        <v>284.89999999999998</v>
      </c>
      <c r="L616" t="s">
        <v>22</v>
      </c>
      <c r="M616">
        <v>284.89999999999998</v>
      </c>
      <c r="N616">
        <f t="shared" si="9"/>
        <v>700.8</v>
      </c>
    </row>
    <row r="617" spans="1:14" x14ac:dyDescent="0.3">
      <c r="A617" t="s">
        <v>0</v>
      </c>
      <c r="B617">
        <v>0</v>
      </c>
      <c r="C617">
        <v>27.71</v>
      </c>
      <c r="D617">
        <v>50</v>
      </c>
      <c r="E617">
        <v>25</v>
      </c>
      <c r="F617">
        <v>22.29</v>
      </c>
      <c r="G617">
        <v>4.59</v>
      </c>
      <c r="H617">
        <v>698.2</v>
      </c>
      <c r="I617">
        <v>473.3</v>
      </c>
      <c r="J617">
        <v>227.5</v>
      </c>
      <c r="K617">
        <v>282.8</v>
      </c>
      <c r="L617" t="s">
        <v>22</v>
      </c>
      <c r="M617">
        <v>282.8</v>
      </c>
      <c r="N617">
        <f t="shared" si="9"/>
        <v>698.2</v>
      </c>
    </row>
    <row r="618" spans="1:14" x14ac:dyDescent="0.3">
      <c r="A618" t="s">
        <v>0</v>
      </c>
      <c r="B618">
        <v>0</v>
      </c>
      <c r="C618">
        <v>27.46</v>
      </c>
      <c r="D618">
        <v>50</v>
      </c>
      <c r="E618">
        <v>25</v>
      </c>
      <c r="F618">
        <v>22.54</v>
      </c>
      <c r="G618">
        <v>4.75</v>
      </c>
      <c r="H618">
        <v>708.4</v>
      </c>
      <c r="I618">
        <v>473.3</v>
      </c>
      <c r="J618">
        <v>227.5</v>
      </c>
      <c r="K618">
        <v>284.39999999999998</v>
      </c>
      <c r="L618" t="s">
        <v>22</v>
      </c>
      <c r="M618">
        <v>284.39999999999998</v>
      </c>
      <c r="N618">
        <f t="shared" si="9"/>
        <v>708.4</v>
      </c>
    </row>
    <row r="619" spans="1:14" x14ac:dyDescent="0.3">
      <c r="A619" t="s">
        <v>0</v>
      </c>
      <c r="B619">
        <v>0</v>
      </c>
      <c r="C619">
        <v>27.39</v>
      </c>
      <c r="D619">
        <v>50</v>
      </c>
      <c r="E619">
        <v>25</v>
      </c>
      <c r="F619">
        <v>22.61</v>
      </c>
      <c r="G619">
        <v>4.84</v>
      </c>
      <c r="H619">
        <v>701.5</v>
      </c>
      <c r="I619">
        <v>473.3</v>
      </c>
      <c r="J619">
        <v>227.5</v>
      </c>
      <c r="K619">
        <v>284.89999999999998</v>
      </c>
      <c r="L619" t="s">
        <v>22</v>
      </c>
      <c r="M619">
        <v>284.89999999999998</v>
      </c>
      <c r="N619">
        <f t="shared" si="9"/>
        <v>701.5</v>
      </c>
    </row>
    <row r="620" spans="1:14" x14ac:dyDescent="0.3">
      <c r="A620" t="s">
        <v>0</v>
      </c>
      <c r="B620">
        <v>0</v>
      </c>
      <c r="C620">
        <v>28.22</v>
      </c>
      <c r="D620">
        <v>50</v>
      </c>
      <c r="E620">
        <v>25</v>
      </c>
      <c r="F620">
        <v>21.78</v>
      </c>
      <c r="G620">
        <v>4.67</v>
      </c>
      <c r="H620">
        <v>724.9</v>
      </c>
      <c r="I620">
        <v>473.3</v>
      </c>
      <c r="J620">
        <v>227.5</v>
      </c>
      <c r="K620">
        <v>279.60000000000002</v>
      </c>
      <c r="L620" t="s">
        <v>22</v>
      </c>
      <c r="M620">
        <v>279.60000000000002</v>
      </c>
      <c r="N620">
        <f t="shared" si="9"/>
        <v>724.9</v>
      </c>
    </row>
    <row r="621" spans="1:14" x14ac:dyDescent="0.3">
      <c r="A621" t="s">
        <v>0</v>
      </c>
      <c r="B621">
        <v>0</v>
      </c>
      <c r="C621">
        <v>27.55</v>
      </c>
      <c r="D621">
        <v>50</v>
      </c>
      <c r="E621">
        <v>25</v>
      </c>
      <c r="F621">
        <v>22.45</v>
      </c>
      <c r="G621">
        <v>4.68</v>
      </c>
      <c r="H621">
        <v>717.4</v>
      </c>
      <c r="I621">
        <v>473.3</v>
      </c>
      <c r="J621">
        <v>227.5</v>
      </c>
      <c r="K621">
        <v>283.89999999999998</v>
      </c>
      <c r="L621" t="s">
        <v>22</v>
      </c>
      <c r="M621">
        <v>283.89999999999998</v>
      </c>
      <c r="N621">
        <f t="shared" si="9"/>
        <v>717.4</v>
      </c>
    </row>
    <row r="622" spans="1:14" x14ac:dyDescent="0.3">
      <c r="A622" t="s">
        <v>0</v>
      </c>
      <c r="B622">
        <v>0</v>
      </c>
      <c r="C622">
        <v>27.25</v>
      </c>
      <c r="D622">
        <v>50</v>
      </c>
      <c r="E622">
        <v>25</v>
      </c>
      <c r="F622">
        <v>22.75</v>
      </c>
      <c r="G622">
        <v>5.13</v>
      </c>
      <c r="H622">
        <v>705.8</v>
      </c>
      <c r="I622">
        <v>473.3</v>
      </c>
      <c r="J622">
        <v>227.5</v>
      </c>
      <c r="K622">
        <v>285.7</v>
      </c>
      <c r="L622" t="s">
        <v>22</v>
      </c>
      <c r="M622">
        <v>285.7</v>
      </c>
      <c r="N622">
        <f t="shared" si="9"/>
        <v>705.8</v>
      </c>
    </row>
    <row r="623" spans="1:14" x14ac:dyDescent="0.3">
      <c r="A623" t="s">
        <v>0</v>
      </c>
      <c r="B623">
        <v>0</v>
      </c>
      <c r="C623">
        <v>27.69</v>
      </c>
      <c r="D623">
        <v>50</v>
      </c>
      <c r="E623">
        <v>25</v>
      </c>
      <c r="F623">
        <v>22.31</v>
      </c>
      <c r="G623">
        <v>5.08</v>
      </c>
      <c r="H623">
        <v>709.5</v>
      </c>
      <c r="I623">
        <v>473.3</v>
      </c>
      <c r="J623">
        <v>227.5</v>
      </c>
      <c r="K623">
        <v>283</v>
      </c>
      <c r="L623" t="s">
        <v>22</v>
      </c>
      <c r="M623">
        <v>283</v>
      </c>
      <c r="N623">
        <f t="shared" si="9"/>
        <v>709.5</v>
      </c>
    </row>
    <row r="624" spans="1:14" x14ac:dyDescent="0.3">
      <c r="A624" t="s">
        <v>26</v>
      </c>
      <c r="B624">
        <v>0</v>
      </c>
      <c r="C624">
        <v>28.62</v>
      </c>
      <c r="D624">
        <v>50</v>
      </c>
      <c r="E624">
        <v>25</v>
      </c>
      <c r="F624">
        <v>21.38</v>
      </c>
      <c r="G624">
        <v>4.5599999999999996</v>
      </c>
      <c r="H624">
        <v>716.7</v>
      </c>
      <c r="I624">
        <v>473.3</v>
      </c>
      <c r="J624">
        <v>227.5</v>
      </c>
      <c r="K624">
        <v>277</v>
      </c>
      <c r="L624" t="s">
        <v>22</v>
      </c>
      <c r="M624">
        <v>277</v>
      </c>
      <c r="N624">
        <f t="shared" si="9"/>
        <v>716.7</v>
      </c>
    </row>
    <row r="625" spans="1:14" x14ac:dyDescent="0.3">
      <c r="A625" t="s">
        <v>26</v>
      </c>
      <c r="B625">
        <v>0</v>
      </c>
      <c r="C625">
        <v>28.67</v>
      </c>
      <c r="D625">
        <v>50</v>
      </c>
      <c r="E625">
        <v>25</v>
      </c>
      <c r="F625">
        <v>21.33</v>
      </c>
      <c r="G625">
        <v>4.42</v>
      </c>
      <c r="H625">
        <v>714.1</v>
      </c>
      <c r="I625">
        <v>473.3</v>
      </c>
      <c r="J625">
        <v>227.5</v>
      </c>
      <c r="K625">
        <v>276.7</v>
      </c>
      <c r="L625" t="s">
        <v>22</v>
      </c>
      <c r="M625">
        <v>276.7</v>
      </c>
      <c r="N625">
        <f t="shared" si="9"/>
        <v>714.1</v>
      </c>
    </row>
    <row r="626" spans="1:14" x14ac:dyDescent="0.3">
      <c r="A626" t="s">
        <v>26</v>
      </c>
      <c r="B626">
        <v>0</v>
      </c>
      <c r="C626">
        <v>28.63</v>
      </c>
      <c r="D626">
        <v>50</v>
      </c>
      <c r="E626">
        <v>25</v>
      </c>
      <c r="F626">
        <v>21.37</v>
      </c>
      <c r="G626">
        <v>3.68</v>
      </c>
      <c r="H626">
        <v>658.5</v>
      </c>
      <c r="I626">
        <v>473.3</v>
      </c>
      <c r="J626">
        <v>227.5</v>
      </c>
      <c r="K626">
        <v>276.89999999999998</v>
      </c>
      <c r="L626" t="s">
        <v>22</v>
      </c>
      <c r="M626">
        <v>276.89999999999998</v>
      </c>
      <c r="N626">
        <f t="shared" si="9"/>
        <v>658.5</v>
      </c>
    </row>
    <row r="627" spans="1:14" x14ac:dyDescent="0.3">
      <c r="A627" t="s">
        <v>26</v>
      </c>
      <c r="B627">
        <v>0</v>
      </c>
      <c r="C627">
        <v>28.49</v>
      </c>
      <c r="D627">
        <v>50</v>
      </c>
      <c r="E627">
        <v>25</v>
      </c>
      <c r="F627">
        <v>21.51</v>
      </c>
      <c r="G627">
        <v>4.8899999999999997</v>
      </c>
      <c r="H627">
        <v>747.5</v>
      </c>
      <c r="I627">
        <v>473.3</v>
      </c>
      <c r="J627">
        <v>227.5</v>
      </c>
      <c r="K627">
        <v>277.89999999999998</v>
      </c>
      <c r="L627" t="s">
        <v>22</v>
      </c>
      <c r="M627">
        <v>277.89999999999998</v>
      </c>
      <c r="N627">
        <f t="shared" si="9"/>
        <v>747.5</v>
      </c>
    </row>
    <row r="628" spans="1:14" x14ac:dyDescent="0.3">
      <c r="A628" t="s">
        <v>26</v>
      </c>
      <c r="B628">
        <v>0</v>
      </c>
      <c r="C628">
        <v>28.63</v>
      </c>
      <c r="D628">
        <v>50</v>
      </c>
      <c r="E628">
        <v>25</v>
      </c>
      <c r="F628">
        <v>21.37</v>
      </c>
      <c r="G628">
        <v>4.22</v>
      </c>
      <c r="H628">
        <v>709</v>
      </c>
      <c r="I628">
        <v>473.3</v>
      </c>
      <c r="J628">
        <v>227.5</v>
      </c>
      <c r="K628">
        <v>276.89999999999998</v>
      </c>
      <c r="L628" t="s">
        <v>22</v>
      </c>
      <c r="M628">
        <v>276.89999999999998</v>
      </c>
      <c r="N628">
        <f t="shared" si="9"/>
        <v>709</v>
      </c>
    </row>
    <row r="629" spans="1:14" x14ac:dyDescent="0.3">
      <c r="A629" t="s">
        <v>26</v>
      </c>
      <c r="B629">
        <v>0</v>
      </c>
      <c r="C629">
        <v>28.43</v>
      </c>
      <c r="D629">
        <v>50</v>
      </c>
      <c r="E629">
        <v>25</v>
      </c>
      <c r="F629">
        <v>21.57</v>
      </c>
      <c r="G629">
        <v>4.7</v>
      </c>
      <c r="H629">
        <v>719.2</v>
      </c>
      <c r="I629">
        <v>473.3</v>
      </c>
      <c r="J629">
        <v>227.5</v>
      </c>
      <c r="K629">
        <v>278.2</v>
      </c>
      <c r="L629" t="s">
        <v>22</v>
      </c>
      <c r="M629">
        <v>278.2</v>
      </c>
      <c r="N629">
        <f t="shared" si="9"/>
        <v>719.2</v>
      </c>
    </row>
    <row r="630" spans="1:14" x14ac:dyDescent="0.3">
      <c r="A630" t="s">
        <v>26</v>
      </c>
      <c r="B630">
        <v>0</v>
      </c>
      <c r="C630">
        <v>28.46</v>
      </c>
      <c r="D630">
        <v>50</v>
      </c>
      <c r="E630">
        <v>25</v>
      </c>
      <c r="F630">
        <v>21.54</v>
      </c>
      <c r="G630">
        <v>1.31</v>
      </c>
      <c r="H630">
        <v>444.5</v>
      </c>
      <c r="I630">
        <v>473.3</v>
      </c>
      <c r="J630">
        <v>227.5</v>
      </c>
      <c r="K630">
        <v>278</v>
      </c>
      <c r="L630" t="s">
        <v>22</v>
      </c>
      <c r="M630">
        <v>278</v>
      </c>
      <c r="N630">
        <f t="shared" si="9"/>
        <v>444.5</v>
      </c>
    </row>
    <row r="631" spans="1:14" x14ac:dyDescent="0.3">
      <c r="A631" t="s">
        <v>26</v>
      </c>
      <c r="B631">
        <v>0</v>
      </c>
      <c r="C631">
        <v>28.79</v>
      </c>
      <c r="D631">
        <v>50</v>
      </c>
      <c r="E631">
        <v>25</v>
      </c>
      <c r="F631">
        <v>21.21</v>
      </c>
      <c r="G631">
        <v>4.57</v>
      </c>
      <c r="H631">
        <v>699.8</v>
      </c>
      <c r="I631">
        <v>473.3</v>
      </c>
      <c r="J631">
        <v>227.5</v>
      </c>
      <c r="K631">
        <v>275.89999999999998</v>
      </c>
      <c r="L631" t="s">
        <v>22</v>
      </c>
      <c r="M631">
        <v>275.89999999999998</v>
      </c>
      <c r="N631">
        <f t="shared" si="9"/>
        <v>699.8</v>
      </c>
    </row>
    <row r="632" spans="1:14" x14ac:dyDescent="0.3">
      <c r="A632" t="s">
        <v>26</v>
      </c>
      <c r="B632">
        <v>0</v>
      </c>
      <c r="C632">
        <v>28.53</v>
      </c>
      <c r="D632">
        <v>50</v>
      </c>
      <c r="E632">
        <v>25</v>
      </c>
      <c r="F632">
        <v>21.47</v>
      </c>
      <c r="G632">
        <v>4.7300000000000004</v>
      </c>
      <c r="H632">
        <v>704</v>
      </c>
      <c r="I632">
        <v>473.3</v>
      </c>
      <c r="J632">
        <v>227.5</v>
      </c>
      <c r="K632">
        <v>277.60000000000002</v>
      </c>
      <c r="L632" t="s">
        <v>22</v>
      </c>
      <c r="M632">
        <v>277.60000000000002</v>
      </c>
      <c r="N632">
        <f t="shared" si="9"/>
        <v>704</v>
      </c>
    </row>
    <row r="633" spans="1:14" x14ac:dyDescent="0.3">
      <c r="A633" t="s">
        <v>26</v>
      </c>
      <c r="B633">
        <v>0</v>
      </c>
      <c r="C633">
        <v>28.44</v>
      </c>
      <c r="D633">
        <v>50</v>
      </c>
      <c r="E633">
        <v>25</v>
      </c>
      <c r="F633">
        <v>21.56</v>
      </c>
      <c r="G633">
        <v>4.18</v>
      </c>
      <c r="H633">
        <v>729.5</v>
      </c>
      <c r="I633">
        <v>473.3</v>
      </c>
      <c r="J633">
        <v>227.5</v>
      </c>
      <c r="K633">
        <v>278.2</v>
      </c>
      <c r="L633" t="s">
        <v>22</v>
      </c>
      <c r="M633">
        <v>278.2</v>
      </c>
      <c r="N633">
        <f t="shared" si="9"/>
        <v>729.5</v>
      </c>
    </row>
    <row r="634" spans="1:14" x14ac:dyDescent="0.3">
      <c r="A634" t="s">
        <v>26</v>
      </c>
      <c r="B634">
        <v>0</v>
      </c>
      <c r="C634">
        <v>28.57</v>
      </c>
      <c r="D634">
        <v>50</v>
      </c>
      <c r="E634">
        <v>25</v>
      </c>
      <c r="F634">
        <v>21.43</v>
      </c>
      <c r="G634">
        <v>4.46</v>
      </c>
      <c r="H634">
        <v>714</v>
      </c>
      <c r="I634">
        <v>473.3</v>
      </c>
      <c r="J634">
        <v>227.5</v>
      </c>
      <c r="K634">
        <v>277.3</v>
      </c>
      <c r="L634" t="s">
        <v>22</v>
      </c>
      <c r="M634">
        <v>277.3</v>
      </c>
      <c r="N634">
        <f t="shared" si="9"/>
        <v>714</v>
      </c>
    </row>
    <row r="635" spans="1:14" x14ac:dyDescent="0.3">
      <c r="A635" t="s">
        <v>25</v>
      </c>
      <c r="B635">
        <v>0</v>
      </c>
      <c r="C635">
        <v>28.11</v>
      </c>
      <c r="D635">
        <v>50</v>
      </c>
      <c r="E635">
        <v>25</v>
      </c>
      <c r="F635">
        <v>21.89</v>
      </c>
      <c r="G635">
        <v>4.8499999999999996</v>
      </c>
      <c r="H635">
        <v>725.6</v>
      </c>
      <c r="I635">
        <v>473.3</v>
      </c>
      <c r="J635">
        <v>227.5</v>
      </c>
      <c r="K635">
        <v>280.3</v>
      </c>
      <c r="L635" t="s">
        <v>22</v>
      </c>
      <c r="M635">
        <v>280.3</v>
      </c>
      <c r="N635">
        <f t="shared" si="9"/>
        <v>725.6</v>
      </c>
    </row>
    <row r="636" spans="1:14" x14ac:dyDescent="0.3">
      <c r="A636" t="s">
        <v>25</v>
      </c>
      <c r="B636">
        <v>0</v>
      </c>
      <c r="C636">
        <v>28.85</v>
      </c>
      <c r="D636">
        <v>50</v>
      </c>
      <c r="E636">
        <v>25</v>
      </c>
      <c r="F636">
        <v>21.15</v>
      </c>
      <c r="G636">
        <v>4.5599999999999996</v>
      </c>
      <c r="H636">
        <v>730.2</v>
      </c>
      <c r="I636">
        <v>473.3</v>
      </c>
      <c r="J636">
        <v>227.5</v>
      </c>
      <c r="K636">
        <v>275.5</v>
      </c>
      <c r="L636" t="s">
        <v>22</v>
      </c>
      <c r="M636">
        <v>275.5</v>
      </c>
      <c r="N636">
        <f t="shared" si="9"/>
        <v>730.2</v>
      </c>
    </row>
    <row r="637" spans="1:14" x14ac:dyDescent="0.3">
      <c r="A637" t="s">
        <v>25</v>
      </c>
      <c r="B637">
        <v>0</v>
      </c>
      <c r="C637">
        <v>28.11</v>
      </c>
      <c r="D637">
        <v>50</v>
      </c>
      <c r="E637">
        <v>25</v>
      </c>
      <c r="F637">
        <v>21.89</v>
      </c>
      <c r="G637">
        <v>5.0999999999999996</v>
      </c>
      <c r="H637">
        <v>737.8</v>
      </c>
      <c r="I637">
        <v>473.3</v>
      </c>
      <c r="J637">
        <v>227.5</v>
      </c>
      <c r="K637">
        <v>280.3</v>
      </c>
      <c r="L637" t="s">
        <v>22</v>
      </c>
      <c r="M637">
        <v>280.3</v>
      </c>
      <c r="N637">
        <f t="shared" si="9"/>
        <v>737.8</v>
      </c>
    </row>
    <row r="638" spans="1:14" x14ac:dyDescent="0.3">
      <c r="A638" t="s">
        <v>25</v>
      </c>
      <c r="B638">
        <v>0</v>
      </c>
      <c r="C638">
        <v>28.9</v>
      </c>
      <c r="D638">
        <v>50</v>
      </c>
      <c r="E638">
        <v>25</v>
      </c>
      <c r="F638">
        <v>21.1</v>
      </c>
      <c r="G638">
        <v>3.05</v>
      </c>
      <c r="H638">
        <v>590.70000000000005</v>
      </c>
      <c r="I638">
        <v>473.3</v>
      </c>
      <c r="J638">
        <v>227.5</v>
      </c>
      <c r="K638">
        <v>275.2</v>
      </c>
      <c r="L638" t="s">
        <v>22</v>
      </c>
      <c r="M638">
        <v>275.2</v>
      </c>
      <c r="N638">
        <f t="shared" si="9"/>
        <v>590.70000000000005</v>
      </c>
    </row>
    <row r="639" spans="1:14" x14ac:dyDescent="0.3">
      <c r="A639" t="s">
        <v>25</v>
      </c>
      <c r="B639">
        <v>0</v>
      </c>
      <c r="C639">
        <v>28.46</v>
      </c>
      <c r="D639">
        <v>50</v>
      </c>
      <c r="E639">
        <v>25</v>
      </c>
      <c r="F639">
        <v>21.54</v>
      </c>
      <c r="G639">
        <v>4.9400000000000004</v>
      </c>
      <c r="H639">
        <v>730.3</v>
      </c>
      <c r="I639">
        <v>473.3</v>
      </c>
      <c r="J639">
        <v>227.5</v>
      </c>
      <c r="K639">
        <v>278</v>
      </c>
      <c r="L639" t="s">
        <v>22</v>
      </c>
      <c r="M639">
        <v>278</v>
      </c>
      <c r="N639">
        <f t="shared" si="9"/>
        <v>730.3</v>
      </c>
    </row>
    <row r="640" spans="1:14" x14ac:dyDescent="0.3">
      <c r="A640" t="s">
        <v>25</v>
      </c>
      <c r="B640">
        <v>0</v>
      </c>
      <c r="C640">
        <v>28.39</v>
      </c>
      <c r="D640">
        <v>50</v>
      </c>
      <c r="E640">
        <v>25</v>
      </c>
      <c r="F640">
        <v>21.61</v>
      </c>
      <c r="G640">
        <v>4.95</v>
      </c>
      <c r="H640">
        <v>741.8</v>
      </c>
      <c r="I640">
        <v>473.3</v>
      </c>
      <c r="J640">
        <v>227.5</v>
      </c>
      <c r="K640">
        <v>278.5</v>
      </c>
      <c r="L640" t="s">
        <v>22</v>
      </c>
      <c r="M640">
        <v>278.5</v>
      </c>
      <c r="N640">
        <f t="shared" si="9"/>
        <v>741.8</v>
      </c>
    </row>
    <row r="641" spans="1:14" x14ac:dyDescent="0.3">
      <c r="A641" t="s">
        <v>25</v>
      </c>
      <c r="B641">
        <v>0</v>
      </c>
      <c r="C641">
        <v>28.21</v>
      </c>
      <c r="D641">
        <v>50</v>
      </c>
      <c r="E641">
        <v>25</v>
      </c>
      <c r="F641">
        <v>21.79</v>
      </c>
      <c r="G641">
        <v>5.01</v>
      </c>
      <c r="H641">
        <v>744.2</v>
      </c>
      <c r="I641">
        <v>473.3</v>
      </c>
      <c r="J641">
        <v>227.5</v>
      </c>
      <c r="K641">
        <v>279.7</v>
      </c>
      <c r="L641" t="s">
        <v>22</v>
      </c>
      <c r="M641">
        <v>279.7</v>
      </c>
      <c r="N641">
        <f t="shared" si="9"/>
        <v>744.2</v>
      </c>
    </row>
    <row r="642" spans="1:14" x14ac:dyDescent="0.3">
      <c r="A642" t="s">
        <v>25</v>
      </c>
      <c r="B642">
        <v>0</v>
      </c>
      <c r="C642">
        <v>30.11</v>
      </c>
      <c r="D642">
        <v>50</v>
      </c>
      <c r="E642">
        <v>25</v>
      </c>
      <c r="F642">
        <v>19.89</v>
      </c>
      <c r="G642">
        <v>2.11</v>
      </c>
      <c r="H642">
        <v>527.70000000000005</v>
      </c>
      <c r="I642">
        <v>473.3</v>
      </c>
      <c r="J642">
        <v>227.5</v>
      </c>
      <c r="K642">
        <v>267.2</v>
      </c>
      <c r="L642" t="s">
        <v>22</v>
      </c>
      <c r="M642">
        <v>267.2</v>
      </c>
      <c r="N642">
        <f t="shared" si="9"/>
        <v>527.70000000000005</v>
      </c>
    </row>
    <row r="643" spans="1:14" x14ac:dyDescent="0.3">
      <c r="A643" t="s">
        <v>25</v>
      </c>
      <c r="B643">
        <v>0</v>
      </c>
      <c r="C643">
        <v>28.18</v>
      </c>
      <c r="D643">
        <v>50</v>
      </c>
      <c r="E643">
        <v>25</v>
      </c>
      <c r="F643">
        <v>21.82</v>
      </c>
      <c r="G643">
        <v>2.67</v>
      </c>
      <c r="H643">
        <v>620.4</v>
      </c>
      <c r="I643">
        <v>473.3</v>
      </c>
      <c r="J643">
        <v>227.5</v>
      </c>
      <c r="K643">
        <v>279.8</v>
      </c>
      <c r="L643" t="s">
        <v>22</v>
      </c>
      <c r="M643">
        <v>279.8</v>
      </c>
      <c r="N643">
        <f t="shared" si="9"/>
        <v>620.4</v>
      </c>
    </row>
    <row r="644" spans="1:14" x14ac:dyDescent="0.3">
      <c r="A644" t="s">
        <v>25</v>
      </c>
      <c r="B644">
        <v>0</v>
      </c>
      <c r="C644">
        <v>28.37</v>
      </c>
      <c r="D644">
        <v>50</v>
      </c>
      <c r="E644">
        <v>25</v>
      </c>
      <c r="F644">
        <v>21.63</v>
      </c>
      <c r="G644">
        <v>4.54</v>
      </c>
      <c r="H644">
        <v>727</v>
      </c>
      <c r="I644">
        <v>473.3</v>
      </c>
      <c r="J644">
        <v>227.5</v>
      </c>
      <c r="K644">
        <v>278.60000000000002</v>
      </c>
      <c r="L644" t="s">
        <v>22</v>
      </c>
      <c r="M644">
        <v>278.60000000000002</v>
      </c>
      <c r="N644">
        <f t="shared" ref="N644:N654" si="10">20+(H644-20)*(POWER((E644/25),0.25))</f>
        <v>727</v>
      </c>
    </row>
    <row r="645" spans="1:14" x14ac:dyDescent="0.3">
      <c r="A645" t="s">
        <v>25</v>
      </c>
      <c r="B645">
        <v>0</v>
      </c>
      <c r="C645">
        <v>28.42</v>
      </c>
      <c r="D645">
        <v>50</v>
      </c>
      <c r="E645">
        <v>25</v>
      </c>
      <c r="F645">
        <v>21.58</v>
      </c>
      <c r="G645">
        <v>4.46</v>
      </c>
      <c r="H645">
        <v>730.3</v>
      </c>
      <c r="I645">
        <v>473.3</v>
      </c>
      <c r="J645">
        <v>227.5</v>
      </c>
      <c r="K645">
        <v>278.3</v>
      </c>
      <c r="L645" t="s">
        <v>22</v>
      </c>
      <c r="M645">
        <v>278.3</v>
      </c>
      <c r="N645">
        <f t="shared" si="10"/>
        <v>730.3</v>
      </c>
    </row>
    <row r="646" spans="1:14" x14ac:dyDescent="0.3">
      <c r="A646" t="s">
        <v>25</v>
      </c>
      <c r="B646">
        <v>0</v>
      </c>
      <c r="C646">
        <v>28.16</v>
      </c>
      <c r="D646">
        <v>50</v>
      </c>
      <c r="E646">
        <v>25</v>
      </c>
      <c r="F646">
        <v>21.84</v>
      </c>
      <c r="G646">
        <v>2.29</v>
      </c>
      <c r="H646">
        <v>542.6</v>
      </c>
      <c r="I646">
        <v>473.3</v>
      </c>
      <c r="J646">
        <v>227.5</v>
      </c>
      <c r="K646">
        <v>280</v>
      </c>
      <c r="L646" t="s">
        <v>22</v>
      </c>
      <c r="M646">
        <v>280</v>
      </c>
      <c r="N646">
        <f t="shared" si="10"/>
        <v>542.6</v>
      </c>
    </row>
    <row r="647" spans="1:14" x14ac:dyDescent="0.3">
      <c r="A647" t="s">
        <v>25</v>
      </c>
      <c r="B647">
        <v>0</v>
      </c>
      <c r="C647">
        <v>29.04</v>
      </c>
      <c r="D647">
        <v>50</v>
      </c>
      <c r="E647">
        <v>25</v>
      </c>
      <c r="F647">
        <v>20.96</v>
      </c>
      <c r="G647">
        <v>4.78</v>
      </c>
      <c r="H647">
        <v>726.7</v>
      </c>
      <c r="I647">
        <v>473.3</v>
      </c>
      <c r="J647">
        <v>227.5</v>
      </c>
      <c r="K647">
        <v>274.3</v>
      </c>
      <c r="L647" t="s">
        <v>22</v>
      </c>
      <c r="M647">
        <v>274.3</v>
      </c>
      <c r="N647">
        <f t="shared" si="10"/>
        <v>726.7</v>
      </c>
    </row>
    <row r="648" spans="1:14" x14ac:dyDescent="0.3">
      <c r="A648" t="s">
        <v>25</v>
      </c>
      <c r="B648">
        <v>0</v>
      </c>
      <c r="C648">
        <v>28.77</v>
      </c>
      <c r="D648">
        <v>50</v>
      </c>
      <c r="E648">
        <v>25</v>
      </c>
      <c r="F648">
        <v>21.23</v>
      </c>
      <c r="G648">
        <v>4.4400000000000004</v>
      </c>
      <c r="H648">
        <v>718.7</v>
      </c>
      <c r="I648">
        <v>473.3</v>
      </c>
      <c r="J648">
        <v>227.5</v>
      </c>
      <c r="K648">
        <v>276</v>
      </c>
      <c r="L648" t="s">
        <v>22</v>
      </c>
      <c r="M648">
        <v>276</v>
      </c>
      <c r="N648">
        <f t="shared" si="10"/>
        <v>718.7</v>
      </c>
    </row>
    <row r="649" spans="1:14" x14ac:dyDescent="0.3">
      <c r="A649" t="s">
        <v>25</v>
      </c>
      <c r="B649">
        <v>0</v>
      </c>
      <c r="C649">
        <v>28.36</v>
      </c>
      <c r="D649">
        <v>50</v>
      </c>
      <c r="E649">
        <v>25</v>
      </c>
      <c r="F649">
        <v>21.64</v>
      </c>
      <c r="G649">
        <v>5.09</v>
      </c>
      <c r="H649">
        <v>717.1</v>
      </c>
      <c r="I649">
        <v>473.3</v>
      </c>
      <c r="J649">
        <v>227.5</v>
      </c>
      <c r="K649">
        <v>278.7</v>
      </c>
      <c r="L649" t="s">
        <v>22</v>
      </c>
      <c r="M649">
        <v>278.7</v>
      </c>
      <c r="N649">
        <f t="shared" si="10"/>
        <v>717.1</v>
      </c>
    </row>
    <row r="650" spans="1:14" x14ac:dyDescent="0.3">
      <c r="A650" t="s">
        <v>25</v>
      </c>
      <c r="B650">
        <v>0</v>
      </c>
      <c r="C650">
        <v>28.46</v>
      </c>
      <c r="D650">
        <v>50</v>
      </c>
      <c r="E650">
        <v>25</v>
      </c>
      <c r="F650">
        <v>21.54</v>
      </c>
      <c r="G650">
        <v>4.3600000000000003</v>
      </c>
      <c r="H650">
        <v>721.2</v>
      </c>
      <c r="I650">
        <v>473.3</v>
      </c>
      <c r="J650">
        <v>227.5</v>
      </c>
      <c r="K650">
        <v>278</v>
      </c>
      <c r="L650" t="s">
        <v>22</v>
      </c>
      <c r="M650">
        <v>278</v>
      </c>
      <c r="N650">
        <f t="shared" si="10"/>
        <v>721.2</v>
      </c>
    </row>
    <row r="651" spans="1:14" x14ac:dyDescent="0.3">
      <c r="A651" t="s">
        <v>25</v>
      </c>
      <c r="B651">
        <v>0</v>
      </c>
      <c r="C651">
        <v>28.3</v>
      </c>
      <c r="D651">
        <v>50</v>
      </c>
      <c r="E651">
        <v>25</v>
      </c>
      <c r="F651">
        <v>21.7</v>
      </c>
      <c r="G651">
        <v>4.87</v>
      </c>
      <c r="H651">
        <v>725.3</v>
      </c>
      <c r="I651">
        <v>473.3</v>
      </c>
      <c r="J651">
        <v>227.5</v>
      </c>
      <c r="K651">
        <v>279.10000000000002</v>
      </c>
      <c r="L651" t="s">
        <v>22</v>
      </c>
      <c r="M651">
        <v>279.10000000000002</v>
      </c>
      <c r="N651">
        <f t="shared" si="10"/>
        <v>725.3</v>
      </c>
    </row>
    <row r="652" spans="1:14" x14ac:dyDescent="0.3">
      <c r="A652" t="s">
        <v>25</v>
      </c>
      <c r="B652">
        <v>0</v>
      </c>
      <c r="C652">
        <v>28.38</v>
      </c>
      <c r="D652">
        <v>50</v>
      </c>
      <c r="E652">
        <v>25</v>
      </c>
      <c r="F652">
        <v>21.62</v>
      </c>
      <c r="G652">
        <v>4.47</v>
      </c>
      <c r="H652">
        <v>727.9</v>
      </c>
      <c r="I652">
        <v>473.3</v>
      </c>
      <c r="J652">
        <v>227.5</v>
      </c>
      <c r="K652">
        <v>278.60000000000002</v>
      </c>
      <c r="L652" t="s">
        <v>22</v>
      </c>
      <c r="M652">
        <v>278.60000000000002</v>
      </c>
      <c r="N652">
        <f t="shared" si="10"/>
        <v>727.9</v>
      </c>
    </row>
    <row r="653" spans="1:14" x14ac:dyDescent="0.3">
      <c r="A653" t="s">
        <v>25</v>
      </c>
      <c r="B653">
        <v>0</v>
      </c>
      <c r="C653">
        <v>28.25</v>
      </c>
      <c r="D653">
        <v>50</v>
      </c>
      <c r="E653">
        <v>25</v>
      </c>
      <c r="F653">
        <v>21.75</v>
      </c>
      <c r="G653">
        <v>4.75</v>
      </c>
      <c r="H653">
        <v>727</v>
      </c>
      <c r="I653">
        <v>473.3</v>
      </c>
      <c r="J653">
        <v>227.5</v>
      </c>
      <c r="K653">
        <v>279.39999999999998</v>
      </c>
      <c r="L653" t="s">
        <v>22</v>
      </c>
      <c r="M653">
        <v>279.39999999999998</v>
      </c>
      <c r="N653">
        <f t="shared" si="10"/>
        <v>727</v>
      </c>
    </row>
    <row r="654" spans="1:14" x14ac:dyDescent="0.3">
      <c r="A654" t="s">
        <v>25</v>
      </c>
      <c r="B654">
        <v>0</v>
      </c>
      <c r="C654">
        <v>28.75</v>
      </c>
      <c r="D654">
        <v>50</v>
      </c>
      <c r="E654">
        <v>25</v>
      </c>
      <c r="F654">
        <v>21.25</v>
      </c>
      <c r="G654">
        <v>4.3600000000000003</v>
      </c>
      <c r="H654">
        <v>718.5</v>
      </c>
      <c r="I654">
        <v>473.3</v>
      </c>
      <c r="J654">
        <v>227.5</v>
      </c>
      <c r="K654">
        <v>276.2</v>
      </c>
      <c r="L654" t="s">
        <v>22</v>
      </c>
      <c r="M654">
        <v>276.2</v>
      </c>
      <c r="N654">
        <f t="shared" si="10"/>
        <v>718.5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1"/>
  <sheetViews>
    <sheetView workbookViewId="0">
      <selection activeCell="F2" sqref="F2:G141"/>
    </sheetView>
  </sheetViews>
  <sheetFormatPr defaultRowHeight="14.4" x14ac:dyDescent="0.3"/>
  <sheetData>
    <row r="2" spans="2:7" x14ac:dyDescent="0.3">
      <c r="B2">
        <v>294.32020818429152</v>
      </c>
      <c r="C2">
        <v>527.6047458119383</v>
      </c>
      <c r="D2">
        <v>-20</v>
      </c>
      <c r="F2">
        <v>79.380621599950658</v>
      </c>
      <c r="G2">
        <v>-60</v>
      </c>
    </row>
    <row r="3" spans="2:7" x14ac:dyDescent="0.3">
      <c r="B3">
        <v>277.66656262049906</v>
      </c>
      <c r="C3">
        <v>522.7774795486738</v>
      </c>
      <c r="D3">
        <v>-20</v>
      </c>
      <c r="F3">
        <v>93.087233168586181</v>
      </c>
      <c r="G3">
        <v>-60</v>
      </c>
    </row>
    <row r="4" spans="2:7" x14ac:dyDescent="0.3">
      <c r="B4">
        <v>287.42022257856559</v>
      </c>
      <c r="C4">
        <v>527.66291408009397</v>
      </c>
      <c r="D4">
        <v>-20</v>
      </c>
      <c r="F4">
        <v>72.905719202497053</v>
      </c>
      <c r="G4">
        <v>-60</v>
      </c>
    </row>
    <row r="5" spans="2:7" x14ac:dyDescent="0.3">
      <c r="B5">
        <v>0</v>
      </c>
      <c r="C5">
        <v>179.19502609056656</v>
      </c>
      <c r="D5">
        <v>-20</v>
      </c>
      <c r="F5">
        <v>118.56639455077374</v>
      </c>
      <c r="G5">
        <v>-60</v>
      </c>
    </row>
    <row r="6" spans="2:7" x14ac:dyDescent="0.3">
      <c r="B6">
        <v>127.96985200738003</v>
      </c>
      <c r="C6">
        <v>338.77835264467757</v>
      </c>
      <c r="D6">
        <v>-20</v>
      </c>
      <c r="F6">
        <v>151.94998223634619</v>
      </c>
      <c r="G6">
        <v>-60</v>
      </c>
    </row>
    <row r="7" spans="2:7" x14ac:dyDescent="0.3">
      <c r="B7">
        <v>191.25708778501829</v>
      </c>
      <c r="C7">
        <v>432.76605897661477</v>
      </c>
      <c r="D7">
        <v>-20</v>
      </c>
      <c r="F7">
        <v>88.462302884690772</v>
      </c>
      <c r="G7">
        <v>-60</v>
      </c>
    </row>
    <row r="8" spans="2:7" x14ac:dyDescent="0.3">
      <c r="B8">
        <v>161.70135072282145</v>
      </c>
      <c r="C8">
        <v>387.20739582846181</v>
      </c>
      <c r="D8">
        <v>-20</v>
      </c>
      <c r="F8">
        <v>105.19614154823968</v>
      </c>
      <c r="G8">
        <v>-60</v>
      </c>
    </row>
    <row r="9" spans="2:7" x14ac:dyDescent="0.3">
      <c r="B9">
        <v>293.52810643873443</v>
      </c>
      <c r="C9">
        <v>530.51560462640157</v>
      </c>
      <c r="D9">
        <v>-20</v>
      </c>
      <c r="F9">
        <v>60.460452256742087</v>
      </c>
      <c r="G9">
        <v>-60</v>
      </c>
    </row>
    <row r="10" spans="2:7" x14ac:dyDescent="0.3">
      <c r="B10">
        <v>272.86905330326869</v>
      </c>
      <c r="C10">
        <v>515.08641097608199</v>
      </c>
      <c r="D10">
        <v>-20</v>
      </c>
      <c r="F10">
        <v>90.900902488926533</v>
      </c>
      <c r="G10">
        <v>-60</v>
      </c>
    </row>
    <row r="11" spans="2:7" x14ac:dyDescent="0.3">
      <c r="B11">
        <v>286.8724401489431</v>
      </c>
      <c r="C11">
        <v>521.57966652845766</v>
      </c>
      <c r="D11">
        <v>-20</v>
      </c>
      <c r="F11">
        <v>121.42544236263637</v>
      </c>
      <c r="G11">
        <v>-60</v>
      </c>
    </row>
    <row r="12" spans="2:7" x14ac:dyDescent="0.3">
      <c r="B12">
        <v>298.31058461719061</v>
      </c>
      <c r="C12">
        <v>534.75798057132454</v>
      </c>
      <c r="D12">
        <v>-20</v>
      </c>
      <c r="F12">
        <v>144.80236270668962</v>
      </c>
      <c r="G12">
        <v>-60</v>
      </c>
    </row>
    <row r="13" spans="2:7" x14ac:dyDescent="0.3">
      <c r="B13">
        <v>282.16573715435521</v>
      </c>
      <c r="C13">
        <v>517.38336084685625</v>
      </c>
      <c r="D13">
        <v>-20</v>
      </c>
      <c r="F13">
        <v>123.02314555161843</v>
      </c>
      <c r="G13">
        <v>-60</v>
      </c>
    </row>
    <row r="14" spans="2:7" x14ac:dyDescent="0.3">
      <c r="B14">
        <v>288.93434813927519</v>
      </c>
      <c r="C14">
        <v>529.14875207588375</v>
      </c>
      <c r="D14">
        <v>-20</v>
      </c>
      <c r="F14">
        <v>132.60936468551077</v>
      </c>
      <c r="G14">
        <v>-60</v>
      </c>
    </row>
    <row r="15" spans="2:7" x14ac:dyDescent="0.3">
      <c r="B15">
        <v>269.74618202550528</v>
      </c>
      <c r="C15">
        <v>502.67609236749001</v>
      </c>
      <c r="D15">
        <v>0</v>
      </c>
      <c r="F15">
        <v>154.47267148210736</v>
      </c>
      <c r="G15">
        <v>-60</v>
      </c>
    </row>
    <row r="16" spans="2:7" x14ac:dyDescent="0.3">
      <c r="B16">
        <v>269.10434415415511</v>
      </c>
      <c r="C16">
        <v>505.34568758584606</v>
      </c>
      <c r="D16">
        <v>0</v>
      </c>
      <c r="F16">
        <v>80.726055864356596</v>
      </c>
      <c r="G16">
        <v>-60</v>
      </c>
    </row>
    <row r="17" spans="2:7" x14ac:dyDescent="0.3">
      <c r="B17">
        <v>265.24026594308378</v>
      </c>
      <c r="C17">
        <v>498.73419599623031</v>
      </c>
      <c r="D17">
        <v>0</v>
      </c>
      <c r="F17">
        <v>92.733563459757363</v>
      </c>
      <c r="G17">
        <v>-60</v>
      </c>
    </row>
    <row r="18" spans="2:7" x14ac:dyDescent="0.3">
      <c r="B18">
        <v>267.14219696611849</v>
      </c>
      <c r="C18">
        <v>500.37071993241574</v>
      </c>
      <c r="D18">
        <v>0</v>
      </c>
      <c r="F18">
        <v>124.11631089144825</v>
      </c>
      <c r="G18">
        <v>-60</v>
      </c>
    </row>
    <row r="19" spans="2:7" x14ac:dyDescent="0.3">
      <c r="B19">
        <v>272.76532606006555</v>
      </c>
      <c r="C19">
        <v>505.74562701385821</v>
      </c>
      <c r="D19">
        <v>0</v>
      </c>
      <c r="F19">
        <v>58.694569784709273</v>
      </c>
      <c r="G19">
        <v>-60</v>
      </c>
    </row>
    <row r="20" spans="2:7" x14ac:dyDescent="0.3">
      <c r="B20">
        <v>265.90942719138371</v>
      </c>
      <c r="C20">
        <v>496.78848817715692</v>
      </c>
      <c r="D20">
        <v>0</v>
      </c>
      <c r="F20">
        <v>114.6141813990813</v>
      </c>
      <c r="G20">
        <v>-60</v>
      </c>
    </row>
    <row r="21" spans="2:7" x14ac:dyDescent="0.3">
      <c r="B21">
        <v>276.99815046584712</v>
      </c>
      <c r="C21">
        <v>514.88656247746655</v>
      </c>
      <c r="D21">
        <v>0</v>
      </c>
      <c r="F21">
        <v>140.26152206431959</v>
      </c>
      <c r="G21">
        <v>-60</v>
      </c>
    </row>
    <row r="22" spans="2:7" x14ac:dyDescent="0.3">
      <c r="B22">
        <v>271.02763532390236</v>
      </c>
      <c r="C22">
        <v>505.06409998173228</v>
      </c>
      <c r="D22">
        <v>0</v>
      </c>
      <c r="F22">
        <v>162.71345635159375</v>
      </c>
      <c r="G22">
        <v>-60</v>
      </c>
    </row>
    <row r="23" spans="2:7" x14ac:dyDescent="0.3">
      <c r="B23">
        <v>273.75979984764945</v>
      </c>
      <c r="C23">
        <v>506.95475889883642</v>
      </c>
      <c r="D23">
        <v>0</v>
      </c>
      <c r="F23">
        <v>121.59362164568711</v>
      </c>
      <c r="G23">
        <v>-60</v>
      </c>
    </row>
    <row r="24" spans="2:7" x14ac:dyDescent="0.3">
      <c r="B24">
        <v>273.6797076928342</v>
      </c>
      <c r="C24">
        <v>508.71821229425666</v>
      </c>
      <c r="D24">
        <v>0</v>
      </c>
      <c r="F24">
        <v>68.392544058595774</v>
      </c>
      <c r="G24">
        <v>-60</v>
      </c>
    </row>
    <row r="25" spans="2:7" x14ac:dyDescent="0.3">
      <c r="B25">
        <v>244.80676646421705</v>
      </c>
      <c r="C25">
        <v>505.22084995151909</v>
      </c>
      <c r="D25">
        <v>0</v>
      </c>
      <c r="F25">
        <v>139.50471529059124</v>
      </c>
      <c r="G25">
        <v>-60</v>
      </c>
    </row>
    <row r="26" spans="2:7" x14ac:dyDescent="0.3">
      <c r="B26">
        <v>284.84549133746953</v>
      </c>
      <c r="C26">
        <v>526.82578779380401</v>
      </c>
      <c r="D26">
        <v>0</v>
      </c>
      <c r="F26">
        <v>90.564543922825052</v>
      </c>
      <c r="G26">
        <v>-60</v>
      </c>
    </row>
    <row r="27" spans="2:7" x14ac:dyDescent="0.3">
      <c r="B27">
        <v>280.89829475000568</v>
      </c>
      <c r="C27">
        <v>514.43168001459526</v>
      </c>
      <c r="D27">
        <v>0</v>
      </c>
      <c r="F27">
        <v>155.56583682193718</v>
      </c>
      <c r="G27">
        <v>-60</v>
      </c>
    </row>
    <row r="28" spans="2:7" x14ac:dyDescent="0.3">
      <c r="B28">
        <v>71.479439138560977</v>
      </c>
      <c r="C28">
        <v>243.95658254466838</v>
      </c>
      <c r="D28">
        <v>0</v>
      </c>
      <c r="F28">
        <v>80.389697298255101</v>
      </c>
      <c r="G28">
        <v>-60</v>
      </c>
    </row>
    <row r="29" spans="2:7" x14ac:dyDescent="0.3">
      <c r="B29">
        <v>262.84007785397927</v>
      </c>
      <c r="C29">
        <v>500.77063458929615</v>
      </c>
      <c r="D29">
        <v>0</v>
      </c>
      <c r="F29">
        <v>73.578436334700015</v>
      </c>
      <c r="G29">
        <v>-60</v>
      </c>
    </row>
    <row r="30" spans="2:7" x14ac:dyDescent="0.3">
      <c r="B30">
        <v>273.08623740491953</v>
      </c>
      <c r="C30">
        <v>510.19665024788611</v>
      </c>
      <c r="D30">
        <v>0</v>
      </c>
      <c r="F30">
        <v>121.59362164568711</v>
      </c>
      <c r="G30">
        <v>-60</v>
      </c>
    </row>
    <row r="31" spans="2:7" x14ac:dyDescent="0.3">
      <c r="B31">
        <v>260.87985094706198</v>
      </c>
      <c r="C31">
        <v>508.09200580962488</v>
      </c>
      <c r="D31">
        <v>0</v>
      </c>
      <c r="F31">
        <v>127.81625511856458</v>
      </c>
      <c r="G31">
        <v>-60</v>
      </c>
    </row>
    <row r="32" spans="2:7" x14ac:dyDescent="0.3">
      <c r="B32">
        <v>275.46294367699574</v>
      </c>
      <c r="C32">
        <v>512.03290679465999</v>
      </c>
      <c r="D32">
        <v>0</v>
      </c>
      <c r="F32">
        <v>74.419332749953739</v>
      </c>
      <c r="G32">
        <v>-60</v>
      </c>
    </row>
    <row r="33" spans="2:7" x14ac:dyDescent="0.3">
      <c r="B33">
        <v>278.54488997547878</v>
      </c>
      <c r="C33">
        <v>515.81589999191476</v>
      </c>
      <c r="D33">
        <v>0</v>
      </c>
      <c r="F33">
        <v>83.248745110117738</v>
      </c>
      <c r="G33">
        <v>-60</v>
      </c>
    </row>
    <row r="34" spans="2:7" x14ac:dyDescent="0.3">
      <c r="B34">
        <v>261.97404266068946</v>
      </c>
      <c r="C34">
        <v>505.25993665814559</v>
      </c>
      <c r="D34">
        <v>0</v>
      </c>
      <c r="F34">
        <v>112.25967143637087</v>
      </c>
      <c r="G34">
        <v>-60</v>
      </c>
    </row>
    <row r="35" spans="2:7" x14ac:dyDescent="0.3">
      <c r="B35">
        <v>267.50730087010021</v>
      </c>
      <c r="C35">
        <v>509.66276493195676</v>
      </c>
      <c r="D35">
        <v>0</v>
      </c>
      <c r="F35">
        <v>116.80051207874095</v>
      </c>
      <c r="G35">
        <v>-60</v>
      </c>
    </row>
    <row r="36" spans="2:7" x14ac:dyDescent="0.3">
      <c r="B36">
        <v>272.31167643202366</v>
      </c>
      <c r="C36">
        <v>513.36341748475911</v>
      </c>
      <c r="D36">
        <v>0</v>
      </c>
      <c r="F36">
        <v>98.805328792311457</v>
      </c>
      <c r="G36">
        <v>-60</v>
      </c>
    </row>
    <row r="37" spans="2:7" x14ac:dyDescent="0.3">
      <c r="B37">
        <v>266.41027732818321</v>
      </c>
      <c r="C37">
        <v>506.22072166114089</v>
      </c>
      <c r="D37">
        <v>0</v>
      </c>
      <c r="F37">
        <v>83.669193317744586</v>
      </c>
      <c r="G37">
        <v>-60</v>
      </c>
    </row>
    <row r="38" spans="2:7" x14ac:dyDescent="0.3">
      <c r="B38">
        <v>247.23487846952059</v>
      </c>
      <c r="C38">
        <v>503.65880315361733</v>
      </c>
      <c r="D38">
        <v>0</v>
      </c>
      <c r="F38">
        <v>93.087233168586181</v>
      </c>
      <c r="G38">
        <v>-60</v>
      </c>
    </row>
    <row r="39" spans="2:7" x14ac:dyDescent="0.3">
      <c r="B39">
        <v>284.93860939590041</v>
      </c>
      <c r="C39">
        <v>525.6903313602694</v>
      </c>
      <c r="D39">
        <v>0</v>
      </c>
      <c r="F39">
        <v>128.32079296771684</v>
      </c>
      <c r="G39">
        <v>-60</v>
      </c>
    </row>
    <row r="40" spans="2:7" x14ac:dyDescent="0.3">
      <c r="B40">
        <v>276.87898215097266</v>
      </c>
      <c r="C40">
        <v>512.09161573990809</v>
      </c>
      <c r="D40">
        <v>0</v>
      </c>
      <c r="F40">
        <v>54.237818783864583</v>
      </c>
      <c r="G40">
        <v>-60</v>
      </c>
    </row>
    <row r="41" spans="2:7" x14ac:dyDescent="0.3">
      <c r="B41">
        <v>286.32051747957513</v>
      </c>
      <c r="C41">
        <v>531.54555801406798</v>
      </c>
      <c r="D41">
        <v>0</v>
      </c>
      <c r="F41">
        <v>188.86533486598427</v>
      </c>
      <c r="G41">
        <v>-60</v>
      </c>
    </row>
    <row r="42" spans="2:7" x14ac:dyDescent="0.3">
      <c r="B42">
        <v>280.16755899999282</v>
      </c>
      <c r="C42">
        <v>515.6128826121942</v>
      </c>
      <c r="D42">
        <v>0</v>
      </c>
      <c r="F42">
        <v>84.426000091472943</v>
      </c>
      <c r="G42">
        <v>-60</v>
      </c>
    </row>
    <row r="43" spans="2:7" x14ac:dyDescent="0.3">
      <c r="B43">
        <v>275.06494016726299</v>
      </c>
      <c r="C43">
        <v>506.22215937997595</v>
      </c>
      <c r="D43">
        <v>0</v>
      </c>
      <c r="F43">
        <v>71.055747088938872</v>
      </c>
      <c r="G43">
        <v>-60</v>
      </c>
    </row>
    <row r="44" spans="2:7" x14ac:dyDescent="0.3">
      <c r="B44">
        <v>274.77968775040875</v>
      </c>
      <c r="C44">
        <v>513.36045924038626</v>
      </c>
      <c r="D44">
        <v>0</v>
      </c>
      <c r="F44">
        <v>120.75272523043338</v>
      </c>
      <c r="G44">
        <v>-60</v>
      </c>
    </row>
    <row r="45" spans="2:7" x14ac:dyDescent="0.3">
      <c r="F45">
        <v>152.53860972702381</v>
      </c>
      <c r="G45">
        <v>-60</v>
      </c>
    </row>
    <row r="46" spans="2:7" x14ac:dyDescent="0.3">
      <c r="F46">
        <v>99.057597716887571</v>
      </c>
      <c r="G46">
        <v>-60</v>
      </c>
    </row>
    <row r="47" spans="2:7" x14ac:dyDescent="0.3">
      <c r="F47">
        <v>128.65715153381831</v>
      </c>
      <c r="G47">
        <v>-60</v>
      </c>
    </row>
    <row r="48" spans="2:7" x14ac:dyDescent="0.3">
      <c r="F48">
        <v>66.598996088094196</v>
      </c>
      <c r="G48">
        <v>-60</v>
      </c>
    </row>
    <row r="49" spans="6:7" x14ac:dyDescent="0.3">
      <c r="F49">
        <v>128.9935100999198</v>
      </c>
      <c r="G49">
        <v>-60</v>
      </c>
    </row>
    <row r="50" spans="6:7" x14ac:dyDescent="0.3">
      <c r="F50">
        <v>93.759950300789171</v>
      </c>
      <c r="G50">
        <v>-60</v>
      </c>
    </row>
    <row r="51" spans="6:7" x14ac:dyDescent="0.3">
      <c r="F51">
        <v>28.476070011397177</v>
      </c>
      <c r="G51">
        <v>-40</v>
      </c>
    </row>
    <row r="52" spans="6:7" x14ac:dyDescent="0.3">
      <c r="F52">
        <v>259.05879491786129</v>
      </c>
      <c r="G52">
        <v>-40</v>
      </c>
    </row>
    <row r="53" spans="6:7" x14ac:dyDescent="0.3">
      <c r="F53">
        <v>32.762100586458054</v>
      </c>
      <c r="G53">
        <v>-40</v>
      </c>
    </row>
    <row r="54" spans="6:7" x14ac:dyDescent="0.3">
      <c r="F54">
        <v>245.07311439856176</v>
      </c>
      <c r="G54">
        <v>-40</v>
      </c>
    </row>
    <row r="55" spans="6:7" x14ac:dyDescent="0.3">
      <c r="F55">
        <v>224.95988783164469</v>
      </c>
      <c r="G55">
        <v>-40</v>
      </c>
    </row>
    <row r="56" spans="6:7" x14ac:dyDescent="0.3">
      <c r="F56">
        <v>83.726586693788022</v>
      </c>
      <c r="G56">
        <v>-40</v>
      </c>
    </row>
    <row r="57" spans="6:7" x14ac:dyDescent="0.3">
      <c r="F57">
        <v>262.17415350398096</v>
      </c>
      <c r="G57">
        <v>-40</v>
      </c>
    </row>
    <row r="58" spans="6:7" x14ac:dyDescent="0.3">
      <c r="F58">
        <v>116.46929451303927</v>
      </c>
      <c r="G58">
        <v>-40</v>
      </c>
    </row>
    <row r="59" spans="6:7" x14ac:dyDescent="0.3">
      <c r="F59">
        <v>106.26982730116821</v>
      </c>
      <c r="G59">
        <v>-40</v>
      </c>
    </row>
    <row r="60" spans="6:7" x14ac:dyDescent="0.3">
      <c r="F60">
        <v>56.620417914147154</v>
      </c>
      <c r="G60">
        <v>-40</v>
      </c>
    </row>
    <row r="61" spans="6:7" x14ac:dyDescent="0.3">
      <c r="F61">
        <v>230.97797452099522</v>
      </c>
      <c r="G61">
        <v>-40</v>
      </c>
    </row>
    <row r="62" spans="6:7" x14ac:dyDescent="0.3">
      <c r="F62">
        <v>201.06720755023065</v>
      </c>
      <c r="G62">
        <v>-40</v>
      </c>
    </row>
    <row r="63" spans="6:7" x14ac:dyDescent="0.3">
      <c r="F63">
        <v>272.63190360477518</v>
      </c>
      <c r="G63">
        <v>-40</v>
      </c>
    </row>
    <row r="64" spans="6:7" x14ac:dyDescent="0.3">
      <c r="F64">
        <v>17.775603489739684</v>
      </c>
      <c r="G64">
        <v>-40</v>
      </c>
    </row>
    <row r="65" spans="6:7" x14ac:dyDescent="0.3">
      <c r="F65">
        <v>51.523156994281671</v>
      </c>
      <c r="G65">
        <v>-40</v>
      </c>
    </row>
    <row r="66" spans="6:7" x14ac:dyDescent="0.3">
      <c r="F66">
        <v>26.508799022377062</v>
      </c>
      <c r="G66">
        <v>-40</v>
      </c>
    </row>
    <row r="67" spans="6:7" x14ac:dyDescent="0.3">
      <c r="F67">
        <v>51.909988735203186</v>
      </c>
      <c r="G67">
        <v>-40</v>
      </c>
    </row>
    <row r="68" spans="6:7" x14ac:dyDescent="0.3">
      <c r="F68">
        <v>193.98311657521432</v>
      </c>
      <c r="G68">
        <v>-40</v>
      </c>
    </row>
    <row r="69" spans="6:7" x14ac:dyDescent="0.3">
      <c r="F69">
        <v>57.724167377145839</v>
      </c>
      <c r="G69">
        <v>-40</v>
      </c>
    </row>
    <row r="70" spans="6:7" x14ac:dyDescent="0.3">
      <c r="F70">
        <v>42.608210212829007</v>
      </c>
      <c r="G70">
        <v>-40</v>
      </c>
    </row>
    <row r="71" spans="6:7" x14ac:dyDescent="0.3">
      <c r="F71">
        <v>135.04796428974655</v>
      </c>
      <c r="G71">
        <v>-40</v>
      </c>
    </row>
    <row r="72" spans="6:7" x14ac:dyDescent="0.3">
      <c r="F72">
        <v>156.9953607278685</v>
      </c>
      <c r="G72">
        <v>-40</v>
      </c>
    </row>
    <row r="73" spans="6:7" x14ac:dyDescent="0.3">
      <c r="F73">
        <v>185.5858388464948</v>
      </c>
      <c r="G73">
        <v>-40</v>
      </c>
    </row>
    <row r="74" spans="6:7" x14ac:dyDescent="0.3">
      <c r="F74">
        <v>210.89682094563162</v>
      </c>
      <c r="G74">
        <v>-40</v>
      </c>
    </row>
    <row r="75" spans="6:7" x14ac:dyDescent="0.3">
      <c r="F75">
        <v>139.9251634982181</v>
      </c>
      <c r="G75">
        <v>-40</v>
      </c>
    </row>
    <row r="76" spans="6:7" x14ac:dyDescent="0.3">
      <c r="F76">
        <v>54.639619748685476</v>
      </c>
      <c r="G76">
        <v>-40</v>
      </c>
    </row>
    <row r="77" spans="6:7" x14ac:dyDescent="0.3">
      <c r="F77">
        <v>43.771475117736223</v>
      </c>
      <c r="G77">
        <v>-40</v>
      </c>
    </row>
    <row r="78" spans="6:7" x14ac:dyDescent="0.3">
      <c r="F78">
        <v>94.795562278152246</v>
      </c>
      <c r="G78">
        <v>-40</v>
      </c>
    </row>
    <row r="79" spans="6:7" x14ac:dyDescent="0.3">
      <c r="F79">
        <v>137.22093046230552</v>
      </c>
      <c r="G79">
        <v>-40</v>
      </c>
    </row>
    <row r="80" spans="6:7" x14ac:dyDescent="0.3">
      <c r="F80">
        <v>136.02182206714036</v>
      </c>
      <c r="G80">
        <v>-40</v>
      </c>
    </row>
    <row r="81" spans="6:7" x14ac:dyDescent="0.3">
      <c r="F81">
        <v>91.405440338078762</v>
      </c>
      <c r="G81">
        <v>-20</v>
      </c>
    </row>
    <row r="82" spans="6:7" x14ac:dyDescent="0.3">
      <c r="F82">
        <v>106.70975509569638</v>
      </c>
      <c r="G82">
        <v>-20</v>
      </c>
    </row>
    <row r="83" spans="6:7" x14ac:dyDescent="0.3">
      <c r="F83">
        <v>131.85972339666776</v>
      </c>
      <c r="G83">
        <v>-20</v>
      </c>
    </row>
    <row r="84" spans="6:7" x14ac:dyDescent="0.3">
      <c r="F84">
        <v>151.19861941199594</v>
      </c>
      <c r="G84">
        <v>-20</v>
      </c>
    </row>
    <row r="85" spans="6:7" x14ac:dyDescent="0.3">
      <c r="F85">
        <v>259.15621336503648</v>
      </c>
      <c r="G85">
        <v>-20</v>
      </c>
    </row>
    <row r="86" spans="6:7" x14ac:dyDescent="0.3">
      <c r="F86">
        <v>271.55670416077595</v>
      </c>
      <c r="G86">
        <v>-20</v>
      </c>
    </row>
    <row r="87" spans="6:7" x14ac:dyDescent="0.3">
      <c r="F87">
        <v>264.46827895376748</v>
      </c>
      <c r="G87">
        <v>-20</v>
      </c>
    </row>
    <row r="88" spans="6:7" x14ac:dyDescent="0.3">
      <c r="F88">
        <v>270.5033811779536</v>
      </c>
      <c r="G88">
        <v>-20</v>
      </c>
    </row>
    <row r="89" spans="6:7" x14ac:dyDescent="0.3">
      <c r="F89">
        <v>251.69264167718123</v>
      </c>
      <c r="G89">
        <v>-20</v>
      </c>
    </row>
    <row r="90" spans="6:7" x14ac:dyDescent="0.3">
      <c r="F90">
        <v>279.61698314776874</v>
      </c>
      <c r="G90">
        <v>-20</v>
      </c>
    </row>
    <row r="91" spans="6:7" x14ac:dyDescent="0.3">
      <c r="F91">
        <v>273.34111418978301</v>
      </c>
      <c r="G91">
        <v>-20</v>
      </c>
    </row>
    <row r="92" spans="6:7" x14ac:dyDescent="0.3">
      <c r="F92">
        <v>264.14514756135475</v>
      </c>
      <c r="G92">
        <v>-20</v>
      </c>
    </row>
    <row r="93" spans="6:7" x14ac:dyDescent="0.3">
      <c r="F93">
        <v>282.23427636762796</v>
      </c>
      <c r="G93">
        <v>-20</v>
      </c>
    </row>
    <row r="94" spans="6:7" x14ac:dyDescent="0.3">
      <c r="F94">
        <v>275.95967663688953</v>
      </c>
      <c r="G94">
        <v>-20</v>
      </c>
    </row>
    <row r="95" spans="6:7" x14ac:dyDescent="0.3">
      <c r="F95">
        <v>273.24447251481615</v>
      </c>
      <c r="G95">
        <v>-20</v>
      </c>
    </row>
    <row r="96" spans="6:7" x14ac:dyDescent="0.3">
      <c r="F96">
        <v>273.77195678279946</v>
      </c>
      <c r="G96">
        <v>-20</v>
      </c>
    </row>
    <row r="97" spans="6:7" x14ac:dyDescent="0.3">
      <c r="F97">
        <v>275.70309331899409</v>
      </c>
      <c r="G97">
        <v>-20</v>
      </c>
    </row>
    <row r="98" spans="6:7" x14ac:dyDescent="0.3">
      <c r="F98">
        <v>277.48405397055814</v>
      </c>
      <c r="G98">
        <v>-20</v>
      </c>
    </row>
    <row r="99" spans="6:7" x14ac:dyDescent="0.3">
      <c r="F99">
        <v>294.32020818429152</v>
      </c>
      <c r="G99">
        <v>-20</v>
      </c>
    </row>
    <row r="100" spans="6:7" x14ac:dyDescent="0.3">
      <c r="F100">
        <v>277.66656262049906</v>
      </c>
      <c r="G100">
        <v>-20</v>
      </c>
    </row>
    <row r="101" spans="6:7" x14ac:dyDescent="0.3">
      <c r="F101">
        <v>287.42022257856559</v>
      </c>
      <c r="G101">
        <v>-20</v>
      </c>
    </row>
    <row r="102" spans="6:7" x14ac:dyDescent="0.3">
      <c r="F102">
        <v>0</v>
      </c>
      <c r="G102">
        <v>-20</v>
      </c>
    </row>
    <row r="103" spans="6:7" x14ac:dyDescent="0.3">
      <c r="F103">
        <v>127.96985200738003</v>
      </c>
      <c r="G103">
        <v>-20</v>
      </c>
    </row>
    <row r="104" spans="6:7" x14ac:dyDescent="0.3">
      <c r="F104">
        <v>191.25708778501829</v>
      </c>
      <c r="G104">
        <v>-20</v>
      </c>
    </row>
    <row r="105" spans="6:7" x14ac:dyDescent="0.3">
      <c r="F105">
        <v>161.70135072282145</v>
      </c>
      <c r="G105">
        <v>-20</v>
      </c>
    </row>
    <row r="106" spans="6:7" x14ac:dyDescent="0.3">
      <c r="F106">
        <v>293.52810643873443</v>
      </c>
      <c r="G106">
        <v>-20</v>
      </c>
    </row>
    <row r="107" spans="6:7" x14ac:dyDescent="0.3">
      <c r="F107">
        <v>272.86905330326869</v>
      </c>
      <c r="G107">
        <v>-20</v>
      </c>
    </row>
    <row r="108" spans="6:7" x14ac:dyDescent="0.3">
      <c r="F108">
        <v>286.8724401489431</v>
      </c>
      <c r="G108">
        <v>-20</v>
      </c>
    </row>
    <row r="109" spans="6:7" x14ac:dyDescent="0.3">
      <c r="F109">
        <v>298.31058461719061</v>
      </c>
      <c r="G109">
        <v>-20</v>
      </c>
    </row>
    <row r="110" spans="6:7" x14ac:dyDescent="0.3">
      <c r="F110">
        <v>282.16573715435521</v>
      </c>
      <c r="G110">
        <v>-20</v>
      </c>
    </row>
    <row r="111" spans="6:7" x14ac:dyDescent="0.3">
      <c r="F111">
        <v>288.93434813927519</v>
      </c>
      <c r="G111">
        <v>-20</v>
      </c>
    </row>
    <row r="112" spans="6:7" x14ac:dyDescent="0.3">
      <c r="F112">
        <v>269.74618202550528</v>
      </c>
      <c r="G112">
        <v>0</v>
      </c>
    </row>
    <row r="113" spans="6:7" x14ac:dyDescent="0.3">
      <c r="F113">
        <v>269.10434415415511</v>
      </c>
      <c r="G113">
        <v>0</v>
      </c>
    </row>
    <row r="114" spans="6:7" x14ac:dyDescent="0.3">
      <c r="F114">
        <v>265.24026594308378</v>
      </c>
      <c r="G114">
        <v>0</v>
      </c>
    </row>
    <row r="115" spans="6:7" x14ac:dyDescent="0.3">
      <c r="F115">
        <v>267.14219696611849</v>
      </c>
      <c r="G115">
        <v>0</v>
      </c>
    </row>
    <row r="116" spans="6:7" x14ac:dyDescent="0.3">
      <c r="F116">
        <v>272.76532606006555</v>
      </c>
      <c r="G116">
        <v>0</v>
      </c>
    </row>
    <row r="117" spans="6:7" x14ac:dyDescent="0.3">
      <c r="F117">
        <v>265.90942719138371</v>
      </c>
      <c r="G117">
        <v>0</v>
      </c>
    </row>
    <row r="118" spans="6:7" x14ac:dyDescent="0.3">
      <c r="F118">
        <v>276.99815046584712</v>
      </c>
      <c r="G118">
        <v>0</v>
      </c>
    </row>
    <row r="119" spans="6:7" x14ac:dyDescent="0.3">
      <c r="F119">
        <v>271.02763532390236</v>
      </c>
      <c r="G119">
        <v>0</v>
      </c>
    </row>
    <row r="120" spans="6:7" x14ac:dyDescent="0.3">
      <c r="F120">
        <v>273.75979984764945</v>
      </c>
      <c r="G120">
        <v>0</v>
      </c>
    </row>
    <row r="121" spans="6:7" x14ac:dyDescent="0.3">
      <c r="F121">
        <v>273.6797076928342</v>
      </c>
      <c r="G121">
        <v>0</v>
      </c>
    </row>
    <row r="122" spans="6:7" x14ac:dyDescent="0.3">
      <c r="F122">
        <v>244.80676646421705</v>
      </c>
      <c r="G122">
        <v>0</v>
      </c>
    </row>
    <row r="123" spans="6:7" x14ac:dyDescent="0.3">
      <c r="F123">
        <v>284.84549133746953</v>
      </c>
      <c r="G123">
        <v>0</v>
      </c>
    </row>
    <row r="124" spans="6:7" x14ac:dyDescent="0.3">
      <c r="F124">
        <v>280.89829475000568</v>
      </c>
      <c r="G124">
        <v>0</v>
      </c>
    </row>
    <row r="125" spans="6:7" x14ac:dyDescent="0.3">
      <c r="F125">
        <v>71.479439138560977</v>
      </c>
      <c r="G125">
        <v>0</v>
      </c>
    </row>
    <row r="126" spans="6:7" x14ac:dyDescent="0.3">
      <c r="F126">
        <v>262.84007785397927</v>
      </c>
      <c r="G126">
        <v>0</v>
      </c>
    </row>
    <row r="127" spans="6:7" x14ac:dyDescent="0.3">
      <c r="F127">
        <v>273.08623740491953</v>
      </c>
      <c r="G127">
        <v>0</v>
      </c>
    </row>
    <row r="128" spans="6:7" x14ac:dyDescent="0.3">
      <c r="F128">
        <v>260.87985094706198</v>
      </c>
      <c r="G128">
        <v>0</v>
      </c>
    </row>
    <row r="129" spans="6:7" x14ac:dyDescent="0.3">
      <c r="F129">
        <v>275.46294367699574</v>
      </c>
      <c r="G129">
        <v>0</v>
      </c>
    </row>
    <row r="130" spans="6:7" x14ac:dyDescent="0.3">
      <c r="F130">
        <v>278.54488997547878</v>
      </c>
      <c r="G130">
        <v>0</v>
      </c>
    </row>
    <row r="131" spans="6:7" x14ac:dyDescent="0.3">
      <c r="F131">
        <v>261.97404266068946</v>
      </c>
      <c r="G131">
        <v>0</v>
      </c>
    </row>
    <row r="132" spans="6:7" x14ac:dyDescent="0.3">
      <c r="F132">
        <v>267.50730087010021</v>
      </c>
      <c r="G132">
        <v>0</v>
      </c>
    </row>
    <row r="133" spans="6:7" x14ac:dyDescent="0.3">
      <c r="F133">
        <v>272.31167643202366</v>
      </c>
      <c r="G133">
        <v>0</v>
      </c>
    </row>
    <row r="134" spans="6:7" x14ac:dyDescent="0.3">
      <c r="F134">
        <v>266.41027732818321</v>
      </c>
      <c r="G134">
        <v>0</v>
      </c>
    </row>
    <row r="135" spans="6:7" x14ac:dyDescent="0.3">
      <c r="F135">
        <v>247.23487846952059</v>
      </c>
      <c r="G135">
        <v>0</v>
      </c>
    </row>
    <row r="136" spans="6:7" x14ac:dyDescent="0.3">
      <c r="F136">
        <v>284.93860939590041</v>
      </c>
      <c r="G136">
        <v>0</v>
      </c>
    </row>
    <row r="137" spans="6:7" x14ac:dyDescent="0.3">
      <c r="F137">
        <v>276.87898215097266</v>
      </c>
      <c r="G137">
        <v>0</v>
      </c>
    </row>
    <row r="138" spans="6:7" x14ac:dyDescent="0.3">
      <c r="F138">
        <v>286.32051747957513</v>
      </c>
      <c r="G138">
        <v>0</v>
      </c>
    </row>
    <row r="139" spans="6:7" x14ac:dyDescent="0.3">
      <c r="F139">
        <v>280.16755899999282</v>
      </c>
      <c r="G139">
        <v>0</v>
      </c>
    </row>
    <row r="140" spans="6:7" x14ac:dyDescent="0.3">
      <c r="F140">
        <v>275.06494016726299</v>
      </c>
      <c r="G140">
        <v>0</v>
      </c>
    </row>
    <row r="141" spans="6:7" x14ac:dyDescent="0.3">
      <c r="F141">
        <v>274.77968775040875</v>
      </c>
      <c r="G14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0"/>
  <sheetViews>
    <sheetView topLeftCell="A13" workbookViewId="0">
      <selection activeCell="U39" sqref="U39"/>
    </sheetView>
  </sheetViews>
  <sheetFormatPr defaultRowHeight="14.4" x14ac:dyDescent="0.3"/>
  <cols>
    <col min="16" max="20" width="0" hidden="1" customWidth="1"/>
  </cols>
  <sheetData>
    <row r="2" spans="2:25" ht="28.8" x14ac:dyDescent="0.3">
      <c r="J2" t="s">
        <v>36</v>
      </c>
      <c r="K2">
        <v>4700</v>
      </c>
      <c r="R2" t="s">
        <v>35</v>
      </c>
      <c r="U2" s="20" t="s">
        <v>75</v>
      </c>
      <c r="V2" t="s">
        <v>76</v>
      </c>
      <c r="W2" s="20" t="s">
        <v>69</v>
      </c>
      <c r="X2" s="20"/>
      <c r="Y2" t="s">
        <v>70</v>
      </c>
    </row>
    <row r="3" spans="2:25" x14ac:dyDescent="0.3">
      <c r="B3" t="s">
        <v>3</v>
      </c>
      <c r="C3" s="7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17</v>
      </c>
      <c r="J3" t="s">
        <v>10</v>
      </c>
      <c r="K3" t="s">
        <v>11</v>
      </c>
      <c r="L3" t="s">
        <v>18</v>
      </c>
      <c r="M3" t="s">
        <v>12</v>
      </c>
      <c r="N3" t="s">
        <v>40</v>
      </c>
      <c r="O3" t="s">
        <v>27</v>
      </c>
      <c r="P3" t="s">
        <v>28</v>
      </c>
      <c r="Q3" t="s">
        <v>39</v>
      </c>
      <c r="R3" t="s">
        <v>37</v>
      </c>
      <c r="T3" t="s">
        <v>38</v>
      </c>
    </row>
    <row r="4" spans="2:25" x14ac:dyDescent="0.3">
      <c r="B4" t="s">
        <v>13</v>
      </c>
      <c r="C4" s="7" t="s">
        <v>14</v>
      </c>
      <c r="D4" t="s">
        <v>15</v>
      </c>
      <c r="E4" t="s">
        <v>15</v>
      </c>
      <c r="F4" t="s">
        <v>15</v>
      </c>
      <c r="G4" t="s">
        <v>15</v>
      </c>
      <c r="H4" t="s">
        <v>16</v>
      </c>
    </row>
    <row r="5" spans="2:25" x14ac:dyDescent="0.3">
      <c r="W5" t="e">
        <f>( 0.641*(E5/B5) + 0.2049*POWER((E5/B5),2) + 0.755*POWER((E5/E5),3) - 0.7974*POWER((H5/E5),4) + 0.1966*POWER((H5/E5),5))/POWER((1-(H5/E5)),2)</f>
        <v>#DIV/0!</v>
      </c>
      <c r="X5" t="e">
        <f>( 15.07*(E5/B5) -27.02*POWER((E5/B5),2) + 15.08*POWER((E5/B5),3))</f>
        <v>#DIV/0!</v>
      </c>
      <c r="Y5">
        <f>(5500*5500*2*E5)/1000</f>
        <v>0</v>
      </c>
    </row>
    <row r="6" spans="2:25" x14ac:dyDescent="0.3">
      <c r="B6" t="s">
        <v>0</v>
      </c>
      <c r="C6" s="7">
        <v>-91</v>
      </c>
      <c r="D6">
        <v>112.5</v>
      </c>
      <c r="E6">
        <v>200</v>
      </c>
      <c r="F6">
        <v>100</v>
      </c>
      <c r="G6">
        <v>87.5</v>
      </c>
      <c r="H6">
        <v>0</v>
      </c>
      <c r="I6">
        <v>103.2</v>
      </c>
      <c r="J6">
        <v>538.9</v>
      </c>
      <c r="K6">
        <v>233.5</v>
      </c>
      <c r="L6">
        <v>605.79999999999995</v>
      </c>
      <c r="M6" t="s">
        <v>1</v>
      </c>
      <c r="N6">
        <f t="shared" ref="N6:N50" si="0">0.05*G6</f>
        <v>4.375</v>
      </c>
      <c r="O6">
        <f>20 + (I6-20)*(POWER((F6/25),(0.25)))</f>
        <v>137.6625683894415</v>
      </c>
      <c r="P6">
        <v>1</v>
      </c>
      <c r="Q6">
        <f t="shared" ref="Q6:Q35" si="1">O6</f>
        <v>137.6625683894415</v>
      </c>
      <c r="R6">
        <f t="shared" ref="R6:R50" si="2">(O6-20)*POWER((1+((2*4700*4700*H6)/(O6*O6))),0.25)</f>
        <v>117.6625683894415</v>
      </c>
      <c r="T6">
        <f t="shared" ref="T6:T50" si="3">((2*F6)-G6)/(2*F6)</f>
        <v>0.5625</v>
      </c>
      <c r="U6">
        <f>O6</f>
        <v>137.6625683894415</v>
      </c>
      <c r="V6">
        <v>1</v>
      </c>
      <c r="W6">
        <f>( 0.641*(F6/C6) + 0.2049*POWER((F6/C6),2) + 0.755*POWER((F6/C6),3) - 0.7974*POWER((F6/C6),4) + 0.1966*POWER((F6/C6),5))/POWER((1-(F6/C6)),2)</f>
        <v>-0.66662061237699255</v>
      </c>
      <c r="X6">
        <f>( 15.07*(H6/E6) -27.02*POWER((H6/E6),2) + 15.08*POWER((H6/E6),3))</f>
        <v>0</v>
      </c>
      <c r="Y6">
        <f>(5500*5500*2*H6)/1000</f>
        <v>0</v>
      </c>
    </row>
    <row r="7" spans="2:25" x14ac:dyDescent="0.3">
      <c r="B7" t="s">
        <v>0</v>
      </c>
      <c r="C7" s="7">
        <v>-91</v>
      </c>
      <c r="D7">
        <v>111.92</v>
      </c>
      <c r="E7">
        <v>200</v>
      </c>
      <c r="F7">
        <v>100</v>
      </c>
      <c r="G7">
        <v>88.08</v>
      </c>
      <c r="H7">
        <v>0</v>
      </c>
      <c r="I7">
        <v>84.4</v>
      </c>
      <c r="J7">
        <v>538.9</v>
      </c>
      <c r="K7">
        <v>233.5</v>
      </c>
      <c r="L7">
        <v>607.79999999999995</v>
      </c>
      <c r="M7" t="s">
        <v>1</v>
      </c>
      <c r="N7">
        <f t="shared" si="0"/>
        <v>4.4039999999999999</v>
      </c>
      <c r="O7">
        <f t="shared" ref="O7:O35" si="4">20 + (I7-20)*(POWER((F7/25),(0.25)))</f>
        <v>111.07535341682733</v>
      </c>
      <c r="P7">
        <v>1</v>
      </c>
      <c r="Q7">
        <f t="shared" si="1"/>
        <v>111.07535341682733</v>
      </c>
      <c r="R7">
        <f t="shared" si="2"/>
        <v>91.075353416827326</v>
      </c>
      <c r="T7">
        <f t="shared" si="3"/>
        <v>0.55959999999999999</v>
      </c>
      <c r="U7">
        <f t="shared" ref="U7:U49" si="5">O7</f>
        <v>111.07535341682733</v>
      </c>
      <c r="V7">
        <v>1</v>
      </c>
      <c r="X7">
        <f t="shared" ref="X7:X50" si="6">( 15.07*(H7/E7) -27.02*POWER((H7/E7),2) + 15.08*POWER((H7/E7),3))</f>
        <v>0</v>
      </c>
      <c r="Y7">
        <f t="shared" ref="Y7:Y50" si="7">(5500*5500*2*H7)/1000</f>
        <v>0</v>
      </c>
    </row>
    <row r="8" spans="2:25" x14ac:dyDescent="0.3">
      <c r="B8" t="s">
        <v>0</v>
      </c>
      <c r="C8" s="7">
        <v>-91</v>
      </c>
      <c r="D8">
        <v>110.92</v>
      </c>
      <c r="E8">
        <v>200</v>
      </c>
      <c r="F8">
        <v>100</v>
      </c>
      <c r="G8">
        <v>89.08</v>
      </c>
      <c r="H8">
        <v>0</v>
      </c>
      <c r="I8">
        <v>97</v>
      </c>
      <c r="J8">
        <v>538.9</v>
      </c>
      <c r="K8">
        <v>233.5</v>
      </c>
      <c r="L8">
        <v>611.20000000000005</v>
      </c>
      <c r="M8" t="s">
        <v>1</v>
      </c>
      <c r="N8">
        <f t="shared" si="0"/>
        <v>4.4539999999999997</v>
      </c>
      <c r="O8">
        <f t="shared" si="4"/>
        <v>128.89444430272829</v>
      </c>
      <c r="P8">
        <v>1</v>
      </c>
      <c r="Q8">
        <f t="shared" si="1"/>
        <v>128.89444430272829</v>
      </c>
      <c r="R8">
        <f t="shared" si="2"/>
        <v>108.89444430272829</v>
      </c>
      <c r="T8">
        <f t="shared" si="3"/>
        <v>0.55459999999999998</v>
      </c>
      <c r="U8">
        <f t="shared" si="5"/>
        <v>128.89444430272829</v>
      </c>
      <c r="V8">
        <v>1</v>
      </c>
      <c r="X8">
        <f t="shared" si="6"/>
        <v>0</v>
      </c>
      <c r="Y8">
        <f t="shared" si="7"/>
        <v>0</v>
      </c>
    </row>
    <row r="9" spans="2:25" x14ac:dyDescent="0.3">
      <c r="B9" t="s">
        <v>0</v>
      </c>
      <c r="C9" s="7">
        <v>-91</v>
      </c>
      <c r="D9">
        <v>112.15</v>
      </c>
      <c r="E9">
        <v>200</v>
      </c>
      <c r="F9">
        <v>100</v>
      </c>
      <c r="G9">
        <v>87.85</v>
      </c>
      <c r="H9">
        <v>0</v>
      </c>
      <c r="I9">
        <v>92.7</v>
      </c>
      <c r="J9">
        <v>538.9</v>
      </c>
      <c r="K9">
        <v>233.5</v>
      </c>
      <c r="L9">
        <v>607</v>
      </c>
      <c r="M9" t="s">
        <v>1</v>
      </c>
      <c r="N9">
        <f t="shared" si="0"/>
        <v>4.3925000000000001</v>
      </c>
      <c r="O9">
        <f t="shared" si="4"/>
        <v>122.813325984524</v>
      </c>
      <c r="P9">
        <v>1</v>
      </c>
      <c r="Q9">
        <f t="shared" si="1"/>
        <v>122.813325984524</v>
      </c>
      <c r="R9">
        <f t="shared" si="2"/>
        <v>102.813325984524</v>
      </c>
      <c r="T9">
        <f t="shared" si="3"/>
        <v>0.56075000000000008</v>
      </c>
      <c r="U9">
        <f t="shared" si="5"/>
        <v>122.813325984524</v>
      </c>
      <c r="V9">
        <v>1</v>
      </c>
      <c r="X9">
        <f t="shared" si="6"/>
        <v>0</v>
      </c>
      <c r="Y9">
        <f t="shared" si="7"/>
        <v>0</v>
      </c>
    </row>
    <row r="10" spans="2:25" x14ac:dyDescent="0.3">
      <c r="B10" t="s">
        <v>0</v>
      </c>
      <c r="C10" s="7">
        <v>-91</v>
      </c>
      <c r="D10">
        <v>112.48</v>
      </c>
      <c r="E10">
        <v>200</v>
      </c>
      <c r="F10">
        <v>100</v>
      </c>
      <c r="G10">
        <v>87.52</v>
      </c>
      <c r="H10">
        <v>0</v>
      </c>
      <c r="I10">
        <v>96.8</v>
      </c>
      <c r="J10">
        <v>538.9</v>
      </c>
      <c r="K10">
        <v>233.5</v>
      </c>
      <c r="L10">
        <v>605.9</v>
      </c>
      <c r="M10" t="s">
        <v>1</v>
      </c>
      <c r="N10">
        <f t="shared" si="0"/>
        <v>4.3760000000000003</v>
      </c>
      <c r="O10">
        <f t="shared" si="4"/>
        <v>128.61160159025368</v>
      </c>
      <c r="P10">
        <v>1</v>
      </c>
      <c r="Q10">
        <f t="shared" si="1"/>
        <v>128.61160159025368</v>
      </c>
      <c r="R10">
        <f t="shared" si="2"/>
        <v>108.61160159025368</v>
      </c>
      <c r="T10">
        <f t="shared" si="3"/>
        <v>0.56240000000000001</v>
      </c>
      <c r="U10">
        <f t="shared" si="5"/>
        <v>128.61160159025368</v>
      </c>
      <c r="V10">
        <v>1</v>
      </c>
      <c r="X10">
        <f t="shared" si="6"/>
        <v>0</v>
      </c>
      <c r="Y10">
        <f t="shared" si="7"/>
        <v>0</v>
      </c>
    </row>
    <row r="11" spans="2:25" x14ac:dyDescent="0.3">
      <c r="B11" t="s">
        <v>19</v>
      </c>
      <c r="C11" s="7">
        <v>-91</v>
      </c>
      <c r="D11">
        <v>111.78</v>
      </c>
      <c r="E11">
        <v>200</v>
      </c>
      <c r="F11">
        <v>100</v>
      </c>
      <c r="G11">
        <v>88.22</v>
      </c>
      <c r="H11">
        <v>0</v>
      </c>
      <c r="I11">
        <v>73.599999999999994</v>
      </c>
      <c r="J11">
        <v>538.9</v>
      </c>
      <c r="K11">
        <v>233.5</v>
      </c>
      <c r="L11">
        <v>608.29999999999995</v>
      </c>
      <c r="M11" t="s">
        <v>1</v>
      </c>
      <c r="N11">
        <f t="shared" si="0"/>
        <v>4.4110000000000005</v>
      </c>
      <c r="O11">
        <f t="shared" si="4"/>
        <v>95.801846943197873</v>
      </c>
      <c r="P11">
        <v>1</v>
      </c>
      <c r="Q11">
        <f t="shared" si="1"/>
        <v>95.801846943197873</v>
      </c>
      <c r="R11">
        <f t="shared" si="2"/>
        <v>75.801846943197873</v>
      </c>
      <c r="T11">
        <f t="shared" si="3"/>
        <v>0.55889999999999995</v>
      </c>
      <c r="U11">
        <f t="shared" si="5"/>
        <v>95.801846943197873</v>
      </c>
      <c r="V11">
        <v>1</v>
      </c>
      <c r="X11">
        <f t="shared" si="6"/>
        <v>0</v>
      </c>
      <c r="Y11">
        <f t="shared" si="7"/>
        <v>0</v>
      </c>
    </row>
    <row r="12" spans="2:25" x14ac:dyDescent="0.3">
      <c r="B12" t="s">
        <v>19</v>
      </c>
      <c r="C12" s="7">
        <v>-91</v>
      </c>
      <c r="D12">
        <v>112.9</v>
      </c>
      <c r="E12">
        <v>200</v>
      </c>
      <c r="F12">
        <v>100</v>
      </c>
      <c r="G12">
        <v>87.1</v>
      </c>
      <c r="H12">
        <v>0</v>
      </c>
      <c r="I12">
        <v>73</v>
      </c>
      <c r="J12">
        <v>538.9</v>
      </c>
      <c r="K12">
        <v>233.5</v>
      </c>
      <c r="L12">
        <v>604.4</v>
      </c>
      <c r="M12" t="s">
        <v>1</v>
      </c>
      <c r="N12">
        <f t="shared" si="0"/>
        <v>4.3549999999999995</v>
      </c>
      <c r="O12">
        <f t="shared" si="4"/>
        <v>94.953318805774032</v>
      </c>
      <c r="P12">
        <v>1</v>
      </c>
      <c r="Q12">
        <f t="shared" si="1"/>
        <v>94.953318805774032</v>
      </c>
      <c r="R12">
        <f t="shared" si="2"/>
        <v>74.953318805774032</v>
      </c>
      <c r="T12">
        <f t="shared" si="3"/>
        <v>0.5645</v>
      </c>
      <c r="U12">
        <f t="shared" si="5"/>
        <v>94.953318805774032</v>
      </c>
      <c r="V12">
        <v>1</v>
      </c>
      <c r="X12">
        <f t="shared" si="6"/>
        <v>0</v>
      </c>
      <c r="Y12">
        <f t="shared" si="7"/>
        <v>0</v>
      </c>
    </row>
    <row r="13" spans="2:25" x14ac:dyDescent="0.3">
      <c r="B13" t="s">
        <v>19</v>
      </c>
      <c r="C13" s="7">
        <v>-91</v>
      </c>
      <c r="D13">
        <v>111.41</v>
      </c>
      <c r="E13">
        <v>200</v>
      </c>
      <c r="F13">
        <v>100</v>
      </c>
      <c r="G13">
        <v>88.59</v>
      </c>
      <c r="H13">
        <v>0</v>
      </c>
      <c r="I13">
        <v>73.3</v>
      </c>
      <c r="J13">
        <v>538.9</v>
      </c>
      <c r="K13">
        <v>233.5</v>
      </c>
      <c r="L13">
        <v>609.6</v>
      </c>
      <c r="M13" t="s">
        <v>1</v>
      </c>
      <c r="N13">
        <f t="shared" si="0"/>
        <v>4.4295</v>
      </c>
      <c r="O13">
        <f t="shared" si="4"/>
        <v>95.377582874485952</v>
      </c>
      <c r="P13">
        <v>1</v>
      </c>
      <c r="Q13">
        <f t="shared" si="1"/>
        <v>95.377582874485952</v>
      </c>
      <c r="R13">
        <f t="shared" si="2"/>
        <v>75.377582874485952</v>
      </c>
      <c r="T13">
        <f t="shared" si="3"/>
        <v>0.55704999999999993</v>
      </c>
      <c r="U13">
        <f t="shared" si="5"/>
        <v>95.377582874485952</v>
      </c>
      <c r="V13">
        <v>1</v>
      </c>
      <c r="X13">
        <f t="shared" si="6"/>
        <v>0</v>
      </c>
      <c r="Y13">
        <f t="shared" si="7"/>
        <v>0</v>
      </c>
    </row>
    <row r="14" spans="2:25" x14ac:dyDescent="0.3">
      <c r="B14" t="s">
        <v>19</v>
      </c>
      <c r="C14" s="7">
        <v>-91</v>
      </c>
      <c r="D14">
        <v>111.95</v>
      </c>
      <c r="E14">
        <v>200</v>
      </c>
      <c r="F14">
        <v>100</v>
      </c>
      <c r="G14">
        <v>88.05</v>
      </c>
      <c r="H14">
        <v>0</v>
      </c>
      <c r="I14">
        <v>53.8</v>
      </c>
      <c r="J14">
        <v>538.9</v>
      </c>
      <c r="K14">
        <v>233.5</v>
      </c>
      <c r="L14">
        <v>607.70000000000005</v>
      </c>
      <c r="M14" t="s">
        <v>1</v>
      </c>
      <c r="N14">
        <f t="shared" si="0"/>
        <v>4.4024999999999999</v>
      </c>
      <c r="O14">
        <f t="shared" si="4"/>
        <v>67.800418408210604</v>
      </c>
      <c r="P14">
        <v>1</v>
      </c>
      <c r="Q14">
        <f t="shared" si="1"/>
        <v>67.800418408210604</v>
      </c>
      <c r="R14">
        <f t="shared" si="2"/>
        <v>47.800418408210604</v>
      </c>
      <c r="T14">
        <f t="shared" si="3"/>
        <v>0.55974999999999997</v>
      </c>
      <c r="U14">
        <f t="shared" si="5"/>
        <v>67.800418408210604</v>
      </c>
      <c r="V14">
        <v>1</v>
      </c>
      <c r="X14">
        <f t="shared" si="6"/>
        <v>0</v>
      </c>
      <c r="Y14">
        <f t="shared" si="7"/>
        <v>0</v>
      </c>
    </row>
    <row r="15" spans="2:25" x14ac:dyDescent="0.3">
      <c r="B15" t="s">
        <v>19</v>
      </c>
      <c r="C15" s="7">
        <v>-91</v>
      </c>
      <c r="D15">
        <v>112.66</v>
      </c>
      <c r="E15">
        <v>200</v>
      </c>
      <c r="F15">
        <v>100</v>
      </c>
      <c r="G15">
        <v>87.34</v>
      </c>
      <c r="H15">
        <v>0</v>
      </c>
      <c r="I15">
        <v>69.5</v>
      </c>
      <c r="J15">
        <v>538.9</v>
      </c>
      <c r="K15">
        <v>233.5</v>
      </c>
      <c r="L15">
        <v>605.20000000000005</v>
      </c>
      <c r="M15" t="s">
        <v>1</v>
      </c>
      <c r="N15">
        <f t="shared" si="0"/>
        <v>4.367</v>
      </c>
      <c r="O15">
        <f t="shared" si="4"/>
        <v>90.003571337468202</v>
      </c>
      <c r="P15">
        <v>1</v>
      </c>
      <c r="Q15">
        <f t="shared" si="1"/>
        <v>90.003571337468202</v>
      </c>
      <c r="R15">
        <f t="shared" si="2"/>
        <v>70.003571337468202</v>
      </c>
      <c r="T15">
        <f t="shared" si="3"/>
        <v>0.56330000000000002</v>
      </c>
      <c r="U15">
        <f t="shared" si="5"/>
        <v>90.003571337468202</v>
      </c>
      <c r="V15">
        <v>1</v>
      </c>
      <c r="X15">
        <f t="shared" si="6"/>
        <v>0</v>
      </c>
      <c r="Y15">
        <f t="shared" si="7"/>
        <v>0</v>
      </c>
    </row>
    <row r="16" spans="2:25" x14ac:dyDescent="0.3">
      <c r="B16" t="s">
        <v>19</v>
      </c>
      <c r="C16" s="7">
        <v>-91</v>
      </c>
      <c r="D16">
        <v>115.23</v>
      </c>
      <c r="E16">
        <v>200</v>
      </c>
      <c r="F16">
        <v>100</v>
      </c>
      <c r="G16">
        <v>84.77</v>
      </c>
      <c r="H16">
        <v>0</v>
      </c>
      <c r="I16">
        <v>65.5</v>
      </c>
      <c r="J16">
        <v>538.9</v>
      </c>
      <c r="K16">
        <v>233.5</v>
      </c>
      <c r="L16">
        <v>596.29999999999995</v>
      </c>
      <c r="M16" t="s">
        <v>1</v>
      </c>
      <c r="N16">
        <f t="shared" si="0"/>
        <v>4.2385000000000002</v>
      </c>
      <c r="O16">
        <f t="shared" si="4"/>
        <v>84.346717087975819</v>
      </c>
      <c r="P16">
        <v>1</v>
      </c>
      <c r="Q16">
        <f t="shared" si="1"/>
        <v>84.346717087975819</v>
      </c>
      <c r="R16">
        <f t="shared" si="2"/>
        <v>64.346717087975819</v>
      </c>
      <c r="T16">
        <f t="shared" si="3"/>
        <v>0.57615000000000005</v>
      </c>
      <c r="U16">
        <f t="shared" si="5"/>
        <v>84.346717087975819</v>
      </c>
      <c r="V16">
        <v>1</v>
      </c>
      <c r="X16">
        <f t="shared" si="6"/>
        <v>0</v>
      </c>
      <c r="Y16">
        <f t="shared" si="7"/>
        <v>0</v>
      </c>
    </row>
    <row r="17" spans="2:31" x14ac:dyDescent="0.3">
      <c r="B17" t="s">
        <v>19</v>
      </c>
      <c r="C17" s="7">
        <v>-91</v>
      </c>
      <c r="D17">
        <v>111.72</v>
      </c>
      <c r="E17">
        <v>200</v>
      </c>
      <c r="F17">
        <v>100</v>
      </c>
      <c r="G17">
        <v>88.28</v>
      </c>
      <c r="H17">
        <v>0</v>
      </c>
      <c r="I17">
        <v>79.599999999999994</v>
      </c>
      <c r="J17">
        <v>538.9</v>
      </c>
      <c r="K17">
        <v>233.5</v>
      </c>
      <c r="L17">
        <v>608.5</v>
      </c>
      <c r="M17" t="s">
        <v>1</v>
      </c>
      <c r="N17">
        <f t="shared" si="0"/>
        <v>4.4140000000000006</v>
      </c>
      <c r="O17">
        <f t="shared" si="4"/>
        <v>104.28712831743645</v>
      </c>
      <c r="P17">
        <v>1</v>
      </c>
      <c r="Q17">
        <f t="shared" si="1"/>
        <v>104.28712831743645</v>
      </c>
      <c r="R17">
        <f t="shared" si="2"/>
        <v>84.287128317436455</v>
      </c>
      <c r="T17">
        <f t="shared" si="3"/>
        <v>0.55859999999999999</v>
      </c>
      <c r="U17">
        <f t="shared" si="5"/>
        <v>104.28712831743645</v>
      </c>
      <c r="V17">
        <v>1</v>
      </c>
      <c r="X17">
        <f t="shared" si="6"/>
        <v>0</v>
      </c>
      <c r="Y17">
        <f t="shared" si="7"/>
        <v>0</v>
      </c>
    </row>
    <row r="18" spans="2:31" x14ac:dyDescent="0.3">
      <c r="B18" t="s">
        <v>19</v>
      </c>
      <c r="C18" s="7">
        <v>-91</v>
      </c>
      <c r="D18">
        <v>112.52</v>
      </c>
      <c r="E18">
        <v>200</v>
      </c>
      <c r="F18">
        <v>100</v>
      </c>
      <c r="G18">
        <v>87.48</v>
      </c>
      <c r="H18">
        <v>0</v>
      </c>
      <c r="I18">
        <v>69.8</v>
      </c>
      <c r="J18">
        <v>538.9</v>
      </c>
      <c r="K18">
        <v>233.5</v>
      </c>
      <c r="L18">
        <v>605.70000000000005</v>
      </c>
      <c r="M18" t="s">
        <v>1</v>
      </c>
      <c r="N18">
        <f t="shared" si="0"/>
        <v>4.3740000000000006</v>
      </c>
      <c r="O18">
        <f t="shared" si="4"/>
        <v>90.427835406180122</v>
      </c>
      <c r="P18">
        <v>1</v>
      </c>
      <c r="Q18">
        <f t="shared" si="1"/>
        <v>90.427835406180122</v>
      </c>
      <c r="R18">
        <f t="shared" si="2"/>
        <v>70.427835406180122</v>
      </c>
      <c r="T18">
        <f t="shared" si="3"/>
        <v>0.56259999999999999</v>
      </c>
      <c r="U18">
        <f t="shared" si="5"/>
        <v>90.427835406180122</v>
      </c>
      <c r="V18">
        <v>1</v>
      </c>
      <c r="X18">
        <f t="shared" si="6"/>
        <v>0</v>
      </c>
      <c r="Y18">
        <f t="shared" si="7"/>
        <v>0</v>
      </c>
    </row>
    <row r="19" spans="2:31" x14ac:dyDescent="0.3">
      <c r="B19" t="s">
        <v>19</v>
      </c>
      <c r="C19" s="7">
        <v>-91</v>
      </c>
      <c r="D19">
        <v>113.2</v>
      </c>
      <c r="E19">
        <v>200</v>
      </c>
      <c r="F19">
        <v>100</v>
      </c>
      <c r="G19">
        <v>86.8</v>
      </c>
      <c r="H19">
        <v>0</v>
      </c>
      <c r="I19">
        <v>90.3</v>
      </c>
      <c r="J19">
        <v>538.9</v>
      </c>
      <c r="K19">
        <v>233.5</v>
      </c>
      <c r="L19">
        <v>603.4</v>
      </c>
      <c r="M19" t="s">
        <v>1</v>
      </c>
      <c r="N19">
        <f t="shared" si="0"/>
        <v>4.34</v>
      </c>
      <c r="O19">
        <f t="shared" si="4"/>
        <v>119.41921343482856</v>
      </c>
      <c r="P19">
        <v>1</v>
      </c>
      <c r="Q19">
        <f t="shared" si="1"/>
        <v>119.41921343482856</v>
      </c>
      <c r="R19">
        <f t="shared" si="2"/>
        <v>99.419213434828563</v>
      </c>
      <c r="T19">
        <f t="shared" si="3"/>
        <v>0.56600000000000006</v>
      </c>
      <c r="U19">
        <f t="shared" si="5"/>
        <v>119.41921343482856</v>
      </c>
      <c r="V19">
        <v>1</v>
      </c>
      <c r="X19">
        <f t="shared" si="6"/>
        <v>0</v>
      </c>
      <c r="Y19">
        <f t="shared" si="7"/>
        <v>0</v>
      </c>
    </row>
    <row r="20" spans="2:31" x14ac:dyDescent="0.3">
      <c r="B20" t="s">
        <v>19</v>
      </c>
      <c r="C20" s="7">
        <v>-91</v>
      </c>
      <c r="D20">
        <v>109.16</v>
      </c>
      <c r="E20">
        <v>200</v>
      </c>
      <c r="F20">
        <v>100</v>
      </c>
      <c r="G20">
        <v>90.84</v>
      </c>
      <c r="H20">
        <v>0</v>
      </c>
      <c r="I20">
        <v>88</v>
      </c>
      <c r="J20">
        <v>538.9</v>
      </c>
      <c r="K20">
        <v>233.5</v>
      </c>
      <c r="L20">
        <v>617.29999999999995</v>
      </c>
      <c r="M20" t="s">
        <v>1</v>
      </c>
      <c r="N20">
        <f t="shared" si="0"/>
        <v>4.5420000000000007</v>
      </c>
      <c r="O20">
        <f t="shared" si="4"/>
        <v>116.16652224137046</v>
      </c>
      <c r="P20">
        <v>1</v>
      </c>
      <c r="Q20">
        <f t="shared" si="1"/>
        <v>116.16652224137046</v>
      </c>
      <c r="R20">
        <f t="shared" si="2"/>
        <v>96.166522241370458</v>
      </c>
      <c r="T20">
        <f t="shared" si="3"/>
        <v>0.54579999999999995</v>
      </c>
      <c r="U20">
        <f t="shared" si="5"/>
        <v>116.16652224137046</v>
      </c>
      <c r="V20">
        <v>1</v>
      </c>
      <c r="X20">
        <f t="shared" si="6"/>
        <v>0</v>
      </c>
      <c r="Y20">
        <f t="shared" si="7"/>
        <v>0</v>
      </c>
    </row>
    <row r="21" spans="2:31" x14ac:dyDescent="0.3">
      <c r="B21" t="s">
        <v>0</v>
      </c>
      <c r="C21">
        <v>-20</v>
      </c>
      <c r="D21">
        <v>113.67</v>
      </c>
      <c r="E21">
        <v>200</v>
      </c>
      <c r="F21">
        <v>100</v>
      </c>
      <c r="G21">
        <v>86.33</v>
      </c>
      <c r="H21">
        <v>0</v>
      </c>
      <c r="I21">
        <v>156.69999999999999</v>
      </c>
      <c r="J21">
        <v>481.3</v>
      </c>
      <c r="K21">
        <v>228.8</v>
      </c>
      <c r="L21">
        <v>562.9</v>
      </c>
      <c r="M21" t="s">
        <v>1</v>
      </c>
      <c r="N21">
        <f t="shared" si="0"/>
        <v>4.3165000000000004</v>
      </c>
      <c r="O21">
        <f t="shared" si="4"/>
        <v>213.32299397640207</v>
      </c>
      <c r="P21" s="1">
        <v>1</v>
      </c>
      <c r="Q21">
        <f t="shared" si="1"/>
        <v>213.32299397640207</v>
      </c>
      <c r="R21">
        <f t="shared" si="2"/>
        <v>193.32299397640207</v>
      </c>
      <c r="T21">
        <f t="shared" si="3"/>
        <v>0.56835000000000002</v>
      </c>
      <c r="U21">
        <f t="shared" si="5"/>
        <v>213.32299397640207</v>
      </c>
      <c r="V21">
        <v>1</v>
      </c>
      <c r="X21">
        <f t="shared" si="6"/>
        <v>0</v>
      </c>
      <c r="Y21">
        <f t="shared" si="7"/>
        <v>0</v>
      </c>
    </row>
    <row r="22" spans="2:31" x14ac:dyDescent="0.3">
      <c r="B22" t="s">
        <v>0</v>
      </c>
      <c r="C22">
        <v>-20</v>
      </c>
      <c r="D22">
        <v>112.96</v>
      </c>
      <c r="E22">
        <v>200</v>
      </c>
      <c r="F22">
        <v>100</v>
      </c>
      <c r="G22">
        <v>87.04</v>
      </c>
      <c r="H22">
        <v>0</v>
      </c>
      <c r="I22">
        <v>221.7</v>
      </c>
      <c r="J22">
        <v>481.3</v>
      </c>
      <c r="K22">
        <v>228.8</v>
      </c>
      <c r="L22">
        <v>565.20000000000005</v>
      </c>
      <c r="M22" t="s">
        <v>1</v>
      </c>
      <c r="N22">
        <f t="shared" si="0"/>
        <v>4.3520000000000003</v>
      </c>
      <c r="O22">
        <f t="shared" si="4"/>
        <v>305.24687553065326</v>
      </c>
      <c r="P22" s="1">
        <v>1</v>
      </c>
      <c r="Q22">
        <f t="shared" si="1"/>
        <v>305.24687553065326</v>
      </c>
      <c r="R22">
        <f t="shared" si="2"/>
        <v>285.24687553065326</v>
      </c>
      <c r="T22">
        <f t="shared" si="3"/>
        <v>0.56479999999999997</v>
      </c>
      <c r="U22">
        <f t="shared" si="5"/>
        <v>305.24687553065326</v>
      </c>
      <c r="V22">
        <v>1</v>
      </c>
      <c r="X22">
        <f t="shared" si="6"/>
        <v>0</v>
      </c>
      <c r="Y22">
        <f t="shared" si="7"/>
        <v>0</v>
      </c>
    </row>
    <row r="23" spans="2:31" x14ac:dyDescent="0.3">
      <c r="B23" t="s">
        <v>0</v>
      </c>
      <c r="C23">
        <v>-20</v>
      </c>
      <c r="D23">
        <v>112.18</v>
      </c>
      <c r="E23">
        <v>200</v>
      </c>
      <c r="F23">
        <v>100</v>
      </c>
      <c r="G23">
        <v>87.82</v>
      </c>
      <c r="H23">
        <v>0</v>
      </c>
      <c r="I23">
        <v>193.9</v>
      </c>
      <c r="J23">
        <v>481.3</v>
      </c>
      <c r="K23">
        <v>228.8</v>
      </c>
      <c r="L23">
        <v>567.79999999999995</v>
      </c>
      <c r="M23" t="s">
        <v>1</v>
      </c>
      <c r="N23">
        <f t="shared" si="0"/>
        <v>4.391</v>
      </c>
      <c r="O23">
        <f t="shared" si="4"/>
        <v>265.93173849668119</v>
      </c>
      <c r="P23" s="1">
        <v>1</v>
      </c>
      <c r="Q23">
        <f t="shared" si="1"/>
        <v>265.93173849668119</v>
      </c>
      <c r="R23">
        <f t="shared" si="2"/>
        <v>245.93173849668119</v>
      </c>
      <c r="T23">
        <f t="shared" si="3"/>
        <v>0.56090000000000007</v>
      </c>
      <c r="U23">
        <f t="shared" si="5"/>
        <v>265.93173849668119</v>
      </c>
      <c r="V23">
        <v>1</v>
      </c>
      <c r="X23">
        <f t="shared" si="6"/>
        <v>0</v>
      </c>
      <c r="Y23">
        <f t="shared" si="7"/>
        <v>0</v>
      </c>
    </row>
    <row r="24" spans="2:31" x14ac:dyDescent="0.3">
      <c r="B24" t="s">
        <v>0</v>
      </c>
      <c r="C24">
        <v>-20</v>
      </c>
      <c r="D24">
        <v>110.04</v>
      </c>
      <c r="E24">
        <v>200</v>
      </c>
      <c r="F24">
        <v>100</v>
      </c>
      <c r="G24">
        <v>89.96</v>
      </c>
      <c r="H24">
        <v>0</v>
      </c>
      <c r="I24">
        <v>191.7</v>
      </c>
      <c r="J24">
        <v>481.3</v>
      </c>
      <c r="K24">
        <v>228.8</v>
      </c>
      <c r="L24">
        <v>574.6</v>
      </c>
      <c r="M24" t="s">
        <v>1</v>
      </c>
      <c r="N24">
        <f t="shared" si="0"/>
        <v>4.4980000000000002</v>
      </c>
      <c r="O24">
        <f t="shared" si="4"/>
        <v>262.8204686594604</v>
      </c>
      <c r="P24" s="1">
        <v>1</v>
      </c>
      <c r="Q24">
        <f t="shared" si="1"/>
        <v>262.8204686594604</v>
      </c>
      <c r="R24">
        <f t="shared" si="2"/>
        <v>242.8204686594604</v>
      </c>
      <c r="T24">
        <f t="shared" si="3"/>
        <v>0.55020000000000002</v>
      </c>
      <c r="U24">
        <f t="shared" si="5"/>
        <v>262.8204686594604</v>
      </c>
      <c r="V24">
        <v>1</v>
      </c>
      <c r="X24">
        <f t="shared" si="6"/>
        <v>0</v>
      </c>
      <c r="Y24">
        <f t="shared" si="7"/>
        <v>0</v>
      </c>
    </row>
    <row r="25" spans="2:31" x14ac:dyDescent="0.3">
      <c r="B25" t="s">
        <v>0</v>
      </c>
      <c r="C25">
        <v>-20</v>
      </c>
      <c r="D25">
        <v>113.1</v>
      </c>
      <c r="E25">
        <v>200</v>
      </c>
      <c r="F25">
        <v>100</v>
      </c>
      <c r="G25">
        <v>86.9</v>
      </c>
      <c r="H25">
        <v>0</v>
      </c>
      <c r="I25">
        <v>184.4</v>
      </c>
      <c r="J25">
        <v>481.3</v>
      </c>
      <c r="K25">
        <v>228.8</v>
      </c>
      <c r="L25">
        <v>564.79999999999995</v>
      </c>
      <c r="M25" t="s">
        <v>1</v>
      </c>
      <c r="N25">
        <f t="shared" si="0"/>
        <v>4.3450000000000006</v>
      </c>
      <c r="O25">
        <f t="shared" si="4"/>
        <v>252.49670965413682</v>
      </c>
      <c r="P25" s="1">
        <v>1</v>
      </c>
      <c r="Q25">
        <f t="shared" si="1"/>
        <v>252.49670965413682</v>
      </c>
      <c r="R25">
        <f t="shared" si="2"/>
        <v>232.49670965413682</v>
      </c>
      <c r="T25">
        <f t="shared" si="3"/>
        <v>0.5655</v>
      </c>
      <c r="U25">
        <f t="shared" si="5"/>
        <v>252.49670965413682</v>
      </c>
      <c r="V25">
        <v>1</v>
      </c>
      <c r="X25">
        <f t="shared" si="6"/>
        <v>0</v>
      </c>
      <c r="Y25">
        <f t="shared" si="7"/>
        <v>0</v>
      </c>
    </row>
    <row r="26" spans="2:31" x14ac:dyDescent="0.3">
      <c r="B26" t="s">
        <v>19</v>
      </c>
      <c r="C26">
        <v>-20</v>
      </c>
      <c r="D26">
        <v>112.21</v>
      </c>
      <c r="E26">
        <v>200</v>
      </c>
      <c r="F26">
        <v>100</v>
      </c>
      <c r="G26">
        <v>87.79</v>
      </c>
      <c r="H26">
        <v>0.11</v>
      </c>
      <c r="I26">
        <v>186.7</v>
      </c>
      <c r="J26">
        <v>481.3</v>
      </c>
      <c r="K26">
        <v>228.8</v>
      </c>
      <c r="L26">
        <v>567.70000000000005</v>
      </c>
      <c r="M26" t="s">
        <v>1</v>
      </c>
      <c r="N26">
        <f t="shared" si="0"/>
        <v>4.3895000000000008</v>
      </c>
      <c r="O26">
        <f t="shared" si="4"/>
        <v>255.7494008475949</v>
      </c>
      <c r="P26" s="1">
        <v>1</v>
      </c>
      <c r="Q26">
        <f t="shared" si="1"/>
        <v>255.7494008475949</v>
      </c>
      <c r="R26">
        <f t="shared" si="2"/>
        <v>694.46349853061156</v>
      </c>
      <c r="T26">
        <f t="shared" si="3"/>
        <v>0.56104999999999994</v>
      </c>
      <c r="U26">
        <f t="shared" si="5"/>
        <v>255.7494008475949</v>
      </c>
      <c r="V26">
        <v>1</v>
      </c>
      <c r="X26">
        <f t="shared" si="6"/>
        <v>8.2803289589350008E-3</v>
      </c>
      <c r="Y26">
        <f t="shared" si="7"/>
        <v>6655</v>
      </c>
      <c r="AE26" t="s">
        <v>81</v>
      </c>
    </row>
    <row r="27" spans="2:31" x14ac:dyDescent="0.3">
      <c r="B27" t="s">
        <v>19</v>
      </c>
      <c r="C27">
        <v>-20</v>
      </c>
      <c r="D27">
        <v>112.21</v>
      </c>
      <c r="E27">
        <v>200</v>
      </c>
      <c r="F27">
        <v>100</v>
      </c>
      <c r="G27">
        <v>87.79</v>
      </c>
      <c r="H27">
        <v>0.11</v>
      </c>
      <c r="I27">
        <v>184.4</v>
      </c>
      <c r="J27">
        <v>481.3</v>
      </c>
      <c r="K27">
        <v>228.8</v>
      </c>
      <c r="L27">
        <v>567.70000000000005</v>
      </c>
      <c r="M27" t="s">
        <v>1</v>
      </c>
      <c r="N27">
        <f t="shared" si="0"/>
        <v>4.3895000000000008</v>
      </c>
      <c r="O27">
        <f t="shared" si="4"/>
        <v>252.49670965413682</v>
      </c>
      <c r="P27" s="1">
        <v>1</v>
      </c>
      <c r="Q27">
        <f t="shared" si="1"/>
        <v>252.49670965413682</v>
      </c>
      <c r="R27">
        <f t="shared" si="2"/>
        <v>689.22121783090267</v>
      </c>
      <c r="T27">
        <f t="shared" si="3"/>
        <v>0.56104999999999994</v>
      </c>
      <c r="U27">
        <f t="shared" si="5"/>
        <v>252.49670965413682</v>
      </c>
      <c r="V27">
        <v>1</v>
      </c>
      <c r="X27">
        <f t="shared" si="6"/>
        <v>8.2803289589350008E-3</v>
      </c>
      <c r="Y27">
        <f t="shared" si="7"/>
        <v>6655</v>
      </c>
      <c r="AE27" t="s">
        <v>82</v>
      </c>
    </row>
    <row r="28" spans="2:31" x14ac:dyDescent="0.3">
      <c r="B28" t="s">
        <v>19</v>
      </c>
      <c r="C28">
        <v>-20</v>
      </c>
      <c r="D28">
        <v>110.84</v>
      </c>
      <c r="E28">
        <v>200</v>
      </c>
      <c r="F28">
        <v>100</v>
      </c>
      <c r="G28">
        <v>89.16</v>
      </c>
      <c r="H28">
        <v>0.11</v>
      </c>
      <c r="I28">
        <v>193.9</v>
      </c>
      <c r="J28">
        <v>481.3</v>
      </c>
      <c r="K28">
        <v>228.8</v>
      </c>
      <c r="L28">
        <v>572.1</v>
      </c>
      <c r="M28" t="s">
        <v>1</v>
      </c>
      <c r="N28">
        <f t="shared" si="0"/>
        <v>4.4580000000000002</v>
      </c>
      <c r="O28">
        <f t="shared" si="4"/>
        <v>265.93173849668119</v>
      </c>
      <c r="P28" s="1">
        <v>1</v>
      </c>
      <c r="Q28">
        <f t="shared" si="1"/>
        <v>265.93173849668119</v>
      </c>
      <c r="R28">
        <f t="shared" si="2"/>
        <v>710.64493959883475</v>
      </c>
      <c r="T28">
        <f t="shared" si="3"/>
        <v>0.55420000000000003</v>
      </c>
      <c r="U28">
        <f t="shared" si="5"/>
        <v>265.93173849668119</v>
      </c>
      <c r="V28">
        <v>1</v>
      </c>
      <c r="X28">
        <f t="shared" si="6"/>
        <v>8.2803289589350008E-3</v>
      </c>
      <c r="Y28">
        <f t="shared" si="7"/>
        <v>6655</v>
      </c>
    </row>
    <row r="29" spans="2:31" x14ac:dyDescent="0.3">
      <c r="B29" t="s">
        <v>19</v>
      </c>
      <c r="C29">
        <v>-20</v>
      </c>
      <c r="D29">
        <v>111.83</v>
      </c>
      <c r="E29">
        <v>200</v>
      </c>
      <c r="F29">
        <v>100</v>
      </c>
      <c r="G29">
        <v>88.17</v>
      </c>
      <c r="H29">
        <v>0.14000000000000001</v>
      </c>
      <c r="I29">
        <v>204.4</v>
      </c>
      <c r="J29">
        <v>481.3</v>
      </c>
      <c r="K29">
        <v>228.8</v>
      </c>
      <c r="L29">
        <v>568.9</v>
      </c>
      <c r="M29" t="s">
        <v>1</v>
      </c>
      <c r="N29">
        <f t="shared" si="0"/>
        <v>4.4085000000000001</v>
      </c>
      <c r="O29">
        <f t="shared" si="4"/>
        <v>280.7809809015987</v>
      </c>
      <c r="P29" s="1">
        <v>1</v>
      </c>
      <c r="Q29">
        <f t="shared" si="1"/>
        <v>280.7809809015987</v>
      </c>
      <c r="R29">
        <f t="shared" si="2"/>
        <v>778.58434356072826</v>
      </c>
      <c r="T29">
        <f t="shared" si="3"/>
        <v>0.55915000000000004</v>
      </c>
      <c r="U29">
        <f t="shared" si="5"/>
        <v>280.7809809015987</v>
      </c>
      <c r="V29">
        <v>1</v>
      </c>
      <c r="X29">
        <f t="shared" si="6"/>
        <v>1.0535765372440001E-2</v>
      </c>
      <c r="Y29">
        <f t="shared" si="7"/>
        <v>8470</v>
      </c>
    </row>
    <row r="30" spans="2:31" x14ac:dyDescent="0.3">
      <c r="B30" t="s">
        <v>19</v>
      </c>
      <c r="C30">
        <v>-20</v>
      </c>
      <c r="D30">
        <v>111.89</v>
      </c>
      <c r="E30">
        <v>200</v>
      </c>
      <c r="F30">
        <v>100</v>
      </c>
      <c r="G30">
        <v>88.11</v>
      </c>
      <c r="H30">
        <v>0.16</v>
      </c>
      <c r="I30">
        <v>224</v>
      </c>
      <c r="J30">
        <v>481.3</v>
      </c>
      <c r="K30">
        <v>228.8</v>
      </c>
      <c r="L30">
        <v>568.70000000000005</v>
      </c>
      <c r="M30" t="s">
        <v>1</v>
      </c>
      <c r="N30">
        <f t="shared" si="0"/>
        <v>4.4055</v>
      </c>
      <c r="O30">
        <f t="shared" si="4"/>
        <v>308.49956672411139</v>
      </c>
      <c r="P30" s="1">
        <v>1</v>
      </c>
      <c r="Q30">
        <f t="shared" si="1"/>
        <v>308.49956672411139</v>
      </c>
      <c r="R30">
        <f t="shared" si="2"/>
        <v>849.7797068716535</v>
      </c>
      <c r="T30">
        <f t="shared" si="3"/>
        <v>0.55945</v>
      </c>
      <c r="U30">
        <f t="shared" si="5"/>
        <v>308.49956672411139</v>
      </c>
      <c r="V30">
        <v>1</v>
      </c>
      <c r="X30">
        <f t="shared" si="6"/>
        <v>1.203871492096E-2</v>
      </c>
      <c r="Y30">
        <f t="shared" si="7"/>
        <v>9680</v>
      </c>
    </row>
    <row r="31" spans="2:31" x14ac:dyDescent="0.3">
      <c r="B31" t="s">
        <v>19</v>
      </c>
      <c r="C31">
        <v>-20</v>
      </c>
      <c r="D31">
        <v>111.52</v>
      </c>
      <c r="E31">
        <v>200</v>
      </c>
      <c r="F31">
        <v>100</v>
      </c>
      <c r="G31">
        <v>88.48</v>
      </c>
      <c r="H31">
        <v>0.09</v>
      </c>
      <c r="I31">
        <v>153.4</v>
      </c>
      <c r="J31">
        <v>481.3</v>
      </c>
      <c r="K31">
        <v>228.8</v>
      </c>
      <c r="L31">
        <v>569.9</v>
      </c>
      <c r="M31" t="s">
        <v>1</v>
      </c>
      <c r="N31">
        <f t="shared" si="0"/>
        <v>4.4240000000000004</v>
      </c>
      <c r="O31">
        <f t="shared" si="4"/>
        <v>208.65608922057086</v>
      </c>
      <c r="P31" s="1">
        <v>1</v>
      </c>
      <c r="Q31">
        <f t="shared" si="1"/>
        <v>208.65608922057086</v>
      </c>
      <c r="R31">
        <f t="shared" si="2"/>
        <v>584.79643365152845</v>
      </c>
      <c r="T31">
        <f t="shared" si="3"/>
        <v>0.55759999999999998</v>
      </c>
      <c r="U31">
        <f t="shared" si="5"/>
        <v>208.65608922057086</v>
      </c>
      <c r="V31">
        <v>1</v>
      </c>
      <c r="X31">
        <f t="shared" si="6"/>
        <v>6.7760298241649995E-3</v>
      </c>
      <c r="Y31">
        <f t="shared" si="7"/>
        <v>5445</v>
      </c>
    </row>
    <row r="32" spans="2:31" x14ac:dyDescent="0.3">
      <c r="B32" t="s">
        <v>19</v>
      </c>
      <c r="C32">
        <v>-20</v>
      </c>
      <c r="D32">
        <v>112.52</v>
      </c>
      <c r="E32">
        <v>200</v>
      </c>
      <c r="F32">
        <v>100</v>
      </c>
      <c r="G32">
        <v>87.48</v>
      </c>
      <c r="H32">
        <v>0.16</v>
      </c>
      <c r="I32">
        <v>222.6</v>
      </c>
      <c r="J32">
        <v>481.3</v>
      </c>
      <c r="K32">
        <v>228.8</v>
      </c>
      <c r="L32">
        <v>566.70000000000005</v>
      </c>
      <c r="M32" t="s">
        <v>1</v>
      </c>
      <c r="N32">
        <f t="shared" si="0"/>
        <v>4.3740000000000006</v>
      </c>
      <c r="O32">
        <f t="shared" si="4"/>
        <v>306.51966773678902</v>
      </c>
      <c r="P32" s="1">
        <v>1</v>
      </c>
      <c r="Q32">
        <f t="shared" si="1"/>
        <v>306.51966773678902</v>
      </c>
      <c r="R32">
        <f t="shared" si="2"/>
        <v>846.63316969131165</v>
      </c>
      <c r="T32">
        <f t="shared" si="3"/>
        <v>0.56259999999999999</v>
      </c>
      <c r="U32">
        <f t="shared" si="5"/>
        <v>306.51966773678902</v>
      </c>
      <c r="V32">
        <v>1</v>
      </c>
      <c r="X32">
        <f t="shared" si="6"/>
        <v>1.203871492096E-2</v>
      </c>
      <c r="Y32">
        <f t="shared" si="7"/>
        <v>9680</v>
      </c>
    </row>
    <row r="33" spans="1:25" x14ac:dyDescent="0.3">
      <c r="B33" t="s">
        <v>19</v>
      </c>
      <c r="C33">
        <v>-20</v>
      </c>
      <c r="D33">
        <v>112.36</v>
      </c>
      <c r="E33">
        <v>200</v>
      </c>
      <c r="F33">
        <v>100</v>
      </c>
      <c r="G33">
        <v>87.64</v>
      </c>
      <c r="H33">
        <v>0.1</v>
      </c>
      <c r="I33">
        <v>162</v>
      </c>
      <c r="J33">
        <v>481.3</v>
      </c>
      <c r="K33">
        <v>228.8</v>
      </c>
      <c r="L33">
        <v>567.20000000000005</v>
      </c>
      <c r="M33" t="s">
        <v>1</v>
      </c>
      <c r="N33">
        <f t="shared" si="0"/>
        <v>4.3820000000000006</v>
      </c>
      <c r="O33">
        <f t="shared" si="4"/>
        <v>220.81832585697947</v>
      </c>
      <c r="P33" s="1">
        <v>1</v>
      </c>
      <c r="Q33">
        <f t="shared" si="1"/>
        <v>220.81832585697947</v>
      </c>
      <c r="R33">
        <f t="shared" si="2"/>
        <v>621.27511462404982</v>
      </c>
      <c r="T33">
        <f t="shared" si="3"/>
        <v>0.56179999999999997</v>
      </c>
      <c r="U33">
        <f t="shared" si="5"/>
        <v>220.81832585697947</v>
      </c>
      <c r="V33">
        <v>1</v>
      </c>
      <c r="X33">
        <f t="shared" si="6"/>
        <v>7.5282468850000001E-3</v>
      </c>
      <c r="Y33">
        <f t="shared" si="7"/>
        <v>6050</v>
      </c>
    </row>
    <row r="34" spans="1:25" x14ac:dyDescent="0.3">
      <c r="B34" t="s">
        <v>19</v>
      </c>
      <c r="C34">
        <v>-20</v>
      </c>
      <c r="D34">
        <v>112.39</v>
      </c>
      <c r="E34">
        <v>200</v>
      </c>
      <c r="F34">
        <v>100</v>
      </c>
      <c r="G34">
        <v>87.61</v>
      </c>
      <c r="H34">
        <v>0.11</v>
      </c>
      <c r="I34">
        <v>187.8</v>
      </c>
      <c r="J34">
        <v>481.3</v>
      </c>
      <c r="K34">
        <v>228.8</v>
      </c>
      <c r="L34">
        <v>567.1</v>
      </c>
      <c r="M34" t="s">
        <v>1</v>
      </c>
      <c r="N34">
        <f t="shared" si="0"/>
        <v>4.3805000000000005</v>
      </c>
      <c r="O34">
        <f t="shared" si="4"/>
        <v>257.30503576620538</v>
      </c>
      <c r="P34" s="1">
        <v>1</v>
      </c>
      <c r="Q34">
        <f t="shared" si="1"/>
        <v>257.30503576620538</v>
      </c>
      <c r="R34">
        <f t="shared" si="2"/>
        <v>696.95789628355453</v>
      </c>
      <c r="T34">
        <f t="shared" si="3"/>
        <v>0.56194999999999995</v>
      </c>
      <c r="U34">
        <f t="shared" si="5"/>
        <v>257.30503576620538</v>
      </c>
      <c r="V34">
        <v>1</v>
      </c>
      <c r="X34">
        <f t="shared" si="6"/>
        <v>8.2803289589350008E-3</v>
      </c>
      <c r="Y34">
        <f t="shared" si="7"/>
        <v>6655</v>
      </c>
    </row>
    <row r="35" spans="1:25" x14ac:dyDescent="0.3">
      <c r="B35" t="s">
        <v>19</v>
      </c>
      <c r="C35">
        <v>-20</v>
      </c>
      <c r="D35">
        <v>111.64</v>
      </c>
      <c r="E35">
        <v>200</v>
      </c>
      <c r="F35">
        <v>100</v>
      </c>
      <c r="G35">
        <v>88.36</v>
      </c>
      <c r="H35">
        <v>0.12</v>
      </c>
      <c r="I35">
        <v>198.2</v>
      </c>
      <c r="J35">
        <v>481.3</v>
      </c>
      <c r="K35">
        <v>228.8</v>
      </c>
      <c r="L35">
        <v>569.5</v>
      </c>
      <c r="M35" t="s">
        <v>1</v>
      </c>
      <c r="N35">
        <f t="shared" si="0"/>
        <v>4.4180000000000001</v>
      </c>
      <c r="O35">
        <f t="shared" si="4"/>
        <v>272.01285681488548</v>
      </c>
      <c r="P35" s="1">
        <v>1</v>
      </c>
      <c r="Q35">
        <f t="shared" si="1"/>
        <v>272.01285681488548</v>
      </c>
      <c r="R35">
        <f t="shared" si="2"/>
        <v>735.75722609512366</v>
      </c>
      <c r="T35">
        <f t="shared" si="3"/>
        <v>0.55820000000000003</v>
      </c>
      <c r="U35">
        <f t="shared" si="5"/>
        <v>272.01285681488548</v>
      </c>
      <c r="V35">
        <v>1</v>
      </c>
      <c r="X35">
        <f t="shared" si="6"/>
        <v>9.032276057279999E-3</v>
      </c>
      <c r="Y35">
        <f t="shared" si="7"/>
        <v>7260</v>
      </c>
    </row>
    <row r="36" spans="1:25" x14ac:dyDescent="0.3">
      <c r="A36" s="1"/>
      <c r="B36" s="1" t="s">
        <v>24</v>
      </c>
      <c r="C36" s="1">
        <v>0</v>
      </c>
      <c r="D36" s="1">
        <v>111.79</v>
      </c>
      <c r="E36" s="1">
        <v>200</v>
      </c>
      <c r="F36" s="1">
        <v>100</v>
      </c>
      <c r="G36" s="1">
        <v>88.21</v>
      </c>
      <c r="H36" s="1">
        <v>0.22</v>
      </c>
      <c r="I36" s="1">
        <v>233.3</v>
      </c>
      <c r="J36" s="1">
        <v>473.3</v>
      </c>
      <c r="K36" s="1">
        <v>227.5</v>
      </c>
      <c r="L36" s="1">
        <v>562.70000000000005</v>
      </c>
      <c r="M36" s="1" t="s">
        <v>1</v>
      </c>
      <c r="N36">
        <f t="shared" si="0"/>
        <v>4.4104999999999999</v>
      </c>
      <c r="O36">
        <f t="shared" ref="O36:O50" si="8">20 + (I36-20)*(POWER((F36/25),(0.5)))</f>
        <v>446.6</v>
      </c>
      <c r="P36" s="1">
        <v>1</v>
      </c>
      <c r="Q36" s="1"/>
      <c r="R36">
        <f t="shared" si="2"/>
        <v>1132.8672674907548</v>
      </c>
      <c r="S36" s="1"/>
      <c r="T36">
        <f t="shared" si="3"/>
        <v>0.55895000000000006</v>
      </c>
      <c r="U36">
        <f t="shared" si="5"/>
        <v>446.6</v>
      </c>
      <c r="V36">
        <v>1</v>
      </c>
      <c r="X36">
        <f t="shared" si="6"/>
        <v>1.6544325871480001E-2</v>
      </c>
      <c r="Y36">
        <f t="shared" si="7"/>
        <v>13310</v>
      </c>
    </row>
    <row r="37" spans="1:25" x14ac:dyDescent="0.3">
      <c r="A37" s="1"/>
      <c r="B37" s="1" t="s">
        <v>24</v>
      </c>
      <c r="C37" s="1">
        <v>0</v>
      </c>
      <c r="D37" s="1">
        <v>112.47</v>
      </c>
      <c r="E37" s="1">
        <v>200</v>
      </c>
      <c r="F37" s="1">
        <v>100</v>
      </c>
      <c r="G37" s="1">
        <v>87.53</v>
      </c>
      <c r="H37" s="1">
        <v>0.22</v>
      </c>
      <c r="I37" s="1">
        <v>238.2</v>
      </c>
      <c r="J37" s="1">
        <v>473.3</v>
      </c>
      <c r="K37" s="1">
        <v>227.5</v>
      </c>
      <c r="L37" s="1">
        <v>560.5</v>
      </c>
      <c r="M37" s="1" t="s">
        <v>1</v>
      </c>
      <c r="N37">
        <f t="shared" si="0"/>
        <v>4.3765000000000001</v>
      </c>
      <c r="O37">
        <f t="shared" si="8"/>
        <v>456.4</v>
      </c>
      <c r="P37" s="1">
        <v>1</v>
      </c>
      <c r="Q37" s="1"/>
      <c r="R37">
        <f t="shared" si="2"/>
        <v>1146.6378751034315</v>
      </c>
      <c r="S37" s="1"/>
      <c r="T37">
        <f t="shared" si="3"/>
        <v>0.56235000000000002</v>
      </c>
      <c r="U37">
        <f t="shared" si="5"/>
        <v>456.4</v>
      </c>
      <c r="V37">
        <v>1</v>
      </c>
      <c r="X37">
        <f t="shared" si="6"/>
        <v>1.6544325871480001E-2</v>
      </c>
      <c r="Y37">
        <f t="shared" si="7"/>
        <v>13310</v>
      </c>
    </row>
    <row r="38" spans="1:25" x14ac:dyDescent="0.3">
      <c r="A38" s="1"/>
      <c r="B38" s="1" t="s">
        <v>24</v>
      </c>
      <c r="C38" s="1">
        <v>0</v>
      </c>
      <c r="D38" s="1">
        <v>112.08</v>
      </c>
      <c r="E38" s="1">
        <v>200</v>
      </c>
      <c r="F38" s="1">
        <v>100</v>
      </c>
      <c r="G38" s="1">
        <v>87.92</v>
      </c>
      <c r="H38" s="1">
        <v>0.21</v>
      </c>
      <c r="I38" s="1">
        <v>208.3</v>
      </c>
      <c r="J38" s="1">
        <v>473.3</v>
      </c>
      <c r="K38" s="1">
        <v>227.5</v>
      </c>
      <c r="L38" s="1">
        <v>561.70000000000005</v>
      </c>
      <c r="M38" s="1" t="s">
        <v>1</v>
      </c>
      <c r="N38">
        <f t="shared" si="0"/>
        <v>4.3959999999999999</v>
      </c>
      <c r="O38">
        <f t="shared" si="8"/>
        <v>396.6</v>
      </c>
      <c r="P38" s="1">
        <v>1</v>
      </c>
      <c r="Q38" s="1"/>
      <c r="R38">
        <f t="shared" si="2"/>
        <v>1048.0704840976259</v>
      </c>
      <c r="S38" s="1"/>
      <c r="T38">
        <f t="shared" si="3"/>
        <v>0.56040000000000001</v>
      </c>
      <c r="U38">
        <f t="shared" si="5"/>
        <v>396.6</v>
      </c>
      <c r="V38">
        <v>1</v>
      </c>
      <c r="X38">
        <f t="shared" si="6"/>
        <v>1.5793727906985001E-2</v>
      </c>
      <c r="Y38">
        <f t="shared" si="7"/>
        <v>12705</v>
      </c>
    </row>
    <row r="39" spans="1:25" x14ac:dyDescent="0.3">
      <c r="A39" s="1"/>
      <c r="B39" s="1" t="s">
        <v>24</v>
      </c>
      <c r="C39" s="1">
        <v>0</v>
      </c>
      <c r="D39" s="1">
        <v>112.01</v>
      </c>
      <c r="E39" s="1">
        <v>200</v>
      </c>
      <c r="F39" s="1">
        <v>100</v>
      </c>
      <c r="G39" s="1">
        <v>87.99</v>
      </c>
      <c r="H39" s="4">
        <v>1.01</v>
      </c>
      <c r="I39" s="1">
        <v>421.7</v>
      </c>
      <c r="J39" s="1">
        <v>473.3</v>
      </c>
      <c r="K39" s="1">
        <v>227.5</v>
      </c>
      <c r="L39" s="1">
        <v>562</v>
      </c>
      <c r="M39" s="1" t="s">
        <v>1</v>
      </c>
      <c r="N39">
        <f t="shared" si="0"/>
        <v>4.3994999999999997</v>
      </c>
      <c r="O39">
        <f t="shared" si="8"/>
        <v>823.4</v>
      </c>
      <c r="P39" s="1">
        <v>1</v>
      </c>
      <c r="Q39" s="1"/>
      <c r="R39">
        <f t="shared" si="2"/>
        <v>2296.9441600863292</v>
      </c>
      <c r="S39" s="1"/>
      <c r="T39">
        <f t="shared" si="3"/>
        <v>0.56005000000000005</v>
      </c>
      <c r="U39">
        <v>645.20000000000005</v>
      </c>
      <c r="V39">
        <v>0</v>
      </c>
      <c r="X39">
        <f t="shared" si="6"/>
        <v>7.5416364567385E-2</v>
      </c>
      <c r="Y39">
        <f t="shared" si="7"/>
        <v>61105</v>
      </c>
    </row>
    <row r="40" spans="1:25" x14ac:dyDescent="0.3">
      <c r="A40" s="1"/>
      <c r="B40" s="1" t="s">
        <v>24</v>
      </c>
      <c r="C40" s="1">
        <v>0</v>
      </c>
      <c r="D40" s="1">
        <v>112.75</v>
      </c>
      <c r="E40" s="1">
        <v>200</v>
      </c>
      <c r="F40" s="1">
        <v>100</v>
      </c>
      <c r="G40" s="1">
        <v>87.25</v>
      </c>
      <c r="H40" s="1">
        <v>0.14000000000000001</v>
      </c>
      <c r="I40" s="1">
        <v>226.7</v>
      </c>
      <c r="J40" s="1">
        <v>473.3</v>
      </c>
      <c r="K40" s="1">
        <v>227.5</v>
      </c>
      <c r="L40" s="1">
        <v>559.6</v>
      </c>
      <c r="M40" s="1" t="s">
        <v>1</v>
      </c>
      <c r="N40">
        <f t="shared" si="0"/>
        <v>4.3624999999999998</v>
      </c>
      <c r="O40">
        <f t="shared" si="8"/>
        <v>433.4</v>
      </c>
      <c r="P40" s="1">
        <v>1</v>
      </c>
      <c r="Q40" s="1"/>
      <c r="R40">
        <f t="shared" si="2"/>
        <v>997.72901981828716</v>
      </c>
      <c r="S40" s="1"/>
      <c r="T40">
        <f t="shared" si="3"/>
        <v>0.56374999999999997</v>
      </c>
      <c r="U40">
        <f t="shared" si="5"/>
        <v>433.4</v>
      </c>
      <c r="V40">
        <v>1</v>
      </c>
      <c r="X40">
        <f t="shared" si="6"/>
        <v>1.0535765372440001E-2</v>
      </c>
      <c r="Y40">
        <f t="shared" si="7"/>
        <v>8470</v>
      </c>
    </row>
    <row r="41" spans="1:25" x14ac:dyDescent="0.3">
      <c r="A41" s="1"/>
      <c r="B41" s="1" t="s">
        <v>24</v>
      </c>
      <c r="C41" s="1">
        <v>0</v>
      </c>
      <c r="D41" s="1">
        <v>112.32</v>
      </c>
      <c r="E41" s="1">
        <v>200</v>
      </c>
      <c r="F41" s="1">
        <v>100</v>
      </c>
      <c r="G41" s="1">
        <v>87.68</v>
      </c>
      <c r="H41" s="1">
        <v>0.28999999999999998</v>
      </c>
      <c r="I41" s="1">
        <v>267</v>
      </c>
      <c r="J41" s="1">
        <v>473.3</v>
      </c>
      <c r="K41" s="1">
        <v>227.5</v>
      </c>
      <c r="L41" s="1">
        <v>561</v>
      </c>
      <c r="M41" s="1" t="s">
        <v>1</v>
      </c>
      <c r="N41">
        <f t="shared" si="0"/>
        <v>4.3840000000000003</v>
      </c>
      <c r="O41">
        <f t="shared" si="8"/>
        <v>514</v>
      </c>
      <c r="P41" s="1">
        <v>1</v>
      </c>
      <c r="Q41" s="1"/>
      <c r="R41">
        <f t="shared" si="2"/>
        <v>1310.2899363638617</v>
      </c>
      <c r="S41" s="1"/>
      <c r="T41">
        <f t="shared" si="3"/>
        <v>0.56159999999999999</v>
      </c>
      <c r="U41">
        <f t="shared" si="5"/>
        <v>514</v>
      </c>
      <c r="V41">
        <v>1</v>
      </c>
      <c r="X41">
        <f t="shared" si="6"/>
        <v>2.1794736423265001E-2</v>
      </c>
      <c r="Y41">
        <f t="shared" si="7"/>
        <v>17545</v>
      </c>
    </row>
    <row r="42" spans="1:25" x14ac:dyDescent="0.3">
      <c r="B42" t="s">
        <v>24</v>
      </c>
      <c r="C42">
        <v>0</v>
      </c>
      <c r="D42">
        <v>112.11</v>
      </c>
      <c r="E42">
        <v>200</v>
      </c>
      <c r="F42">
        <v>100</v>
      </c>
      <c r="G42">
        <v>87.89</v>
      </c>
      <c r="H42">
        <v>7.0000000000000007E-2</v>
      </c>
      <c r="I42">
        <v>165.8</v>
      </c>
      <c r="J42">
        <v>473.3</v>
      </c>
      <c r="K42">
        <v>227.5</v>
      </c>
      <c r="L42">
        <v>561.6</v>
      </c>
      <c r="M42" t="s">
        <v>1</v>
      </c>
      <c r="N42">
        <f t="shared" si="0"/>
        <v>4.3944999999999999</v>
      </c>
      <c r="O42">
        <f>20 + (I42-20)*(POWER((F42/25),(0.25)))</f>
        <v>226.19233739399726</v>
      </c>
      <c r="P42" s="1">
        <v>1</v>
      </c>
      <c r="R42">
        <f t="shared" si="2"/>
        <v>577.29264744290128</v>
      </c>
      <c r="T42">
        <f t="shared" si="3"/>
        <v>0.56054999999999999</v>
      </c>
      <c r="U42">
        <f t="shared" si="5"/>
        <v>226.19233739399726</v>
      </c>
      <c r="V42">
        <v>1</v>
      </c>
      <c r="X42">
        <f t="shared" si="6"/>
        <v>5.2711906965550006E-3</v>
      </c>
      <c r="Y42">
        <f t="shared" si="7"/>
        <v>4235</v>
      </c>
    </row>
    <row r="43" spans="1:25" x14ac:dyDescent="0.3">
      <c r="A43" s="1"/>
      <c r="B43" s="1" t="s">
        <v>24</v>
      </c>
      <c r="C43" s="1">
        <v>0</v>
      </c>
      <c r="D43" s="1">
        <v>111.68</v>
      </c>
      <c r="E43" s="1">
        <v>200</v>
      </c>
      <c r="F43" s="1">
        <v>100</v>
      </c>
      <c r="G43" s="1">
        <v>88.32</v>
      </c>
      <c r="H43" s="1">
        <v>0.36</v>
      </c>
      <c r="I43" s="1">
        <v>285.89999999999998</v>
      </c>
      <c r="J43" s="1">
        <v>473.3</v>
      </c>
      <c r="K43" s="1">
        <v>227.5</v>
      </c>
      <c r="L43" s="1">
        <v>563</v>
      </c>
      <c r="M43" s="1" t="s">
        <v>1</v>
      </c>
      <c r="N43">
        <f t="shared" si="0"/>
        <v>4.4159999999999995</v>
      </c>
      <c r="O43">
        <f t="shared" si="8"/>
        <v>551.79999999999995</v>
      </c>
      <c r="P43" s="1">
        <v>1</v>
      </c>
      <c r="Q43" s="1"/>
      <c r="R43">
        <f t="shared" si="2"/>
        <v>1436.4762094500845</v>
      </c>
      <c r="S43" s="1"/>
      <c r="T43">
        <f t="shared" si="3"/>
        <v>0.55840000000000001</v>
      </c>
      <c r="U43">
        <f t="shared" si="5"/>
        <v>551.79999999999995</v>
      </c>
      <c r="V43">
        <v>1</v>
      </c>
      <c r="X43">
        <f t="shared" si="6"/>
        <v>2.7038543146560002E-2</v>
      </c>
      <c r="Y43">
        <f t="shared" si="7"/>
        <v>21780</v>
      </c>
    </row>
    <row r="44" spans="1:25" x14ac:dyDescent="0.3">
      <c r="A44" s="1"/>
      <c r="B44" s="1" t="s">
        <v>24</v>
      </c>
      <c r="C44" s="1">
        <v>0</v>
      </c>
      <c r="D44" s="1">
        <v>112.71</v>
      </c>
      <c r="E44" s="1">
        <v>200</v>
      </c>
      <c r="F44" s="1">
        <v>100</v>
      </c>
      <c r="G44" s="1">
        <v>87.29</v>
      </c>
      <c r="H44" s="1">
        <v>0.68</v>
      </c>
      <c r="I44" s="1">
        <v>342</v>
      </c>
      <c r="J44" s="1">
        <v>473.3</v>
      </c>
      <c r="K44" s="1">
        <v>227.5</v>
      </c>
      <c r="L44" s="1">
        <v>559.70000000000005</v>
      </c>
      <c r="M44" s="1" t="s">
        <v>1</v>
      </c>
      <c r="N44">
        <f t="shared" si="0"/>
        <v>4.3645000000000005</v>
      </c>
      <c r="O44">
        <f t="shared" si="8"/>
        <v>664</v>
      </c>
      <c r="P44" s="1">
        <v>1</v>
      </c>
      <c r="Q44" s="1"/>
      <c r="R44">
        <f t="shared" si="2"/>
        <v>1857.0231102641676</v>
      </c>
      <c r="S44" s="1"/>
      <c r="T44">
        <f t="shared" si="3"/>
        <v>0.56355</v>
      </c>
      <c r="U44">
        <f t="shared" si="5"/>
        <v>664</v>
      </c>
      <c r="V44">
        <v>1</v>
      </c>
      <c r="X44">
        <f t="shared" si="6"/>
        <v>5.0926241504320006E-2</v>
      </c>
      <c r="Y44">
        <f t="shared" si="7"/>
        <v>41140</v>
      </c>
    </row>
    <row r="45" spans="1:25" x14ac:dyDescent="0.3">
      <c r="A45" s="1"/>
      <c r="B45" s="1" t="s">
        <v>0</v>
      </c>
      <c r="C45" s="1">
        <v>0</v>
      </c>
      <c r="D45" s="1">
        <v>113.15</v>
      </c>
      <c r="E45" s="1">
        <v>200</v>
      </c>
      <c r="F45" s="1">
        <v>100</v>
      </c>
      <c r="G45" s="1">
        <v>86.85</v>
      </c>
      <c r="H45" s="1">
        <v>0.48</v>
      </c>
      <c r="I45" s="1">
        <v>314.89999999999998</v>
      </c>
      <c r="J45" s="1">
        <v>473.3</v>
      </c>
      <c r="K45" s="1">
        <v>227.5</v>
      </c>
      <c r="L45" s="1">
        <v>558.29999999999995</v>
      </c>
      <c r="M45" s="1" t="s">
        <v>1</v>
      </c>
      <c r="N45">
        <f t="shared" si="0"/>
        <v>4.3425000000000002</v>
      </c>
      <c r="O45">
        <f t="shared" si="8"/>
        <v>609.79999999999995</v>
      </c>
      <c r="P45" s="1">
        <v>1</v>
      </c>
      <c r="Q45" s="1"/>
      <c r="R45">
        <f t="shared" si="2"/>
        <v>1627.8528480591315</v>
      </c>
      <c r="S45" s="1"/>
      <c r="T45">
        <f t="shared" si="3"/>
        <v>0.56574999999999998</v>
      </c>
      <c r="U45">
        <f t="shared" si="5"/>
        <v>609.79999999999995</v>
      </c>
      <c r="V45">
        <v>1</v>
      </c>
      <c r="X45">
        <f t="shared" si="6"/>
        <v>3.601257326592E-2</v>
      </c>
      <c r="Y45">
        <f t="shared" si="7"/>
        <v>29040</v>
      </c>
    </row>
    <row r="46" spans="1:25" x14ac:dyDescent="0.3">
      <c r="A46" s="1"/>
      <c r="B46" s="1" t="s">
        <v>0</v>
      </c>
      <c r="C46" s="1">
        <v>0</v>
      </c>
      <c r="D46" s="1">
        <v>113.65</v>
      </c>
      <c r="E46" s="1">
        <v>200</v>
      </c>
      <c r="F46" s="1">
        <v>100</v>
      </c>
      <c r="G46" s="1">
        <v>86.35</v>
      </c>
      <c r="H46" s="1">
        <v>0.41</v>
      </c>
      <c r="I46" s="1">
        <v>307.60000000000002</v>
      </c>
      <c r="J46" s="1">
        <v>473.3</v>
      </c>
      <c r="K46" s="1">
        <v>227.5</v>
      </c>
      <c r="L46" s="1">
        <v>556.70000000000005</v>
      </c>
      <c r="M46" s="1" t="s">
        <v>1</v>
      </c>
      <c r="N46">
        <f t="shared" si="0"/>
        <v>4.3174999999999999</v>
      </c>
      <c r="O46">
        <f t="shared" si="8"/>
        <v>595.20000000000005</v>
      </c>
      <c r="P46" s="1">
        <v>1</v>
      </c>
      <c r="Q46" s="1"/>
      <c r="R46">
        <f t="shared" si="2"/>
        <v>1545.5844980311142</v>
      </c>
      <c r="S46" s="1"/>
      <c r="T46">
        <f t="shared" si="3"/>
        <v>0.56825000000000003</v>
      </c>
      <c r="U46">
        <f t="shared" si="5"/>
        <v>595.20000000000005</v>
      </c>
      <c r="V46">
        <v>1</v>
      </c>
      <c r="X46">
        <f t="shared" si="6"/>
        <v>3.0780078366084998E-2</v>
      </c>
      <c r="Y46">
        <f t="shared" si="7"/>
        <v>24805</v>
      </c>
    </row>
    <row r="47" spans="1:25" x14ac:dyDescent="0.3">
      <c r="A47" s="1"/>
      <c r="B47" s="1" t="s">
        <v>0</v>
      </c>
      <c r="C47" s="1">
        <v>0</v>
      </c>
      <c r="D47" s="1">
        <v>111.81</v>
      </c>
      <c r="E47" s="1">
        <v>200</v>
      </c>
      <c r="F47" s="1">
        <v>100</v>
      </c>
      <c r="G47" s="1">
        <v>88.19</v>
      </c>
      <c r="H47" s="1">
        <v>0.81</v>
      </c>
      <c r="I47" s="1">
        <v>383</v>
      </c>
      <c r="J47" s="1">
        <v>473.3</v>
      </c>
      <c r="K47" s="1">
        <v>227.5</v>
      </c>
      <c r="L47" s="1">
        <v>562.6</v>
      </c>
      <c r="M47" s="1" t="s">
        <v>1</v>
      </c>
      <c r="N47">
        <f t="shared" si="0"/>
        <v>4.4095000000000004</v>
      </c>
      <c r="O47">
        <f t="shared" si="8"/>
        <v>746</v>
      </c>
      <c r="P47" s="1">
        <v>1</v>
      </c>
      <c r="Q47" s="1"/>
      <c r="R47">
        <f t="shared" si="2"/>
        <v>2063.8130631173781</v>
      </c>
      <c r="S47" s="1"/>
      <c r="T47">
        <f t="shared" si="3"/>
        <v>0.55905000000000005</v>
      </c>
      <c r="U47">
        <f t="shared" si="5"/>
        <v>746</v>
      </c>
      <c r="V47">
        <v>1</v>
      </c>
      <c r="X47">
        <f t="shared" si="6"/>
        <v>6.0591306216285015E-2</v>
      </c>
      <c r="Y47">
        <f t="shared" si="7"/>
        <v>49005</v>
      </c>
    </row>
    <row r="48" spans="1:25" x14ac:dyDescent="0.3">
      <c r="A48" s="1"/>
      <c r="B48" s="1" t="s">
        <v>0</v>
      </c>
      <c r="C48" s="1">
        <v>0</v>
      </c>
      <c r="D48" s="1">
        <v>113.63</v>
      </c>
      <c r="E48" s="1">
        <v>200</v>
      </c>
      <c r="F48" s="1">
        <v>100</v>
      </c>
      <c r="G48" s="1">
        <v>86.37</v>
      </c>
      <c r="H48" s="1">
        <v>0.56999999999999995</v>
      </c>
      <c r="I48" s="1">
        <v>332.6</v>
      </c>
      <c r="J48" s="1">
        <v>473.3</v>
      </c>
      <c r="K48" s="1">
        <v>227.5</v>
      </c>
      <c r="L48" s="1">
        <v>556.79999999999995</v>
      </c>
      <c r="M48" s="1" t="s">
        <v>1</v>
      </c>
      <c r="N48">
        <f t="shared" si="0"/>
        <v>4.3185000000000002</v>
      </c>
      <c r="O48">
        <f t="shared" si="8"/>
        <v>645.20000000000005</v>
      </c>
      <c r="P48" s="1">
        <v>1</v>
      </c>
      <c r="Q48" s="1"/>
      <c r="R48">
        <f t="shared" si="2"/>
        <v>1750.7617269096816</v>
      </c>
      <c r="S48" s="1"/>
      <c r="T48">
        <f t="shared" si="3"/>
        <v>0.56814999999999993</v>
      </c>
      <c r="U48">
        <f t="shared" si="5"/>
        <v>645.20000000000005</v>
      </c>
      <c r="V48">
        <v>1</v>
      </c>
      <c r="X48">
        <f t="shared" si="6"/>
        <v>4.2730379138804994E-2</v>
      </c>
      <c r="Y48">
        <f t="shared" si="7"/>
        <v>34485</v>
      </c>
    </row>
    <row r="49" spans="1:25" x14ac:dyDescent="0.3">
      <c r="B49" t="s">
        <v>0</v>
      </c>
      <c r="C49">
        <v>0</v>
      </c>
      <c r="D49">
        <v>112.54</v>
      </c>
      <c r="E49">
        <v>200</v>
      </c>
      <c r="F49">
        <v>100</v>
      </c>
      <c r="G49">
        <v>87.46</v>
      </c>
      <c r="H49">
        <v>0</v>
      </c>
      <c r="I49">
        <v>223.6</v>
      </c>
      <c r="J49">
        <v>473.3</v>
      </c>
      <c r="K49">
        <v>227.5</v>
      </c>
      <c r="L49">
        <v>560.29999999999995</v>
      </c>
      <c r="M49" t="s">
        <v>1</v>
      </c>
      <c r="N49">
        <f t="shared" si="0"/>
        <v>4.3730000000000002</v>
      </c>
      <c r="O49">
        <f>20 + (I49-20)*(POWER((F49/25),(0.25)))</f>
        <v>307.93388129916212</v>
      </c>
      <c r="P49" s="1">
        <v>1</v>
      </c>
      <c r="R49">
        <f t="shared" si="2"/>
        <v>287.93388129916212</v>
      </c>
      <c r="T49">
        <f t="shared" si="3"/>
        <v>0.56269999999999998</v>
      </c>
      <c r="U49">
        <f t="shared" si="5"/>
        <v>307.93388129916212</v>
      </c>
      <c r="V49">
        <v>1</v>
      </c>
      <c r="X49">
        <f t="shared" si="6"/>
        <v>0</v>
      </c>
      <c r="Y49">
        <f t="shared" si="7"/>
        <v>0</v>
      </c>
    </row>
    <row r="50" spans="1:25" hidden="1" x14ac:dyDescent="0.3">
      <c r="A50" s="1"/>
      <c r="B50" s="1" t="s">
        <v>0</v>
      </c>
      <c r="C50" s="1">
        <v>0</v>
      </c>
      <c r="D50" s="1">
        <v>111.92</v>
      </c>
      <c r="E50" s="1">
        <v>200</v>
      </c>
      <c r="F50" s="1">
        <v>100</v>
      </c>
      <c r="G50" s="1">
        <v>88.08</v>
      </c>
      <c r="H50" s="4">
        <v>1.1599999999999999</v>
      </c>
      <c r="I50" s="1">
        <v>442.2</v>
      </c>
      <c r="J50" s="1">
        <v>473.3</v>
      </c>
      <c r="K50" s="1">
        <v>227.5</v>
      </c>
      <c r="L50" s="1">
        <v>562.20000000000005</v>
      </c>
      <c r="M50" s="1" t="s">
        <v>1</v>
      </c>
      <c r="N50">
        <f t="shared" si="0"/>
        <v>4.4039999999999999</v>
      </c>
      <c r="O50">
        <f t="shared" si="8"/>
        <v>864.4</v>
      </c>
      <c r="P50" s="1">
        <v>1</v>
      </c>
      <c r="Q50" s="1"/>
      <c r="R50">
        <f t="shared" si="2"/>
        <v>2438.8399636693375</v>
      </c>
      <c r="S50" s="1"/>
      <c r="T50">
        <f t="shared" si="3"/>
        <v>0.55959999999999999</v>
      </c>
      <c r="U50">
        <v>645.20000000000005</v>
      </c>
      <c r="V50">
        <v>0</v>
      </c>
      <c r="X50">
        <f t="shared" si="6"/>
        <v>8.6499989488959997E-2</v>
      </c>
      <c r="Y50">
        <f t="shared" si="7"/>
        <v>70180</v>
      </c>
    </row>
  </sheetData>
  <conditionalFormatting sqref="W3:Y5">
    <cfRule type="top10" dxfId="1" priority="1" percent="1" rank="10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R142"/>
  <sheetViews>
    <sheetView workbookViewId="0">
      <selection activeCell="J142" sqref="E107:J142"/>
    </sheetView>
  </sheetViews>
  <sheetFormatPr defaultRowHeight="14.4" x14ac:dyDescent="0.3"/>
  <sheetData>
    <row r="3" spans="5:11" x14ac:dyDescent="0.3">
      <c r="E3">
        <v>99.380621599950658</v>
      </c>
      <c r="F3">
        <v>1</v>
      </c>
      <c r="G3">
        <v>-60</v>
      </c>
      <c r="H3">
        <v>0</v>
      </c>
      <c r="I3">
        <v>0</v>
      </c>
      <c r="J3" t="s">
        <v>41</v>
      </c>
      <c r="K3">
        <v>0</v>
      </c>
    </row>
    <row r="4" spans="5:11" x14ac:dyDescent="0.3">
      <c r="E4">
        <v>113.08723316858618</v>
      </c>
      <c r="F4">
        <v>1</v>
      </c>
      <c r="G4">
        <v>-60</v>
      </c>
      <c r="H4">
        <v>0</v>
      </c>
      <c r="I4">
        <v>0</v>
      </c>
      <c r="J4" t="s">
        <v>41</v>
      </c>
      <c r="K4">
        <v>0</v>
      </c>
    </row>
    <row r="5" spans="5:11" x14ac:dyDescent="0.3">
      <c r="E5">
        <v>92.905719202497053</v>
      </c>
      <c r="F5">
        <v>1</v>
      </c>
      <c r="G5">
        <v>-60</v>
      </c>
      <c r="H5">
        <v>0</v>
      </c>
      <c r="I5">
        <v>0</v>
      </c>
      <c r="J5" t="s">
        <v>41</v>
      </c>
      <c r="K5">
        <v>0</v>
      </c>
    </row>
    <row r="6" spans="5:11" x14ac:dyDescent="0.3">
      <c r="E6">
        <v>138.56639455077374</v>
      </c>
      <c r="F6">
        <v>1</v>
      </c>
      <c r="G6">
        <v>-60</v>
      </c>
      <c r="H6">
        <v>0</v>
      </c>
      <c r="I6">
        <v>0</v>
      </c>
      <c r="J6" t="s">
        <v>41</v>
      </c>
      <c r="K6">
        <v>0</v>
      </c>
    </row>
    <row r="7" spans="5:11" x14ac:dyDescent="0.3">
      <c r="E7">
        <v>171.94998223634619</v>
      </c>
      <c r="F7">
        <v>1</v>
      </c>
      <c r="G7">
        <v>-60</v>
      </c>
      <c r="H7">
        <v>0</v>
      </c>
      <c r="I7">
        <v>0</v>
      </c>
      <c r="J7" t="s">
        <v>41</v>
      </c>
      <c r="K7">
        <v>0</v>
      </c>
    </row>
    <row r="8" spans="5:11" x14ac:dyDescent="0.3">
      <c r="E8">
        <v>108.46230288469077</v>
      </c>
      <c r="F8">
        <v>1</v>
      </c>
      <c r="G8">
        <v>-60</v>
      </c>
      <c r="H8">
        <v>0</v>
      </c>
      <c r="I8">
        <v>0</v>
      </c>
      <c r="J8" t="s">
        <v>41</v>
      </c>
      <c r="K8">
        <v>0</v>
      </c>
    </row>
    <row r="9" spans="5:11" x14ac:dyDescent="0.3">
      <c r="E9">
        <v>125.19614154823968</v>
      </c>
      <c r="F9">
        <v>1</v>
      </c>
      <c r="G9">
        <v>-60</v>
      </c>
      <c r="H9">
        <v>0</v>
      </c>
      <c r="I9">
        <v>0</v>
      </c>
      <c r="J9" t="s">
        <v>41</v>
      </c>
      <c r="K9">
        <v>0</v>
      </c>
    </row>
    <row r="10" spans="5:11" x14ac:dyDescent="0.3">
      <c r="E10">
        <v>80.460452256742087</v>
      </c>
      <c r="F10">
        <v>1</v>
      </c>
      <c r="G10">
        <v>-60</v>
      </c>
      <c r="H10">
        <v>0</v>
      </c>
      <c r="I10">
        <v>0</v>
      </c>
      <c r="J10" t="s">
        <v>41</v>
      </c>
      <c r="K10">
        <v>0</v>
      </c>
    </row>
    <row r="11" spans="5:11" x14ac:dyDescent="0.3">
      <c r="E11">
        <v>110.90090248892653</v>
      </c>
      <c r="F11">
        <v>1</v>
      </c>
      <c r="G11">
        <v>-60</v>
      </c>
      <c r="H11">
        <v>0</v>
      </c>
      <c r="I11">
        <v>0</v>
      </c>
      <c r="J11" t="s">
        <v>41</v>
      </c>
      <c r="K11">
        <v>0</v>
      </c>
    </row>
    <row r="12" spans="5:11" x14ac:dyDescent="0.3">
      <c r="E12">
        <v>141.42544236263637</v>
      </c>
      <c r="F12">
        <v>1</v>
      </c>
      <c r="G12">
        <v>-60</v>
      </c>
      <c r="H12">
        <v>0</v>
      </c>
      <c r="I12">
        <v>0</v>
      </c>
      <c r="J12" t="s">
        <v>41</v>
      </c>
      <c r="K12">
        <v>0</v>
      </c>
    </row>
    <row r="13" spans="5:11" x14ac:dyDescent="0.3">
      <c r="E13">
        <v>164.80236270668962</v>
      </c>
      <c r="F13">
        <v>1</v>
      </c>
      <c r="G13">
        <v>-60</v>
      </c>
      <c r="H13">
        <v>0</v>
      </c>
      <c r="I13">
        <v>0</v>
      </c>
      <c r="J13" t="s">
        <v>41</v>
      </c>
      <c r="K13">
        <v>0</v>
      </c>
    </row>
    <row r="14" spans="5:11" x14ac:dyDescent="0.3">
      <c r="E14">
        <v>143.02314555161843</v>
      </c>
      <c r="F14">
        <v>1</v>
      </c>
      <c r="G14">
        <v>-60</v>
      </c>
      <c r="H14">
        <v>0</v>
      </c>
      <c r="I14">
        <v>0</v>
      </c>
      <c r="J14" t="s">
        <v>41</v>
      </c>
      <c r="K14">
        <v>0</v>
      </c>
    </row>
    <row r="15" spans="5:11" x14ac:dyDescent="0.3">
      <c r="E15">
        <v>152.60936468551077</v>
      </c>
      <c r="F15">
        <v>1</v>
      </c>
      <c r="G15">
        <v>-60</v>
      </c>
      <c r="H15">
        <v>0</v>
      </c>
      <c r="I15">
        <v>0</v>
      </c>
      <c r="J15" t="s">
        <v>41</v>
      </c>
      <c r="K15">
        <v>0</v>
      </c>
    </row>
    <row r="16" spans="5:11" x14ac:dyDescent="0.3">
      <c r="E16">
        <v>174.47267148210736</v>
      </c>
      <c r="F16">
        <v>1</v>
      </c>
      <c r="G16">
        <v>-60</v>
      </c>
      <c r="H16">
        <v>0</v>
      </c>
      <c r="I16">
        <v>0</v>
      </c>
      <c r="J16" t="s">
        <v>41</v>
      </c>
      <c r="K16">
        <v>0</v>
      </c>
    </row>
    <row r="17" spans="5:11" x14ac:dyDescent="0.3">
      <c r="E17">
        <v>100.7260558643566</v>
      </c>
      <c r="F17">
        <v>1</v>
      </c>
      <c r="G17">
        <v>-60</v>
      </c>
      <c r="H17">
        <v>0</v>
      </c>
      <c r="I17">
        <v>0</v>
      </c>
      <c r="J17" t="s">
        <v>41</v>
      </c>
      <c r="K17">
        <v>0</v>
      </c>
    </row>
    <row r="18" spans="5:11" x14ac:dyDescent="0.3">
      <c r="E18">
        <v>189.77698623972498</v>
      </c>
      <c r="F18">
        <v>1</v>
      </c>
      <c r="G18">
        <v>-60</v>
      </c>
      <c r="H18">
        <v>6.5786177374720006E-2</v>
      </c>
      <c r="I18">
        <v>6655</v>
      </c>
      <c r="J18" t="s">
        <v>41</v>
      </c>
      <c r="K18">
        <v>6.5786177374720006E-2</v>
      </c>
    </row>
    <row r="19" spans="5:11" x14ac:dyDescent="0.3">
      <c r="E19">
        <v>144.11631089144825</v>
      </c>
      <c r="F19">
        <v>1</v>
      </c>
      <c r="G19">
        <v>-60</v>
      </c>
      <c r="H19">
        <v>0</v>
      </c>
      <c r="I19">
        <v>0</v>
      </c>
      <c r="J19" t="s">
        <v>41</v>
      </c>
      <c r="K19">
        <v>0</v>
      </c>
    </row>
    <row r="20" spans="5:11" x14ac:dyDescent="0.3">
      <c r="E20">
        <v>78.694569784709273</v>
      </c>
      <c r="F20">
        <v>1</v>
      </c>
      <c r="G20">
        <v>-60</v>
      </c>
      <c r="H20">
        <v>0</v>
      </c>
      <c r="I20">
        <v>0</v>
      </c>
      <c r="J20" t="s">
        <v>41</v>
      </c>
      <c r="K20">
        <v>0</v>
      </c>
    </row>
    <row r="21" spans="5:11" x14ac:dyDescent="0.3">
      <c r="E21">
        <v>134.6141813990813</v>
      </c>
      <c r="F21">
        <v>1</v>
      </c>
      <c r="G21">
        <v>-60</v>
      </c>
      <c r="H21">
        <v>0</v>
      </c>
      <c r="I21">
        <v>0</v>
      </c>
      <c r="J21" t="s">
        <v>41</v>
      </c>
      <c r="K21">
        <v>0</v>
      </c>
    </row>
    <row r="22" spans="5:11" x14ac:dyDescent="0.3">
      <c r="E22">
        <v>160.26152206431959</v>
      </c>
      <c r="F22">
        <v>1</v>
      </c>
      <c r="G22">
        <v>-60</v>
      </c>
      <c r="H22">
        <v>0</v>
      </c>
      <c r="I22">
        <v>0</v>
      </c>
      <c r="J22" t="s">
        <v>41</v>
      </c>
      <c r="K22">
        <v>0</v>
      </c>
    </row>
    <row r="23" spans="5:11" x14ac:dyDescent="0.3">
      <c r="E23">
        <v>182.71345635159375</v>
      </c>
      <c r="F23">
        <v>1</v>
      </c>
      <c r="G23">
        <v>-60</v>
      </c>
      <c r="H23">
        <v>0</v>
      </c>
      <c r="I23">
        <v>0</v>
      </c>
      <c r="J23" t="s">
        <v>41</v>
      </c>
      <c r="K23">
        <v>0</v>
      </c>
    </row>
    <row r="24" spans="5:11" x14ac:dyDescent="0.3">
      <c r="E24">
        <v>141.59362164568711</v>
      </c>
      <c r="F24">
        <v>1</v>
      </c>
      <c r="G24">
        <v>-60</v>
      </c>
      <c r="H24">
        <v>0</v>
      </c>
      <c r="I24">
        <v>0</v>
      </c>
      <c r="J24" t="s">
        <v>41</v>
      </c>
      <c r="K24">
        <v>0</v>
      </c>
    </row>
    <row r="25" spans="5:11" x14ac:dyDescent="0.3">
      <c r="E25">
        <v>238.71715760749117</v>
      </c>
      <c r="F25">
        <v>1</v>
      </c>
      <c r="G25">
        <v>-60</v>
      </c>
      <c r="H25">
        <v>0.16541579751424001</v>
      </c>
      <c r="I25">
        <v>16940</v>
      </c>
      <c r="J25" t="s">
        <v>41</v>
      </c>
      <c r="K25">
        <v>0.16541579751424001</v>
      </c>
    </row>
    <row r="26" spans="5:11" x14ac:dyDescent="0.3">
      <c r="E26">
        <v>159.50471529059124</v>
      </c>
      <c r="F26">
        <v>1</v>
      </c>
      <c r="G26">
        <v>-60</v>
      </c>
      <c r="H26">
        <v>0</v>
      </c>
      <c r="I26">
        <v>0</v>
      </c>
      <c r="J26" t="s">
        <v>41</v>
      </c>
      <c r="K26">
        <v>0</v>
      </c>
    </row>
    <row r="27" spans="5:11" x14ac:dyDescent="0.3">
      <c r="E27">
        <v>110.56454392282505</v>
      </c>
      <c r="F27">
        <v>1</v>
      </c>
      <c r="G27">
        <v>-60</v>
      </c>
      <c r="H27">
        <v>0</v>
      </c>
      <c r="I27">
        <v>0</v>
      </c>
      <c r="J27" t="s">
        <v>41</v>
      </c>
      <c r="K27">
        <v>0</v>
      </c>
    </row>
    <row r="28" spans="5:11" x14ac:dyDescent="0.3">
      <c r="E28">
        <v>175.56583682193718</v>
      </c>
      <c r="F28">
        <v>1</v>
      </c>
      <c r="G28">
        <v>-60</v>
      </c>
      <c r="H28">
        <v>0</v>
      </c>
      <c r="I28">
        <v>0</v>
      </c>
      <c r="J28" t="s">
        <v>41</v>
      </c>
      <c r="K28">
        <v>0</v>
      </c>
    </row>
    <row r="29" spans="5:11" x14ac:dyDescent="0.3">
      <c r="E29">
        <v>100.3896972982551</v>
      </c>
      <c r="F29">
        <v>1</v>
      </c>
      <c r="G29">
        <v>-60</v>
      </c>
      <c r="H29">
        <v>0</v>
      </c>
      <c r="I29">
        <v>0</v>
      </c>
      <c r="J29" t="s">
        <v>41</v>
      </c>
      <c r="K29">
        <v>0</v>
      </c>
    </row>
    <row r="30" spans="5:11" x14ac:dyDescent="0.3">
      <c r="E30">
        <v>93.578436334700015</v>
      </c>
      <c r="F30">
        <v>1</v>
      </c>
      <c r="G30">
        <v>-60</v>
      </c>
      <c r="H30">
        <v>0</v>
      </c>
      <c r="I30">
        <v>0</v>
      </c>
      <c r="J30" t="s">
        <v>41</v>
      </c>
      <c r="K30">
        <v>0</v>
      </c>
    </row>
    <row r="31" spans="5:11" x14ac:dyDescent="0.3">
      <c r="E31">
        <v>141.59362164568711</v>
      </c>
      <c r="F31">
        <v>1</v>
      </c>
      <c r="G31">
        <v>-60</v>
      </c>
      <c r="H31">
        <v>0</v>
      </c>
      <c r="I31">
        <v>0</v>
      </c>
      <c r="J31" t="s">
        <v>41</v>
      </c>
      <c r="K31">
        <v>0</v>
      </c>
    </row>
    <row r="32" spans="5:11" x14ac:dyDescent="0.3">
      <c r="E32">
        <v>147.81625511856458</v>
      </c>
      <c r="F32">
        <v>1</v>
      </c>
      <c r="G32">
        <v>-60</v>
      </c>
      <c r="H32">
        <v>0</v>
      </c>
      <c r="I32">
        <v>0</v>
      </c>
      <c r="J32" t="s">
        <v>41</v>
      </c>
      <c r="K32">
        <v>0</v>
      </c>
    </row>
    <row r="33" spans="5:11" x14ac:dyDescent="0.3">
      <c r="E33">
        <v>94.419332749953739</v>
      </c>
      <c r="F33">
        <v>1</v>
      </c>
      <c r="G33">
        <v>-60</v>
      </c>
      <c r="H33">
        <v>0</v>
      </c>
      <c r="I33">
        <v>0</v>
      </c>
      <c r="J33" t="s">
        <v>41</v>
      </c>
      <c r="K33">
        <v>0</v>
      </c>
    </row>
    <row r="34" spans="5:11" x14ac:dyDescent="0.3">
      <c r="E34">
        <v>103.24874511011774</v>
      </c>
      <c r="F34">
        <v>1</v>
      </c>
      <c r="G34">
        <v>-60</v>
      </c>
      <c r="H34">
        <v>0</v>
      </c>
      <c r="I34">
        <v>0</v>
      </c>
      <c r="J34" t="s">
        <v>41</v>
      </c>
      <c r="K34">
        <v>0</v>
      </c>
    </row>
    <row r="35" spans="5:11" x14ac:dyDescent="0.3">
      <c r="E35">
        <v>132.25967143637087</v>
      </c>
      <c r="F35">
        <v>1</v>
      </c>
      <c r="G35">
        <v>-60</v>
      </c>
      <c r="H35">
        <v>0</v>
      </c>
      <c r="I35">
        <v>0</v>
      </c>
      <c r="J35" t="s">
        <v>41</v>
      </c>
      <c r="K35">
        <v>0</v>
      </c>
    </row>
    <row r="36" spans="5:11" x14ac:dyDescent="0.3">
      <c r="E36">
        <v>136.80051207874095</v>
      </c>
      <c r="F36">
        <v>1</v>
      </c>
      <c r="G36">
        <v>-60</v>
      </c>
      <c r="H36">
        <v>0</v>
      </c>
      <c r="I36">
        <v>0</v>
      </c>
      <c r="J36" t="s">
        <v>41</v>
      </c>
      <c r="K36">
        <v>0</v>
      </c>
    </row>
    <row r="37" spans="5:11" x14ac:dyDescent="0.3">
      <c r="E37">
        <v>118.80532879231146</v>
      </c>
      <c r="F37">
        <v>1</v>
      </c>
      <c r="G37">
        <v>-60</v>
      </c>
      <c r="H37">
        <v>0</v>
      </c>
      <c r="I37">
        <v>0</v>
      </c>
      <c r="J37" t="s">
        <v>41</v>
      </c>
      <c r="K37">
        <v>0</v>
      </c>
    </row>
    <row r="38" spans="5:11" x14ac:dyDescent="0.3">
      <c r="E38">
        <v>103.66919331774459</v>
      </c>
      <c r="F38">
        <v>1</v>
      </c>
      <c r="G38">
        <v>-60</v>
      </c>
      <c r="H38">
        <v>0</v>
      </c>
      <c r="I38">
        <v>0</v>
      </c>
      <c r="J38" t="s">
        <v>41</v>
      </c>
      <c r="K38">
        <v>0</v>
      </c>
    </row>
    <row r="39" spans="5:11" x14ac:dyDescent="0.3">
      <c r="E39">
        <v>113.08723316858618</v>
      </c>
      <c r="F39">
        <v>1</v>
      </c>
      <c r="G39">
        <v>-60</v>
      </c>
      <c r="H39">
        <v>0</v>
      </c>
      <c r="I39">
        <v>0</v>
      </c>
      <c r="J39" t="s">
        <v>41</v>
      </c>
      <c r="K39">
        <v>0</v>
      </c>
    </row>
    <row r="40" spans="5:11" x14ac:dyDescent="0.3">
      <c r="E40">
        <v>148.32079296771684</v>
      </c>
      <c r="F40">
        <v>1</v>
      </c>
      <c r="G40">
        <v>-60</v>
      </c>
      <c r="H40">
        <v>0</v>
      </c>
      <c r="I40">
        <v>0</v>
      </c>
      <c r="J40" t="s">
        <v>41</v>
      </c>
      <c r="K40">
        <v>0</v>
      </c>
    </row>
    <row r="41" spans="5:11" x14ac:dyDescent="0.3">
      <c r="E41">
        <v>74.237818783864583</v>
      </c>
      <c r="F41">
        <v>1</v>
      </c>
      <c r="G41">
        <v>-60</v>
      </c>
      <c r="H41">
        <v>0</v>
      </c>
      <c r="I41">
        <v>0</v>
      </c>
      <c r="J41" t="s">
        <v>41</v>
      </c>
      <c r="K41">
        <v>0</v>
      </c>
    </row>
    <row r="42" spans="5:11" x14ac:dyDescent="0.3">
      <c r="E42">
        <v>208.86533486598427</v>
      </c>
      <c r="F42">
        <v>1</v>
      </c>
      <c r="G42">
        <v>-60</v>
      </c>
      <c r="H42">
        <v>0</v>
      </c>
      <c r="I42">
        <v>0</v>
      </c>
      <c r="J42" t="s">
        <v>41</v>
      </c>
      <c r="K42">
        <v>0</v>
      </c>
    </row>
    <row r="43" spans="5:11" x14ac:dyDescent="0.3">
      <c r="E43">
        <v>104.42600009147294</v>
      </c>
      <c r="F43">
        <v>1</v>
      </c>
      <c r="G43">
        <v>-60</v>
      </c>
      <c r="H43">
        <v>0</v>
      </c>
      <c r="I43">
        <v>0</v>
      </c>
      <c r="J43" t="s">
        <v>41</v>
      </c>
      <c r="K43">
        <v>0</v>
      </c>
    </row>
    <row r="44" spans="5:11" x14ac:dyDescent="0.3">
      <c r="E44">
        <v>91.055747088938872</v>
      </c>
      <c r="F44">
        <v>1</v>
      </c>
      <c r="G44">
        <v>-60</v>
      </c>
      <c r="H44">
        <v>0</v>
      </c>
      <c r="I44">
        <v>0</v>
      </c>
      <c r="J44" t="s">
        <v>41</v>
      </c>
      <c r="K44">
        <v>0</v>
      </c>
    </row>
    <row r="45" spans="5:11" x14ac:dyDescent="0.3">
      <c r="E45">
        <v>140.75272523043338</v>
      </c>
      <c r="F45">
        <v>1</v>
      </c>
      <c r="G45">
        <v>-60</v>
      </c>
      <c r="H45">
        <v>0</v>
      </c>
      <c r="I45">
        <v>0</v>
      </c>
      <c r="J45" t="s">
        <v>41</v>
      </c>
      <c r="K45">
        <v>0</v>
      </c>
    </row>
    <row r="46" spans="5:11" x14ac:dyDescent="0.3">
      <c r="E46">
        <v>172.53860972702381</v>
      </c>
      <c r="F46">
        <v>1</v>
      </c>
      <c r="G46">
        <v>-60</v>
      </c>
      <c r="H46">
        <v>0</v>
      </c>
      <c r="I46">
        <v>0</v>
      </c>
      <c r="J46" t="s">
        <v>41</v>
      </c>
      <c r="K46">
        <v>0</v>
      </c>
    </row>
    <row r="47" spans="5:11" x14ac:dyDescent="0.3">
      <c r="E47">
        <v>119.05759771688757</v>
      </c>
      <c r="F47">
        <v>1</v>
      </c>
      <c r="G47">
        <v>-60</v>
      </c>
      <c r="H47">
        <v>0</v>
      </c>
      <c r="I47">
        <v>0</v>
      </c>
      <c r="J47" t="s">
        <v>41</v>
      </c>
      <c r="K47">
        <v>0</v>
      </c>
    </row>
    <row r="48" spans="5:11" x14ac:dyDescent="0.3">
      <c r="E48">
        <v>148.65715153381831</v>
      </c>
      <c r="F48">
        <v>1</v>
      </c>
      <c r="G48">
        <v>-60</v>
      </c>
      <c r="H48">
        <v>0</v>
      </c>
      <c r="I48">
        <v>0</v>
      </c>
      <c r="J48" t="s">
        <v>41</v>
      </c>
      <c r="K48">
        <v>0</v>
      </c>
    </row>
    <row r="49" spans="5:11" x14ac:dyDescent="0.3">
      <c r="E49">
        <v>86.598996088094196</v>
      </c>
      <c r="F49">
        <v>1</v>
      </c>
      <c r="G49">
        <v>-60</v>
      </c>
      <c r="H49">
        <v>0</v>
      </c>
      <c r="I49">
        <v>0</v>
      </c>
      <c r="J49" t="s">
        <v>41</v>
      </c>
      <c r="K49">
        <v>0</v>
      </c>
    </row>
    <row r="50" spans="5:11" x14ac:dyDescent="0.3">
      <c r="E50">
        <v>148.9935100999198</v>
      </c>
      <c r="F50">
        <v>1</v>
      </c>
      <c r="G50">
        <v>-60</v>
      </c>
      <c r="H50">
        <v>0</v>
      </c>
      <c r="I50">
        <v>0</v>
      </c>
      <c r="J50" t="s">
        <v>41</v>
      </c>
      <c r="K50">
        <v>0</v>
      </c>
    </row>
    <row r="51" spans="5:11" x14ac:dyDescent="0.3">
      <c r="E51">
        <v>113.75995030078917</v>
      </c>
      <c r="F51">
        <v>1</v>
      </c>
      <c r="G51">
        <v>-60</v>
      </c>
      <c r="H51">
        <v>0</v>
      </c>
      <c r="I51">
        <v>0</v>
      </c>
      <c r="J51" t="s">
        <v>41</v>
      </c>
      <c r="K51">
        <v>0</v>
      </c>
    </row>
    <row r="52" spans="5:11" x14ac:dyDescent="0.3">
      <c r="E52">
        <v>146.97535870331089</v>
      </c>
      <c r="F52">
        <v>1</v>
      </c>
      <c r="G52">
        <v>-40</v>
      </c>
      <c r="H52">
        <v>4.7947809341440002E-2</v>
      </c>
      <c r="I52">
        <v>4840</v>
      </c>
      <c r="J52" t="s">
        <v>41</v>
      </c>
      <c r="K52">
        <v>4.7947809341440002E-2</v>
      </c>
    </row>
    <row r="53" spans="5:11" x14ac:dyDescent="0.3">
      <c r="E53">
        <v>481.98849054039073</v>
      </c>
      <c r="F53">
        <v>1</v>
      </c>
      <c r="G53">
        <v>-40</v>
      </c>
      <c r="H53">
        <v>1.06237214944</v>
      </c>
      <c r="I53">
        <v>124024.99999999999</v>
      </c>
      <c r="J53" t="s">
        <v>41</v>
      </c>
      <c r="K53">
        <v>1.06237214944</v>
      </c>
    </row>
    <row r="54" spans="5:11" x14ac:dyDescent="0.3">
      <c r="E54">
        <v>145.62992443890494</v>
      </c>
      <c r="F54">
        <v>1</v>
      </c>
      <c r="G54">
        <v>-40</v>
      </c>
      <c r="H54">
        <v>7.7635499568640007E-2</v>
      </c>
      <c r="I54">
        <v>7865</v>
      </c>
      <c r="J54" t="s">
        <v>41</v>
      </c>
      <c r="K54">
        <v>7.7635499568640007E-2</v>
      </c>
    </row>
    <row r="55" spans="5:11" x14ac:dyDescent="0.3">
      <c r="E55">
        <v>464.58193474463889</v>
      </c>
      <c r="F55">
        <v>1</v>
      </c>
      <c r="G55">
        <v>-40</v>
      </c>
      <c r="H55">
        <v>1.0093074258918397</v>
      </c>
      <c r="I55">
        <v>116765</v>
      </c>
      <c r="J55" t="s">
        <v>41</v>
      </c>
      <c r="K55">
        <v>1.0093074258918397</v>
      </c>
    </row>
    <row r="56" spans="5:11" x14ac:dyDescent="0.3">
      <c r="E56">
        <v>448.77308213786898</v>
      </c>
      <c r="F56">
        <v>1</v>
      </c>
      <c r="G56">
        <v>-40</v>
      </c>
      <c r="H56">
        <v>0.89060128589055998</v>
      </c>
      <c r="I56">
        <v>101035</v>
      </c>
      <c r="J56" t="s">
        <v>41</v>
      </c>
      <c r="K56">
        <v>0.89060128589055998</v>
      </c>
    </row>
    <row r="57" spans="5:11" x14ac:dyDescent="0.3">
      <c r="E57">
        <v>271.00757995323374</v>
      </c>
      <c r="F57">
        <v>1</v>
      </c>
      <c r="G57">
        <v>-40</v>
      </c>
      <c r="H57">
        <v>0.21145016143872</v>
      </c>
      <c r="I57">
        <v>21780</v>
      </c>
      <c r="J57" t="s">
        <v>41</v>
      </c>
      <c r="K57">
        <v>0.21145016143872</v>
      </c>
    </row>
    <row r="58" spans="5:11" x14ac:dyDescent="0.3">
      <c r="E58">
        <v>486.52933118276076</v>
      </c>
      <c r="F58">
        <v>1</v>
      </c>
      <c r="G58">
        <v>-40</v>
      </c>
      <c r="H58">
        <v>1.07111156956416</v>
      </c>
      <c r="I58">
        <v>125234.99999999999</v>
      </c>
      <c r="J58" t="s">
        <v>41</v>
      </c>
      <c r="K58">
        <v>1.07111156956416</v>
      </c>
    </row>
    <row r="59" spans="5:11" x14ac:dyDescent="0.3">
      <c r="E59">
        <v>306.57749831846593</v>
      </c>
      <c r="F59">
        <v>1</v>
      </c>
      <c r="G59">
        <v>-40</v>
      </c>
      <c r="H59">
        <v>0.39566629540608</v>
      </c>
      <c r="I59">
        <v>41745</v>
      </c>
      <c r="J59" t="s">
        <v>41</v>
      </c>
      <c r="K59">
        <v>0.39566629540608</v>
      </c>
    </row>
    <row r="60" spans="5:11" x14ac:dyDescent="0.3">
      <c r="E60">
        <v>292.28225925915274</v>
      </c>
      <c r="F60">
        <v>1</v>
      </c>
      <c r="G60">
        <v>-40</v>
      </c>
      <c r="H60">
        <v>0.34632494592000002</v>
      </c>
      <c r="I60">
        <v>36300</v>
      </c>
      <c r="J60" t="s">
        <v>41</v>
      </c>
      <c r="K60">
        <v>0.34632494592000002</v>
      </c>
    </row>
    <row r="61" spans="5:11" x14ac:dyDescent="0.3">
      <c r="E61">
        <v>201.4654464117516</v>
      </c>
      <c r="F61">
        <v>1</v>
      </c>
      <c r="G61">
        <v>-40</v>
      </c>
      <c r="H61">
        <v>0.15382247974912</v>
      </c>
      <c r="I61">
        <v>15730</v>
      </c>
      <c r="J61" t="s">
        <v>41</v>
      </c>
      <c r="K61">
        <v>0.15382247974912</v>
      </c>
    </row>
    <row r="62" spans="5:11" x14ac:dyDescent="0.3">
      <c r="E62">
        <v>448.77308213786898</v>
      </c>
      <c r="F62">
        <v>1</v>
      </c>
      <c r="G62">
        <v>-40</v>
      </c>
      <c r="H62">
        <v>0.94602763917568011</v>
      </c>
      <c r="I62">
        <v>108295</v>
      </c>
      <c r="J62" t="s">
        <v>41</v>
      </c>
      <c r="K62">
        <v>0.94602763917568011</v>
      </c>
    </row>
    <row r="63" spans="5:11" x14ac:dyDescent="0.3">
      <c r="E63">
        <v>420.68714186839497</v>
      </c>
      <c r="F63">
        <v>1</v>
      </c>
      <c r="G63">
        <v>-40</v>
      </c>
      <c r="H63">
        <v>0.78126795767807999</v>
      </c>
      <c r="I63">
        <v>87120</v>
      </c>
      <c r="J63" t="s">
        <v>41</v>
      </c>
      <c r="K63">
        <v>0.78126795767807999</v>
      </c>
    </row>
    <row r="64" spans="5:11" x14ac:dyDescent="0.3">
      <c r="E64">
        <v>507.71992084715441</v>
      </c>
      <c r="F64">
        <v>1</v>
      </c>
      <c r="G64">
        <v>-40</v>
      </c>
      <c r="H64">
        <v>1.0754701051494402</v>
      </c>
      <c r="I64">
        <v>125840</v>
      </c>
      <c r="J64" t="s">
        <v>41</v>
      </c>
      <c r="K64">
        <v>1.0754701051494402</v>
      </c>
    </row>
    <row r="65" spans="5:11" x14ac:dyDescent="0.3">
      <c r="E65">
        <v>98.791994109273048</v>
      </c>
      <c r="F65">
        <v>1</v>
      </c>
      <c r="G65">
        <v>-40</v>
      </c>
      <c r="H65">
        <v>4.1984494236160005E-2</v>
      </c>
      <c r="I65">
        <v>4235</v>
      </c>
      <c r="J65" t="s">
        <v>41</v>
      </c>
      <c r="K65">
        <v>4.1984494236160005E-2</v>
      </c>
    </row>
    <row r="66" spans="5:11" x14ac:dyDescent="0.3">
      <c r="E66">
        <v>196.25188863717855</v>
      </c>
      <c r="F66">
        <v>1</v>
      </c>
      <c r="G66">
        <v>-40</v>
      </c>
      <c r="H66">
        <v>0.12469040677632</v>
      </c>
      <c r="I66">
        <v>12705</v>
      </c>
      <c r="J66" t="s">
        <v>41</v>
      </c>
      <c r="K66">
        <v>0.12469040677632</v>
      </c>
    </row>
    <row r="67" spans="5:11" x14ac:dyDescent="0.3">
      <c r="E67">
        <v>132.84829892704846</v>
      </c>
      <c r="F67">
        <v>1</v>
      </c>
      <c r="G67">
        <v>-40</v>
      </c>
      <c r="H67">
        <v>5.3902524372479999E-2</v>
      </c>
      <c r="I67">
        <v>5445</v>
      </c>
      <c r="J67" t="s">
        <v>41</v>
      </c>
      <c r="K67">
        <v>5.3902524372479999E-2</v>
      </c>
    </row>
    <row r="68" spans="5:11" x14ac:dyDescent="0.3">
      <c r="E68">
        <v>189.27244839057275</v>
      </c>
      <c r="F68">
        <v>1</v>
      </c>
      <c r="G68">
        <v>-40</v>
      </c>
      <c r="H68">
        <v>0.14219517861887998</v>
      </c>
      <c r="I68">
        <v>14520</v>
      </c>
      <c r="J68" t="s">
        <v>41</v>
      </c>
      <c r="K68">
        <v>0.14219517861887998</v>
      </c>
    </row>
    <row r="69" spans="5:11" x14ac:dyDescent="0.3">
      <c r="E69">
        <v>412.44635699890853</v>
      </c>
      <c r="F69">
        <v>1</v>
      </c>
      <c r="G69">
        <v>-40</v>
      </c>
      <c r="H69">
        <v>0.74717552340735993</v>
      </c>
      <c r="I69">
        <v>82885</v>
      </c>
      <c r="J69" t="s">
        <v>41</v>
      </c>
      <c r="K69">
        <v>0.74717552340735993</v>
      </c>
    </row>
    <row r="70" spans="5:11" x14ac:dyDescent="0.3">
      <c r="E70">
        <v>208.1926177337813</v>
      </c>
      <c r="F70">
        <v>1</v>
      </c>
      <c r="G70">
        <v>-40</v>
      </c>
      <c r="H70">
        <v>0.14801307999999999</v>
      </c>
      <c r="I70">
        <v>15125</v>
      </c>
      <c r="J70" t="s">
        <v>41</v>
      </c>
      <c r="K70">
        <v>0.14801307999999999</v>
      </c>
    </row>
    <row r="71" spans="5:11" x14ac:dyDescent="0.3">
      <c r="E71">
        <v>173.4635957838029</v>
      </c>
      <c r="F71">
        <v>1</v>
      </c>
      <c r="G71">
        <v>-40</v>
      </c>
      <c r="H71">
        <v>0.10123133683456001</v>
      </c>
      <c r="I71">
        <v>10285</v>
      </c>
      <c r="J71" t="s">
        <v>41</v>
      </c>
      <c r="K71">
        <v>0.10123133683456001</v>
      </c>
    </row>
    <row r="72" spans="5:11" x14ac:dyDescent="0.3">
      <c r="E72">
        <v>155.04796428974655</v>
      </c>
      <c r="F72">
        <v>1</v>
      </c>
      <c r="G72">
        <v>-40</v>
      </c>
      <c r="H72">
        <v>0</v>
      </c>
      <c r="I72">
        <v>0</v>
      </c>
      <c r="J72" t="s">
        <v>41</v>
      </c>
      <c r="K72">
        <v>0</v>
      </c>
    </row>
    <row r="73" spans="5:11" x14ac:dyDescent="0.3">
      <c r="E73">
        <v>176.9953607278685</v>
      </c>
      <c r="F73">
        <v>1</v>
      </c>
      <c r="G73">
        <v>-40</v>
      </c>
      <c r="H73">
        <v>0</v>
      </c>
      <c r="I73">
        <v>0</v>
      </c>
      <c r="J73" t="s">
        <v>41</v>
      </c>
      <c r="K73">
        <v>0</v>
      </c>
    </row>
    <row r="74" spans="5:11" x14ac:dyDescent="0.3">
      <c r="E74">
        <v>205.5858388464948</v>
      </c>
      <c r="F74">
        <v>1</v>
      </c>
      <c r="G74">
        <v>-40</v>
      </c>
      <c r="H74">
        <v>0</v>
      </c>
      <c r="I74">
        <v>0</v>
      </c>
      <c r="J74" t="s">
        <v>41</v>
      </c>
      <c r="K74">
        <v>0</v>
      </c>
    </row>
    <row r="75" spans="5:11" x14ac:dyDescent="0.3">
      <c r="E75">
        <v>230.89682094563162</v>
      </c>
      <c r="F75">
        <v>1</v>
      </c>
      <c r="G75">
        <v>-40</v>
      </c>
      <c r="H75">
        <v>0</v>
      </c>
      <c r="I75">
        <v>0</v>
      </c>
      <c r="J75" t="s">
        <v>41</v>
      </c>
      <c r="K75">
        <v>0</v>
      </c>
    </row>
    <row r="76" spans="5:11" x14ac:dyDescent="0.3">
      <c r="E76">
        <v>159.9251634982181</v>
      </c>
      <c r="F76">
        <v>1</v>
      </c>
      <c r="G76">
        <v>-40</v>
      </c>
      <c r="H76">
        <v>0</v>
      </c>
      <c r="I76">
        <v>0</v>
      </c>
      <c r="J76" t="s">
        <v>41</v>
      </c>
      <c r="K76">
        <v>0</v>
      </c>
    </row>
    <row r="77" spans="5:11" x14ac:dyDescent="0.3">
      <c r="E77">
        <v>218.28337471682588</v>
      </c>
      <c r="F77">
        <v>1</v>
      </c>
      <c r="G77">
        <v>-40</v>
      </c>
      <c r="H77">
        <v>0.10710891177984001</v>
      </c>
      <c r="I77">
        <v>10890</v>
      </c>
      <c r="J77" t="s">
        <v>41</v>
      </c>
      <c r="K77">
        <v>0.10710891177984001</v>
      </c>
    </row>
    <row r="78" spans="5:11" x14ac:dyDescent="0.3">
      <c r="E78">
        <v>197.5973229015845</v>
      </c>
      <c r="F78">
        <v>1</v>
      </c>
      <c r="G78">
        <v>-40</v>
      </c>
      <c r="H78">
        <v>7.1715126927359998E-2</v>
      </c>
      <c r="I78">
        <v>7260</v>
      </c>
      <c r="J78" t="s">
        <v>41</v>
      </c>
      <c r="K78">
        <v>7.1715126927359998E-2</v>
      </c>
    </row>
    <row r="79" spans="5:11" x14ac:dyDescent="0.3">
      <c r="E79">
        <v>288.58231503203638</v>
      </c>
      <c r="F79">
        <v>1</v>
      </c>
      <c r="G79">
        <v>-40</v>
      </c>
      <c r="H79">
        <v>0.25694449758207999</v>
      </c>
      <c r="I79">
        <v>26620</v>
      </c>
      <c r="J79" t="s">
        <v>41</v>
      </c>
      <c r="K79">
        <v>0.25694449758207999</v>
      </c>
    </row>
    <row r="80" spans="5:11" x14ac:dyDescent="0.3">
      <c r="E80">
        <v>342.14741668369805</v>
      </c>
      <c r="F80">
        <v>1</v>
      </c>
      <c r="G80">
        <v>-40</v>
      </c>
      <c r="H80">
        <v>0.47109331826944001</v>
      </c>
      <c r="I80">
        <v>50215</v>
      </c>
      <c r="J80" t="s">
        <v>41</v>
      </c>
      <c r="K80">
        <v>0.47109331826944001</v>
      </c>
    </row>
    <row r="81" spans="5:11" x14ac:dyDescent="0.3">
      <c r="E81">
        <v>338.86792066420855</v>
      </c>
      <c r="F81">
        <v>1</v>
      </c>
      <c r="G81">
        <v>-40</v>
      </c>
      <c r="H81">
        <v>0.47109331826944001</v>
      </c>
      <c r="I81">
        <v>50215</v>
      </c>
      <c r="J81" t="s">
        <v>41</v>
      </c>
      <c r="K81">
        <v>0.47109331826944001</v>
      </c>
    </row>
    <row r="82" spans="5:11" x14ac:dyDescent="0.3">
      <c r="E82">
        <v>111.40544033807876</v>
      </c>
      <c r="F82">
        <v>1</v>
      </c>
      <c r="G82">
        <v>-20</v>
      </c>
      <c r="H82">
        <v>0</v>
      </c>
      <c r="I82">
        <v>0</v>
      </c>
      <c r="J82" t="s">
        <v>41</v>
      </c>
      <c r="K82">
        <v>0</v>
      </c>
    </row>
    <row r="83" spans="5:11" x14ac:dyDescent="0.3">
      <c r="E83">
        <v>126.70975509569638</v>
      </c>
      <c r="F83">
        <v>1</v>
      </c>
      <c r="G83">
        <v>-20</v>
      </c>
      <c r="H83">
        <v>0</v>
      </c>
      <c r="I83">
        <v>0</v>
      </c>
      <c r="J83" t="s">
        <v>41</v>
      </c>
      <c r="K83">
        <v>0</v>
      </c>
    </row>
    <row r="84" spans="5:11" x14ac:dyDescent="0.3">
      <c r="E84">
        <v>341.89514775912193</v>
      </c>
      <c r="F84">
        <v>1</v>
      </c>
      <c r="G84">
        <v>-20</v>
      </c>
      <c r="H84">
        <v>0.42278924658688005</v>
      </c>
      <c r="I84">
        <v>44770</v>
      </c>
      <c r="J84" t="s">
        <v>41</v>
      </c>
      <c r="K84">
        <v>0.42278924658688005</v>
      </c>
    </row>
    <row r="85" spans="5:11" x14ac:dyDescent="0.3">
      <c r="E85">
        <v>347.44506409979641</v>
      </c>
      <c r="F85">
        <v>1</v>
      </c>
      <c r="G85">
        <v>-20</v>
      </c>
      <c r="H85">
        <v>0.58639396704000013</v>
      </c>
      <c r="I85">
        <v>63525</v>
      </c>
      <c r="J85" t="s">
        <v>41</v>
      </c>
      <c r="K85">
        <v>0.58639396704000013</v>
      </c>
    </row>
    <row r="86" spans="5:11" x14ac:dyDescent="0.3">
      <c r="E86">
        <v>449.27761998702124</v>
      </c>
      <c r="F86">
        <v>1</v>
      </c>
      <c r="G86">
        <v>-20</v>
      </c>
      <c r="H86">
        <v>1.2027917044326399</v>
      </c>
      <c r="I86">
        <v>143990</v>
      </c>
      <c r="J86" t="s">
        <v>41</v>
      </c>
      <c r="K86">
        <v>1.2027917044326399</v>
      </c>
    </row>
    <row r="87" spans="5:11" x14ac:dyDescent="0.3">
      <c r="E87">
        <v>450.70714389295262</v>
      </c>
      <c r="F87">
        <v>1</v>
      </c>
      <c r="G87">
        <v>-20</v>
      </c>
      <c r="H87">
        <v>1.3078402137292799</v>
      </c>
      <c r="I87">
        <v>159720</v>
      </c>
      <c r="J87" t="s">
        <v>41</v>
      </c>
      <c r="K87">
        <v>1.3078402137292799</v>
      </c>
    </row>
    <row r="88" spans="5:11" x14ac:dyDescent="0.3">
      <c r="E88">
        <v>452.72529528956153</v>
      </c>
      <c r="F88">
        <v>1</v>
      </c>
      <c r="G88">
        <v>-20</v>
      </c>
      <c r="H88">
        <v>1.2356329084723201</v>
      </c>
      <c r="I88">
        <v>148830</v>
      </c>
      <c r="J88" t="s">
        <v>41</v>
      </c>
      <c r="K88">
        <v>1.2356329084723201</v>
      </c>
    </row>
    <row r="89" spans="5:11" x14ac:dyDescent="0.3">
      <c r="E89">
        <v>453.98663991244206</v>
      </c>
      <c r="F89">
        <v>1</v>
      </c>
      <c r="G89">
        <v>-20</v>
      </c>
      <c r="H89">
        <v>1.28402901510144</v>
      </c>
      <c r="I89">
        <v>156090</v>
      </c>
      <c r="J89" t="s">
        <v>41</v>
      </c>
      <c r="K89">
        <v>1.28402901510144</v>
      </c>
    </row>
    <row r="90" spans="5:11" x14ac:dyDescent="0.3">
      <c r="E90">
        <v>453.98663991244206</v>
      </c>
      <c r="F90">
        <v>1</v>
      </c>
      <c r="G90">
        <v>-20</v>
      </c>
      <c r="H90">
        <v>1.1143627334425601</v>
      </c>
      <c r="I90">
        <v>131285</v>
      </c>
      <c r="J90" t="s">
        <v>41</v>
      </c>
      <c r="K90">
        <v>1.1143627334425601</v>
      </c>
    </row>
    <row r="91" spans="5:11" x14ac:dyDescent="0.3">
      <c r="E91">
        <v>454.40708812006892</v>
      </c>
      <c r="F91">
        <v>1</v>
      </c>
      <c r="G91">
        <v>-20</v>
      </c>
      <c r="H91">
        <v>1.3624053680742401</v>
      </c>
      <c r="I91">
        <v>168190</v>
      </c>
      <c r="J91" t="s">
        <v>41</v>
      </c>
      <c r="K91">
        <v>1.3624053680742401</v>
      </c>
    </row>
    <row r="92" spans="5:11" x14ac:dyDescent="0.3">
      <c r="E92">
        <v>456.08888095057637</v>
      </c>
      <c r="F92">
        <v>1</v>
      </c>
      <c r="G92">
        <v>-20</v>
      </c>
      <c r="H92">
        <v>1.2999316798873599</v>
      </c>
      <c r="I92">
        <v>158510</v>
      </c>
      <c r="J92" t="s">
        <v>41</v>
      </c>
      <c r="K92">
        <v>1.2999316798873599</v>
      </c>
    </row>
    <row r="93" spans="5:11" x14ac:dyDescent="0.3">
      <c r="E93">
        <v>457.68658413955842</v>
      </c>
      <c r="F93">
        <v>1</v>
      </c>
      <c r="G93">
        <v>-20</v>
      </c>
      <c r="H93">
        <v>1.2110454988800001</v>
      </c>
      <c r="I93">
        <v>145200</v>
      </c>
      <c r="J93" t="s">
        <v>41</v>
      </c>
      <c r="K93">
        <v>1.2110454988800001</v>
      </c>
    </row>
    <row r="94" spans="5:11" x14ac:dyDescent="0.3">
      <c r="E94">
        <v>460.46154230989561</v>
      </c>
      <c r="F94">
        <v>1</v>
      </c>
      <c r="G94">
        <v>-20</v>
      </c>
      <c r="H94">
        <v>1.3585537830169601</v>
      </c>
      <c r="I94">
        <v>167585</v>
      </c>
      <c r="J94" t="s">
        <v>41</v>
      </c>
      <c r="K94">
        <v>1.3585537830169601</v>
      </c>
    </row>
    <row r="95" spans="5:11" x14ac:dyDescent="0.3">
      <c r="E95">
        <v>465.00238295226575</v>
      </c>
      <c r="F95">
        <v>1</v>
      </c>
      <c r="G95">
        <v>-20</v>
      </c>
      <c r="H95">
        <v>1.28402901510144</v>
      </c>
      <c r="I95">
        <v>156090</v>
      </c>
      <c r="J95" t="s">
        <v>41</v>
      </c>
      <c r="K95">
        <v>1.28402901510144</v>
      </c>
    </row>
    <row r="96" spans="5:11" x14ac:dyDescent="0.3">
      <c r="E96">
        <v>468.78641682090745</v>
      </c>
      <c r="F96">
        <v>1</v>
      </c>
      <c r="G96">
        <v>-20</v>
      </c>
      <c r="H96">
        <v>1.2437708748390401</v>
      </c>
      <c r="I96">
        <v>150040</v>
      </c>
      <c r="J96" t="s">
        <v>41</v>
      </c>
      <c r="K96">
        <v>1.2437708748390401</v>
      </c>
    </row>
    <row r="97" spans="5:18" x14ac:dyDescent="0.3">
      <c r="E97">
        <v>470.80456821751636</v>
      </c>
      <c r="F97">
        <v>1</v>
      </c>
      <c r="G97">
        <v>-20</v>
      </c>
      <c r="H97">
        <v>1.23970549970176</v>
      </c>
      <c r="I97">
        <v>149435</v>
      </c>
      <c r="J97" t="s">
        <v>41</v>
      </c>
      <c r="K97">
        <v>1.23970549970176</v>
      </c>
    </row>
    <row r="98" spans="5:18" x14ac:dyDescent="0.3">
      <c r="E98">
        <v>470.97274750056704</v>
      </c>
      <c r="F98">
        <v>1</v>
      </c>
      <c r="G98">
        <v>-20</v>
      </c>
      <c r="H98">
        <v>1.2559237616051198</v>
      </c>
      <c r="I98">
        <v>151855</v>
      </c>
      <c r="J98" t="s">
        <v>41</v>
      </c>
      <c r="K98">
        <v>1.2559237616051198</v>
      </c>
    </row>
    <row r="99" spans="5:18" x14ac:dyDescent="0.3">
      <c r="E99">
        <v>474.58860208615806</v>
      </c>
      <c r="F99">
        <v>1</v>
      </c>
      <c r="G99">
        <v>-20</v>
      </c>
      <c r="H99">
        <v>1.2559237616051198</v>
      </c>
      <c r="I99">
        <v>151855</v>
      </c>
      <c r="J99" t="s">
        <v>41</v>
      </c>
      <c r="K99">
        <v>1.2559237616051198</v>
      </c>
    </row>
    <row r="100" spans="5:18" x14ac:dyDescent="0.3">
      <c r="E100">
        <v>478.96126344547736</v>
      </c>
      <c r="F100">
        <v>1</v>
      </c>
      <c r="G100">
        <v>-20</v>
      </c>
      <c r="H100">
        <v>1.3815578604774401</v>
      </c>
      <c r="I100">
        <v>171215</v>
      </c>
      <c r="J100" t="s">
        <v>41</v>
      </c>
      <c r="K100">
        <v>1.3815578604774401</v>
      </c>
    </row>
    <row r="101" spans="5:18" x14ac:dyDescent="0.3">
      <c r="E101">
        <v>482.57711803106838</v>
      </c>
      <c r="F101">
        <v>1</v>
      </c>
      <c r="G101">
        <v>-20</v>
      </c>
      <c r="H101">
        <v>1.2233717803238402</v>
      </c>
      <c r="I101">
        <v>147015</v>
      </c>
      <c r="J101" t="s">
        <v>41</v>
      </c>
      <c r="K101">
        <v>1.2233717803238402</v>
      </c>
    </row>
    <row r="102" spans="5:18" x14ac:dyDescent="0.3">
      <c r="E102">
        <v>483.4180144463221</v>
      </c>
      <c r="F102">
        <v>1</v>
      </c>
      <c r="G102">
        <v>-20</v>
      </c>
      <c r="H102">
        <v>1.3038895085286399</v>
      </c>
      <c r="I102">
        <v>159115</v>
      </c>
      <c r="J102" t="s">
        <v>41</v>
      </c>
      <c r="K102">
        <v>1.3038895085286399</v>
      </c>
    </row>
    <row r="103" spans="5:18" x14ac:dyDescent="0.3">
      <c r="E103">
        <v>199.19502609056656</v>
      </c>
      <c r="F103">
        <v>1</v>
      </c>
      <c r="G103">
        <v>-20</v>
      </c>
      <c r="H103">
        <v>0</v>
      </c>
      <c r="I103">
        <v>0</v>
      </c>
      <c r="J103" t="s">
        <v>41</v>
      </c>
      <c r="K103">
        <v>0</v>
      </c>
    </row>
    <row r="104" spans="5:18" x14ac:dyDescent="0.3">
      <c r="E104">
        <v>330.96349436082363</v>
      </c>
      <c r="F104">
        <v>1</v>
      </c>
      <c r="G104">
        <v>-20</v>
      </c>
      <c r="H104">
        <v>0.42278924658688005</v>
      </c>
      <c r="I104">
        <v>44770</v>
      </c>
      <c r="J104" t="s">
        <v>41</v>
      </c>
      <c r="K104">
        <v>0.42278924658688005</v>
      </c>
    </row>
    <row r="105" spans="5:18" x14ac:dyDescent="0.3">
      <c r="E105">
        <v>413.45543269721298</v>
      </c>
      <c r="F105">
        <v>1</v>
      </c>
      <c r="G105">
        <v>-20</v>
      </c>
      <c r="H105">
        <v>0.71764724238592004</v>
      </c>
      <c r="I105">
        <v>79255</v>
      </c>
      <c r="J105" t="s">
        <v>41</v>
      </c>
      <c r="K105">
        <v>0.71764724238592004</v>
      </c>
    </row>
    <row r="106" spans="5:18" x14ac:dyDescent="0.3">
      <c r="E106">
        <v>371.74697050062878</v>
      </c>
      <c r="F106">
        <v>1</v>
      </c>
      <c r="G106">
        <v>-20</v>
      </c>
      <c r="H106">
        <v>0.59668199670016009</v>
      </c>
      <c r="I106">
        <v>64735.000000000007</v>
      </c>
      <c r="J106" t="s">
        <v>41</v>
      </c>
      <c r="K106">
        <v>0.59668199670016009</v>
      </c>
    </row>
    <row r="107" spans="5:18" x14ac:dyDescent="0.3">
      <c r="E107">
        <v>483.67028337089818</v>
      </c>
      <c r="F107">
        <v>1</v>
      </c>
      <c r="G107">
        <v>-20</v>
      </c>
      <c r="H107">
        <v>1.3546951555891202</v>
      </c>
      <c r="I107">
        <v>166980</v>
      </c>
      <c r="J107" t="s">
        <v>41</v>
      </c>
      <c r="K107">
        <v>1.3546951555891202</v>
      </c>
      <c r="M107">
        <v>483.67028337089818</v>
      </c>
      <c r="N107">
        <v>1</v>
      </c>
      <c r="O107">
        <v>-20</v>
      </c>
      <c r="P107">
        <v>1.3546951555891202</v>
      </c>
      <c r="Q107">
        <v>166980</v>
      </c>
      <c r="R107" t="s">
        <v>41</v>
      </c>
    </row>
    <row r="108" spans="5:18" x14ac:dyDescent="0.3">
      <c r="E108">
        <v>474.67269172768346</v>
      </c>
      <c r="F108">
        <v>1</v>
      </c>
      <c r="G108">
        <v>-20</v>
      </c>
      <c r="H108">
        <v>1.21516150826752</v>
      </c>
      <c r="I108">
        <v>145805</v>
      </c>
      <c r="J108" t="s">
        <v>41</v>
      </c>
      <c r="K108">
        <v>1.21516150826752</v>
      </c>
      <c r="M108">
        <v>474.67269172768346</v>
      </c>
      <c r="N108">
        <v>1</v>
      </c>
      <c r="O108">
        <v>-20</v>
      </c>
      <c r="P108">
        <v>1.21516150826752</v>
      </c>
      <c r="Q108">
        <v>145805</v>
      </c>
      <c r="R108" t="s">
        <v>41</v>
      </c>
    </row>
    <row r="109" spans="5:18" x14ac:dyDescent="0.3">
      <c r="E109">
        <v>475.00905029378492</v>
      </c>
      <c r="F109">
        <v>1</v>
      </c>
      <c r="G109">
        <v>-20</v>
      </c>
      <c r="H109">
        <v>1.3352961802163199</v>
      </c>
      <c r="I109">
        <v>163955</v>
      </c>
      <c r="J109" t="s">
        <v>41</v>
      </c>
      <c r="K109">
        <v>1.3352961802163199</v>
      </c>
      <c r="M109">
        <v>475.00905029378492</v>
      </c>
      <c r="N109">
        <v>1</v>
      </c>
      <c r="O109">
        <v>-20</v>
      </c>
      <c r="P109">
        <v>1.3352961802163199</v>
      </c>
      <c r="Q109">
        <v>163955</v>
      </c>
      <c r="R109" t="s">
        <v>41</v>
      </c>
    </row>
    <row r="110" spans="5:18" x14ac:dyDescent="0.3">
      <c r="E110">
        <v>486.78160010733694</v>
      </c>
      <c r="F110">
        <v>1</v>
      </c>
      <c r="G110">
        <v>-20</v>
      </c>
      <c r="H110">
        <v>1.3815578604774401</v>
      </c>
      <c r="I110">
        <v>171215</v>
      </c>
      <c r="J110" t="s">
        <v>41</v>
      </c>
      <c r="K110">
        <v>1.3815578604774401</v>
      </c>
      <c r="M110">
        <v>486.78160010733694</v>
      </c>
      <c r="N110">
        <v>1</v>
      </c>
      <c r="O110">
        <v>-20</v>
      </c>
      <c r="P110">
        <v>1.3815578604774401</v>
      </c>
      <c r="Q110">
        <v>171215</v>
      </c>
      <c r="R110" t="s">
        <v>41</v>
      </c>
    </row>
    <row r="111" spans="5:18" x14ac:dyDescent="0.3">
      <c r="E111">
        <v>471.98182319887155</v>
      </c>
      <c r="F111">
        <v>1</v>
      </c>
      <c r="G111">
        <v>-20</v>
      </c>
      <c r="H111">
        <v>1.3078402137292799</v>
      </c>
      <c r="I111">
        <v>159720</v>
      </c>
      <c r="J111" t="s">
        <v>41</v>
      </c>
      <c r="K111">
        <v>1.3078402137292799</v>
      </c>
      <c r="M111">
        <v>471.98182319887155</v>
      </c>
      <c r="N111">
        <v>1</v>
      </c>
      <c r="O111">
        <v>-20</v>
      </c>
      <c r="P111">
        <v>1.3078402137292799</v>
      </c>
      <c r="Q111">
        <v>159720</v>
      </c>
      <c r="R111" t="s">
        <v>41</v>
      </c>
    </row>
    <row r="112" spans="5:18" x14ac:dyDescent="0.3">
      <c r="E112">
        <v>484.59526942767724</v>
      </c>
      <c r="F112">
        <v>1</v>
      </c>
      <c r="G112">
        <v>-20</v>
      </c>
      <c r="H112">
        <v>1.3117838012800001</v>
      </c>
      <c r="I112">
        <v>160325</v>
      </c>
      <c r="J112" t="s">
        <v>41</v>
      </c>
      <c r="K112">
        <v>1.3117838012800001</v>
      </c>
      <c r="M112">
        <v>484.59526942767724</v>
      </c>
      <c r="N112">
        <v>1</v>
      </c>
      <c r="O112">
        <v>-20</v>
      </c>
      <c r="P112">
        <v>1.3117838012800001</v>
      </c>
      <c r="Q112">
        <v>160325</v>
      </c>
      <c r="R112" t="s">
        <v>41</v>
      </c>
    </row>
    <row r="113" spans="5:18" x14ac:dyDescent="0.3">
      <c r="E113">
        <v>458.86383912091355</v>
      </c>
      <c r="F113">
        <v>1</v>
      </c>
      <c r="G113">
        <v>1</v>
      </c>
      <c r="H113">
        <v>1.2559237616051198</v>
      </c>
      <c r="I113">
        <v>151855</v>
      </c>
      <c r="J113" t="s">
        <v>41</v>
      </c>
      <c r="K113">
        <v>1.2559237616051198</v>
      </c>
      <c r="M113">
        <v>458.86383912091355</v>
      </c>
      <c r="N113">
        <v>1</v>
      </c>
      <c r="O113">
        <v>0</v>
      </c>
      <c r="P113">
        <v>1.2559237616051198</v>
      </c>
      <c r="Q113">
        <v>151855</v>
      </c>
      <c r="R113" t="s">
        <v>41</v>
      </c>
    </row>
    <row r="114" spans="5:18" x14ac:dyDescent="0.3">
      <c r="E114">
        <v>463.15241083870757</v>
      </c>
      <c r="F114">
        <v>1</v>
      </c>
      <c r="G114">
        <v>1</v>
      </c>
      <c r="H114">
        <v>1.23155309536</v>
      </c>
      <c r="I114">
        <v>148225</v>
      </c>
      <c r="J114" t="s">
        <v>41</v>
      </c>
      <c r="K114">
        <v>1.23155309536</v>
      </c>
      <c r="M114">
        <v>463.15241083870757</v>
      </c>
      <c r="N114">
        <v>1</v>
      </c>
      <c r="O114">
        <v>0</v>
      </c>
      <c r="P114">
        <v>1.23155309536</v>
      </c>
      <c r="Q114">
        <v>148225</v>
      </c>
      <c r="R114" t="s">
        <v>41</v>
      </c>
    </row>
    <row r="115" spans="5:18" x14ac:dyDescent="0.3">
      <c r="E115">
        <v>456.17297059210176</v>
      </c>
      <c r="F115">
        <v>1</v>
      </c>
      <c r="G115">
        <v>1</v>
      </c>
      <c r="H115">
        <v>1.2274660545740801</v>
      </c>
      <c r="I115">
        <v>147620</v>
      </c>
      <c r="J115" t="s">
        <v>41</v>
      </c>
      <c r="K115">
        <v>1.2274660545740801</v>
      </c>
      <c r="M115">
        <v>456.17297059210176</v>
      </c>
      <c r="N115">
        <v>1</v>
      </c>
      <c r="O115">
        <v>0</v>
      </c>
      <c r="P115">
        <v>1.2274660545740801</v>
      </c>
      <c r="Q115">
        <v>147620</v>
      </c>
      <c r="R115" t="s">
        <v>41</v>
      </c>
    </row>
    <row r="116" spans="5:18" x14ac:dyDescent="0.3">
      <c r="E116">
        <v>457.26613593193156</v>
      </c>
      <c r="F116">
        <v>1</v>
      </c>
      <c r="G116">
        <v>1</v>
      </c>
      <c r="H116">
        <v>1.23970549970176</v>
      </c>
      <c r="I116">
        <v>149435</v>
      </c>
      <c r="J116" t="s">
        <v>41</v>
      </c>
      <c r="K116">
        <v>1.23970549970176</v>
      </c>
      <c r="M116">
        <v>457.26613593193156</v>
      </c>
      <c r="N116">
        <v>1</v>
      </c>
      <c r="O116">
        <v>0</v>
      </c>
      <c r="P116">
        <v>1.23970549970176</v>
      </c>
      <c r="Q116">
        <v>149435</v>
      </c>
      <c r="R116" t="s">
        <v>41</v>
      </c>
    </row>
    <row r="117" spans="5:18" x14ac:dyDescent="0.3">
      <c r="E117">
        <v>461.30243872514933</v>
      </c>
      <c r="F117">
        <v>1</v>
      </c>
      <c r="G117">
        <v>1</v>
      </c>
      <c r="H117">
        <v>1.2720269366400001</v>
      </c>
      <c r="I117">
        <v>154275</v>
      </c>
      <c r="J117" t="s">
        <v>41</v>
      </c>
      <c r="K117">
        <v>1.2720269366400001</v>
      </c>
      <c r="M117">
        <v>461.30243872514933</v>
      </c>
      <c r="N117">
        <v>1</v>
      </c>
      <c r="O117">
        <v>0</v>
      </c>
      <c r="P117">
        <v>1.2720269366400001</v>
      </c>
      <c r="Q117">
        <v>154275</v>
      </c>
      <c r="R117" t="s">
        <v>41</v>
      </c>
    </row>
    <row r="118" spans="5:18" x14ac:dyDescent="0.3">
      <c r="E118">
        <v>452.89347457261221</v>
      </c>
      <c r="F118">
        <v>1</v>
      </c>
      <c r="G118">
        <v>1</v>
      </c>
      <c r="H118">
        <v>1.2478290396748801</v>
      </c>
      <c r="I118">
        <v>150645</v>
      </c>
      <c r="J118" t="s">
        <v>41</v>
      </c>
      <c r="K118">
        <v>1.2478290396748801</v>
      </c>
      <c r="M118">
        <v>452.89347457261221</v>
      </c>
      <c r="N118">
        <v>1</v>
      </c>
      <c r="O118">
        <v>0</v>
      </c>
      <c r="P118">
        <v>1.2478290396748801</v>
      </c>
      <c r="Q118">
        <v>150645</v>
      </c>
      <c r="R118" t="s">
        <v>41</v>
      </c>
    </row>
    <row r="119" spans="5:18" x14ac:dyDescent="0.3">
      <c r="E119">
        <v>471.72955427429548</v>
      </c>
      <c r="F119">
        <v>1</v>
      </c>
      <c r="G119">
        <v>1</v>
      </c>
      <c r="H119">
        <v>1.2639897118182399</v>
      </c>
      <c r="I119">
        <v>153065</v>
      </c>
      <c r="J119" t="s">
        <v>41</v>
      </c>
      <c r="K119">
        <v>1.2639897118182399</v>
      </c>
      <c r="M119">
        <v>471.72955427429548</v>
      </c>
      <c r="N119">
        <v>1</v>
      </c>
      <c r="O119">
        <v>0</v>
      </c>
      <c r="P119">
        <v>1.2639897118182399</v>
      </c>
      <c r="Q119">
        <v>153065</v>
      </c>
      <c r="R119" t="s">
        <v>41</v>
      </c>
    </row>
    <row r="120" spans="5:18" x14ac:dyDescent="0.3">
      <c r="E120">
        <v>461.47061800820012</v>
      </c>
      <c r="F120">
        <v>1</v>
      </c>
      <c r="G120">
        <v>1</v>
      </c>
      <c r="H120">
        <v>1.2559237616051198</v>
      </c>
      <c r="I120">
        <v>151855</v>
      </c>
      <c r="J120" t="s">
        <v>41</v>
      </c>
      <c r="K120">
        <v>1.2559237616051198</v>
      </c>
      <c r="M120">
        <v>461.47061800820012</v>
      </c>
      <c r="N120">
        <v>1</v>
      </c>
      <c r="O120">
        <v>0</v>
      </c>
      <c r="P120">
        <v>1.2559237616051198</v>
      </c>
      <c r="Q120">
        <v>151855</v>
      </c>
      <c r="R120" t="s">
        <v>41</v>
      </c>
    </row>
    <row r="121" spans="5:18" x14ac:dyDescent="0.3">
      <c r="E121">
        <v>462.39560406497924</v>
      </c>
      <c r="F121">
        <v>1</v>
      </c>
      <c r="G121">
        <v>1</v>
      </c>
      <c r="H121">
        <v>1.27603479150592</v>
      </c>
      <c r="I121">
        <v>154880</v>
      </c>
      <c r="J121" t="s">
        <v>41</v>
      </c>
      <c r="K121">
        <v>1.27603479150592</v>
      </c>
      <c r="M121">
        <v>462.39560406497924</v>
      </c>
      <c r="N121">
        <v>1</v>
      </c>
      <c r="O121">
        <v>0</v>
      </c>
      <c r="P121">
        <v>1.27603479150592</v>
      </c>
      <c r="Q121">
        <v>154880</v>
      </c>
      <c r="R121" t="s">
        <v>41</v>
      </c>
    </row>
    <row r="122" spans="5:18" x14ac:dyDescent="0.3">
      <c r="E122">
        <v>465.00238295226575</v>
      </c>
      <c r="F122">
        <v>1</v>
      </c>
      <c r="G122">
        <v>1</v>
      </c>
      <c r="H122">
        <v>1.2639897118182399</v>
      </c>
      <c r="I122">
        <v>153065</v>
      </c>
      <c r="J122" t="s">
        <v>41</v>
      </c>
      <c r="K122">
        <v>1.2639897118182399</v>
      </c>
      <c r="M122">
        <v>465.00238295226575</v>
      </c>
      <c r="N122">
        <v>1</v>
      </c>
      <c r="O122">
        <v>0</v>
      </c>
      <c r="P122">
        <v>1.2639897118182399</v>
      </c>
      <c r="Q122">
        <v>153065</v>
      </c>
      <c r="R122" t="s">
        <v>41</v>
      </c>
    </row>
    <row r="123" spans="5:18" x14ac:dyDescent="0.3">
      <c r="E123">
        <v>478.37263595479982</v>
      </c>
      <c r="F123">
        <v>1</v>
      </c>
      <c r="G123">
        <v>1</v>
      </c>
      <c r="H123">
        <v>0.95059689984000018</v>
      </c>
      <c r="I123">
        <v>108900</v>
      </c>
      <c r="J123" t="s">
        <v>41</v>
      </c>
      <c r="K123">
        <v>0.95059689984000018</v>
      </c>
      <c r="M123">
        <v>478.37263595479982</v>
      </c>
      <c r="N123">
        <v>1</v>
      </c>
      <c r="O123">
        <v>0</v>
      </c>
      <c r="P123">
        <v>0.95059689984000018</v>
      </c>
      <c r="Q123">
        <v>108900</v>
      </c>
      <c r="R123" t="s">
        <v>41</v>
      </c>
    </row>
    <row r="124" spans="5:18" x14ac:dyDescent="0.3">
      <c r="E124">
        <v>483.83846265394897</v>
      </c>
      <c r="F124">
        <v>1</v>
      </c>
      <c r="G124">
        <v>1</v>
      </c>
      <c r="H124">
        <v>1.2800354823961597</v>
      </c>
      <c r="I124">
        <v>155485</v>
      </c>
      <c r="J124" t="s">
        <v>41</v>
      </c>
      <c r="K124">
        <v>1.2800354823961597</v>
      </c>
      <c r="M124">
        <v>483.83846265394897</v>
      </c>
      <c r="N124">
        <v>1</v>
      </c>
      <c r="O124">
        <v>0</v>
      </c>
      <c r="P124">
        <v>1.2800354823961597</v>
      </c>
      <c r="Q124">
        <v>155485</v>
      </c>
      <c r="R124" t="s">
        <v>41</v>
      </c>
    </row>
    <row r="125" spans="5:18" x14ac:dyDescent="0.3">
      <c r="E125">
        <v>468.53414789633132</v>
      </c>
      <c r="F125">
        <v>1</v>
      </c>
      <c r="G125">
        <v>1</v>
      </c>
      <c r="H125">
        <v>1.3117838012800001</v>
      </c>
      <c r="I125">
        <v>160325</v>
      </c>
      <c r="J125" t="s">
        <v>41</v>
      </c>
      <c r="K125">
        <v>1.3117838012800001</v>
      </c>
      <c r="M125">
        <v>468.53414789633132</v>
      </c>
      <c r="N125">
        <v>1</v>
      </c>
      <c r="O125">
        <v>0</v>
      </c>
      <c r="P125">
        <v>1.3117838012800001</v>
      </c>
      <c r="Q125">
        <v>160325</v>
      </c>
      <c r="R125" t="s">
        <v>41</v>
      </c>
    </row>
    <row r="126" spans="5:18" x14ac:dyDescent="0.3">
      <c r="E126">
        <v>249.73290064731478</v>
      </c>
      <c r="F126">
        <v>1</v>
      </c>
      <c r="G126">
        <v>1</v>
      </c>
      <c r="H126">
        <v>0.16541579751424001</v>
      </c>
      <c r="I126">
        <v>16940</v>
      </c>
      <c r="J126" t="s">
        <v>41</v>
      </c>
      <c r="K126">
        <v>0.16541579751424001</v>
      </c>
      <c r="M126">
        <v>249.73290064731478</v>
      </c>
      <c r="N126">
        <v>1</v>
      </c>
      <c r="O126">
        <v>0</v>
      </c>
      <c r="P126">
        <v>0.16541579751424001</v>
      </c>
      <c r="Q126">
        <v>16940</v>
      </c>
      <c r="R126" t="s">
        <v>41</v>
      </c>
    </row>
    <row r="127" spans="5:18" x14ac:dyDescent="0.3">
      <c r="E127">
        <v>460.71381123447179</v>
      </c>
      <c r="F127">
        <v>1</v>
      </c>
      <c r="G127">
        <v>1</v>
      </c>
      <c r="H127">
        <v>1.1861968507084799</v>
      </c>
      <c r="I127">
        <v>141570</v>
      </c>
      <c r="J127" t="s">
        <v>41</v>
      </c>
      <c r="K127">
        <v>1.1861968507084799</v>
      </c>
      <c r="M127">
        <v>460.71381123447179</v>
      </c>
      <c r="N127">
        <v>1</v>
      </c>
      <c r="O127">
        <v>0</v>
      </c>
      <c r="P127">
        <v>1.1861968507084799</v>
      </c>
      <c r="Q127">
        <v>141570</v>
      </c>
      <c r="R127" t="s">
        <v>41</v>
      </c>
    </row>
    <row r="128" spans="5:18" x14ac:dyDescent="0.3">
      <c r="E128">
        <v>467.52507219802692</v>
      </c>
      <c r="F128">
        <v>1</v>
      </c>
      <c r="G128">
        <v>1</v>
      </c>
      <c r="H128">
        <v>1.2478290396748801</v>
      </c>
      <c r="I128">
        <v>150645</v>
      </c>
      <c r="J128" t="s">
        <v>41</v>
      </c>
      <c r="K128">
        <v>1.2478290396748801</v>
      </c>
      <c r="M128">
        <v>467.52507219802692</v>
      </c>
      <c r="N128">
        <v>1</v>
      </c>
      <c r="O128">
        <v>0</v>
      </c>
      <c r="P128">
        <v>1.2478290396748801</v>
      </c>
      <c r="Q128">
        <v>150645</v>
      </c>
      <c r="R128" t="s">
        <v>41</v>
      </c>
    </row>
    <row r="129" spans="5:18" x14ac:dyDescent="0.3">
      <c r="E129">
        <v>472.40227140649841</v>
      </c>
      <c r="F129">
        <v>1</v>
      </c>
      <c r="G129">
        <v>1</v>
      </c>
      <c r="H129">
        <v>1.1186471103078399</v>
      </c>
      <c r="I129">
        <v>131890.00000000003</v>
      </c>
      <c r="J129" t="s">
        <v>41</v>
      </c>
      <c r="K129">
        <v>1.1186471103078399</v>
      </c>
      <c r="M129">
        <v>472.40227140649841</v>
      </c>
      <c r="N129">
        <v>1</v>
      </c>
      <c r="O129">
        <v>0</v>
      </c>
      <c r="P129">
        <v>1.1186471103078399</v>
      </c>
      <c r="Q129">
        <v>131890.00000000003</v>
      </c>
      <c r="R129" t="s">
        <v>41</v>
      </c>
    </row>
    <row r="130" spans="5:18" x14ac:dyDescent="0.3">
      <c r="E130">
        <v>468.61823753785671</v>
      </c>
      <c r="F130">
        <v>1</v>
      </c>
      <c r="G130">
        <v>1</v>
      </c>
      <c r="H130">
        <v>1.2639897118182399</v>
      </c>
      <c r="I130">
        <v>153065</v>
      </c>
      <c r="J130" t="s">
        <v>41</v>
      </c>
      <c r="K130">
        <v>1.2639897118182399</v>
      </c>
      <c r="M130">
        <v>468.61823753785671</v>
      </c>
      <c r="N130">
        <v>1</v>
      </c>
      <c r="O130">
        <v>0</v>
      </c>
      <c r="P130">
        <v>1.2639897118182399</v>
      </c>
      <c r="Q130">
        <v>153065</v>
      </c>
      <c r="R130" t="s">
        <v>41</v>
      </c>
    </row>
    <row r="131" spans="5:18" x14ac:dyDescent="0.3">
      <c r="E131">
        <v>472.06591284039695</v>
      </c>
      <c r="F131">
        <v>1</v>
      </c>
      <c r="G131">
        <v>1</v>
      </c>
      <c r="H131">
        <v>1.27603479150592</v>
      </c>
      <c r="I131">
        <v>154880</v>
      </c>
      <c r="J131" t="s">
        <v>41</v>
      </c>
      <c r="K131">
        <v>1.27603479150592</v>
      </c>
      <c r="M131">
        <v>472.06591284039695</v>
      </c>
      <c r="N131">
        <v>1</v>
      </c>
      <c r="O131">
        <v>0</v>
      </c>
      <c r="P131">
        <v>1.27603479150592</v>
      </c>
      <c r="Q131">
        <v>154880</v>
      </c>
      <c r="R131" t="s">
        <v>41</v>
      </c>
    </row>
    <row r="132" spans="5:18" x14ac:dyDescent="0.3">
      <c r="E132">
        <v>467.6932514810776</v>
      </c>
      <c r="F132">
        <v>1</v>
      </c>
      <c r="G132">
        <v>1</v>
      </c>
      <c r="H132">
        <v>1.1484313200000003</v>
      </c>
      <c r="I132">
        <v>136125</v>
      </c>
      <c r="J132" t="s">
        <v>41</v>
      </c>
      <c r="K132">
        <v>1.1484313200000003</v>
      </c>
      <c r="M132">
        <v>467.6932514810776</v>
      </c>
      <c r="N132">
        <v>1</v>
      </c>
      <c r="O132">
        <v>0</v>
      </c>
      <c r="P132">
        <v>1.1484313200000003</v>
      </c>
      <c r="Q132">
        <v>136125</v>
      </c>
      <c r="R132" t="s">
        <v>41</v>
      </c>
    </row>
    <row r="133" spans="5:18" x14ac:dyDescent="0.3">
      <c r="E133">
        <v>470.3841200098895</v>
      </c>
      <c r="F133">
        <v>1</v>
      </c>
      <c r="G133">
        <v>1</v>
      </c>
      <c r="H133">
        <v>1.1861968507084799</v>
      </c>
      <c r="I133">
        <v>141570</v>
      </c>
      <c r="J133" t="s">
        <v>41</v>
      </c>
      <c r="K133">
        <v>1.1861968507084799</v>
      </c>
      <c r="M133">
        <v>470.3841200098895</v>
      </c>
      <c r="N133">
        <v>1</v>
      </c>
      <c r="O133">
        <v>0</v>
      </c>
      <c r="P133">
        <v>1.1861968507084799</v>
      </c>
      <c r="Q133">
        <v>141570</v>
      </c>
      <c r="R133" t="s">
        <v>41</v>
      </c>
    </row>
    <row r="134" spans="5:18" x14ac:dyDescent="0.3">
      <c r="E134">
        <v>472.5704506895492</v>
      </c>
      <c r="F134">
        <v>1</v>
      </c>
      <c r="G134">
        <v>1</v>
      </c>
      <c r="H134">
        <v>1.21927026681856</v>
      </c>
      <c r="I134">
        <v>146410</v>
      </c>
      <c r="J134" t="s">
        <v>41</v>
      </c>
      <c r="K134">
        <v>1.21927026681856</v>
      </c>
      <c r="M134">
        <v>472.5704506895492</v>
      </c>
      <c r="N134">
        <v>1</v>
      </c>
      <c r="O134">
        <v>0</v>
      </c>
      <c r="P134">
        <v>1.21927026681856</v>
      </c>
      <c r="Q134">
        <v>146410</v>
      </c>
      <c r="R134" t="s">
        <v>41</v>
      </c>
    </row>
    <row r="135" spans="5:18" x14ac:dyDescent="0.3">
      <c r="E135">
        <v>466.17963793362094</v>
      </c>
      <c r="F135">
        <v>1</v>
      </c>
      <c r="G135">
        <v>1</v>
      </c>
      <c r="H135">
        <v>1.19450883715072</v>
      </c>
      <c r="I135">
        <v>142780</v>
      </c>
      <c r="J135" t="s">
        <v>41</v>
      </c>
      <c r="K135">
        <v>1.19450883715072</v>
      </c>
      <c r="M135">
        <v>466.17963793362094</v>
      </c>
      <c r="N135">
        <v>1</v>
      </c>
      <c r="O135">
        <v>0</v>
      </c>
      <c r="P135">
        <v>1.19450883715072</v>
      </c>
      <c r="Q135">
        <v>142780</v>
      </c>
      <c r="R135" t="s">
        <v>41</v>
      </c>
    </row>
    <row r="136" spans="5:18" x14ac:dyDescent="0.3">
      <c r="E136">
        <v>474.75678136920874</v>
      </c>
      <c r="F136">
        <v>1</v>
      </c>
      <c r="G136">
        <v>1</v>
      </c>
      <c r="H136">
        <v>0.98687772504063986</v>
      </c>
      <c r="I136">
        <v>113740</v>
      </c>
      <c r="J136" t="s">
        <v>41</v>
      </c>
      <c r="K136">
        <v>0.98687772504063986</v>
      </c>
      <c r="M136">
        <v>474.75678136920874</v>
      </c>
      <c r="N136">
        <v>1</v>
      </c>
      <c r="O136">
        <v>0</v>
      </c>
      <c r="P136">
        <v>0.98687772504063986</v>
      </c>
      <c r="Q136">
        <v>113740</v>
      </c>
      <c r="R136" t="s">
        <v>41</v>
      </c>
    </row>
    <row r="137" spans="5:18" x14ac:dyDescent="0.3">
      <c r="E137">
        <v>482.15666982344152</v>
      </c>
      <c r="F137">
        <v>1</v>
      </c>
      <c r="G137">
        <v>1</v>
      </c>
      <c r="H137">
        <v>1.28801539541248</v>
      </c>
      <c r="I137">
        <v>156695</v>
      </c>
      <c r="J137" t="s">
        <v>41</v>
      </c>
      <c r="K137">
        <v>1.28801539541248</v>
      </c>
      <c r="M137">
        <v>482.15666982344152</v>
      </c>
      <c r="N137">
        <v>1</v>
      </c>
      <c r="O137">
        <v>0</v>
      </c>
      <c r="P137">
        <v>1.28801539541248</v>
      </c>
      <c r="Q137">
        <v>156695</v>
      </c>
      <c r="R137" t="s">
        <v>41</v>
      </c>
    </row>
    <row r="138" spans="5:18" x14ac:dyDescent="0.3">
      <c r="E138">
        <v>467.77734112260299</v>
      </c>
      <c r="F138">
        <v>1</v>
      </c>
      <c r="G138">
        <v>1</v>
      </c>
      <c r="H138">
        <v>1.2800354823961597</v>
      </c>
      <c r="I138">
        <v>155485</v>
      </c>
      <c r="J138" t="s">
        <v>41</v>
      </c>
      <c r="K138">
        <v>1.2800354823961597</v>
      </c>
      <c r="M138">
        <v>467.77734112260299</v>
      </c>
      <c r="N138">
        <v>1</v>
      </c>
      <c r="O138">
        <v>0</v>
      </c>
      <c r="P138">
        <v>1.2800354823961597</v>
      </c>
      <c r="Q138">
        <v>155485</v>
      </c>
      <c r="R138" t="s">
        <v>41</v>
      </c>
    </row>
    <row r="139" spans="5:18" x14ac:dyDescent="0.3">
      <c r="E139">
        <v>489.64064791919952</v>
      </c>
      <c r="F139">
        <v>1</v>
      </c>
      <c r="G139">
        <v>1</v>
      </c>
      <c r="H139">
        <v>1.26801191200768</v>
      </c>
      <c r="I139">
        <v>153670</v>
      </c>
      <c r="J139" t="s">
        <v>41</v>
      </c>
      <c r="K139">
        <v>1.26801191200768</v>
      </c>
      <c r="M139">
        <v>489.64064791919952</v>
      </c>
      <c r="N139">
        <v>1</v>
      </c>
      <c r="O139">
        <v>0</v>
      </c>
      <c r="P139">
        <v>1.26801191200768</v>
      </c>
      <c r="Q139">
        <v>153670</v>
      </c>
      <c r="R139" t="s">
        <v>41</v>
      </c>
    </row>
    <row r="140" spans="5:18" x14ac:dyDescent="0.3">
      <c r="E140">
        <v>470.72047857599097</v>
      </c>
      <c r="F140">
        <v>1</v>
      </c>
      <c r="G140">
        <v>1</v>
      </c>
      <c r="H140">
        <v>1.29596672201472</v>
      </c>
      <c r="I140">
        <v>157905</v>
      </c>
      <c r="J140" t="s">
        <v>41</v>
      </c>
      <c r="K140">
        <v>1.29596672201472</v>
      </c>
      <c r="M140">
        <v>470.72047857599097</v>
      </c>
      <c r="N140">
        <v>1</v>
      </c>
      <c r="O140">
        <v>0</v>
      </c>
      <c r="P140">
        <v>1.29596672201472</v>
      </c>
      <c r="Q140">
        <v>157905</v>
      </c>
      <c r="R140" t="s">
        <v>41</v>
      </c>
    </row>
    <row r="141" spans="5:18" x14ac:dyDescent="0.3">
      <c r="E141">
        <v>460.46154230989561</v>
      </c>
      <c r="F141">
        <v>1</v>
      </c>
      <c r="G141">
        <v>1</v>
      </c>
      <c r="H141">
        <v>1.29596672201472</v>
      </c>
      <c r="I141">
        <v>157905</v>
      </c>
      <c r="J141" t="s">
        <v>41</v>
      </c>
      <c r="K141">
        <v>1.29596672201472</v>
      </c>
      <c r="M141">
        <v>460.46154230989561</v>
      </c>
      <c r="N141">
        <v>1</v>
      </c>
      <c r="O141">
        <v>0</v>
      </c>
      <c r="P141">
        <v>1.29596672201472</v>
      </c>
      <c r="Q141">
        <v>157905</v>
      </c>
      <c r="R141" t="s">
        <v>41</v>
      </c>
    </row>
    <row r="142" spans="5:18" x14ac:dyDescent="0.3">
      <c r="E142">
        <v>470.97274750056704</v>
      </c>
      <c r="F142">
        <v>1</v>
      </c>
      <c r="G142">
        <v>1</v>
      </c>
      <c r="H142">
        <v>1.2478290396748801</v>
      </c>
      <c r="I142">
        <v>150645</v>
      </c>
      <c r="J142" t="s">
        <v>41</v>
      </c>
      <c r="K142">
        <v>1.2478290396748801</v>
      </c>
      <c r="M142">
        <v>470.97274750056704</v>
      </c>
      <c r="N142">
        <v>1</v>
      </c>
      <c r="O142">
        <v>0</v>
      </c>
      <c r="P142">
        <v>1.2478290396748801</v>
      </c>
      <c r="Q142">
        <v>150645</v>
      </c>
      <c r="R142" t="s">
        <v>41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Q163"/>
  <sheetViews>
    <sheetView workbookViewId="0">
      <selection activeCell="D2" sqref="D2:G163"/>
    </sheetView>
  </sheetViews>
  <sheetFormatPr defaultRowHeight="14.4" x14ac:dyDescent="0.3"/>
  <sheetData>
    <row r="1" spans="4:17" x14ac:dyDescent="0.3">
      <c r="G1" t="s">
        <v>60</v>
      </c>
      <c r="H1">
        <f>-88.15</f>
        <v>-88.15</v>
      </c>
      <c r="I1" t="s">
        <v>59</v>
      </c>
      <c r="L1" t="s">
        <v>60</v>
      </c>
      <c r="M1">
        <f>-87.8</f>
        <v>-87.8</v>
      </c>
    </row>
    <row r="2" spans="4:17" x14ac:dyDescent="0.3">
      <c r="D2">
        <v>186</v>
      </c>
      <c r="E2">
        <v>1</v>
      </c>
      <c r="F2">
        <v>-60</v>
      </c>
      <c r="G2" t="s">
        <v>41</v>
      </c>
      <c r="H2">
        <v>1</v>
      </c>
      <c r="I2">
        <v>186</v>
      </c>
      <c r="J2">
        <v>-60</v>
      </c>
      <c r="K2" t="s">
        <v>41</v>
      </c>
      <c r="N2">
        <v>1</v>
      </c>
      <c r="O2">
        <v>186</v>
      </c>
      <c r="P2">
        <v>-60</v>
      </c>
      <c r="Q2" t="s">
        <v>41</v>
      </c>
    </row>
    <row r="3" spans="4:17" x14ac:dyDescent="0.3">
      <c r="D3">
        <v>151.80000000000001</v>
      </c>
      <c r="E3">
        <v>1</v>
      </c>
      <c r="F3">
        <v>-60</v>
      </c>
      <c r="G3" t="s">
        <v>41</v>
      </c>
      <c r="H3">
        <v>1</v>
      </c>
      <c r="I3">
        <v>151.80000000000001</v>
      </c>
      <c r="J3">
        <v>-60</v>
      </c>
      <c r="K3" t="s">
        <v>41</v>
      </c>
      <c r="N3">
        <v>1</v>
      </c>
      <c r="O3">
        <v>151.80000000000001</v>
      </c>
      <c r="P3">
        <v>-60</v>
      </c>
      <c r="Q3" t="s">
        <v>41</v>
      </c>
    </row>
    <row r="4" spans="4:17" x14ac:dyDescent="0.3">
      <c r="D4">
        <v>111.7</v>
      </c>
      <c r="E4">
        <v>1</v>
      </c>
      <c r="F4">
        <v>-60</v>
      </c>
      <c r="G4" t="s">
        <v>41</v>
      </c>
      <c r="H4">
        <v>1</v>
      </c>
      <c r="I4">
        <v>111.7</v>
      </c>
      <c r="J4">
        <v>-60</v>
      </c>
      <c r="K4" t="s">
        <v>41</v>
      </c>
      <c r="N4">
        <v>1</v>
      </c>
      <c r="O4">
        <v>111.7</v>
      </c>
      <c r="P4">
        <v>-60</v>
      </c>
      <c r="Q4" t="s">
        <v>41</v>
      </c>
    </row>
    <row r="5" spans="4:17" x14ac:dyDescent="0.3">
      <c r="D5">
        <v>143.9</v>
      </c>
      <c r="E5">
        <v>1</v>
      </c>
      <c r="F5">
        <v>-60</v>
      </c>
      <c r="G5" t="s">
        <v>41</v>
      </c>
      <c r="H5">
        <v>1</v>
      </c>
      <c r="I5">
        <v>143.9</v>
      </c>
      <c r="J5">
        <v>-60</v>
      </c>
      <c r="K5" t="s">
        <v>41</v>
      </c>
      <c r="N5">
        <v>1</v>
      </c>
      <c r="O5">
        <v>143.9</v>
      </c>
      <c r="P5">
        <v>-60</v>
      </c>
      <c r="Q5" t="s">
        <v>41</v>
      </c>
    </row>
    <row r="6" spans="4:17" x14ac:dyDescent="0.3">
      <c r="D6">
        <v>105.4</v>
      </c>
      <c r="E6">
        <v>1</v>
      </c>
      <c r="F6">
        <v>-60</v>
      </c>
      <c r="G6" t="s">
        <v>41</v>
      </c>
      <c r="H6">
        <v>1</v>
      </c>
      <c r="I6">
        <v>105.4</v>
      </c>
      <c r="J6">
        <v>-60</v>
      </c>
      <c r="K6" t="s">
        <v>41</v>
      </c>
      <c r="N6">
        <v>1</v>
      </c>
      <c r="O6">
        <v>105.4</v>
      </c>
      <c r="P6">
        <v>-60</v>
      </c>
      <c r="Q6" t="s">
        <v>41</v>
      </c>
    </row>
    <row r="7" spans="4:17" x14ac:dyDescent="0.3">
      <c r="D7">
        <v>154</v>
      </c>
      <c r="E7">
        <v>1</v>
      </c>
      <c r="F7">
        <v>-60</v>
      </c>
      <c r="G7" t="s">
        <v>41</v>
      </c>
      <c r="H7">
        <v>1</v>
      </c>
      <c r="I7">
        <v>154</v>
      </c>
      <c r="J7">
        <v>-60</v>
      </c>
      <c r="K7" t="s">
        <v>41</v>
      </c>
      <c r="N7">
        <v>1</v>
      </c>
      <c r="O7">
        <v>154</v>
      </c>
      <c r="P7">
        <v>-60</v>
      </c>
      <c r="Q7" t="s">
        <v>41</v>
      </c>
    </row>
    <row r="8" spans="4:17" x14ac:dyDescent="0.3">
      <c r="D8">
        <v>176.2</v>
      </c>
      <c r="E8">
        <v>1</v>
      </c>
      <c r="F8">
        <v>-60</v>
      </c>
      <c r="G8" t="s">
        <v>41</v>
      </c>
      <c r="H8">
        <v>1</v>
      </c>
      <c r="I8">
        <v>176.2</v>
      </c>
      <c r="J8">
        <v>-60</v>
      </c>
      <c r="K8" t="s">
        <v>41</v>
      </c>
      <c r="N8">
        <v>1</v>
      </c>
      <c r="O8">
        <v>176.2</v>
      </c>
      <c r="P8">
        <v>-60</v>
      </c>
      <c r="Q8" t="s">
        <v>41</v>
      </c>
    </row>
    <row r="9" spans="4:17" x14ac:dyDescent="0.3">
      <c r="D9">
        <v>131.9</v>
      </c>
      <c r="E9">
        <v>1</v>
      </c>
      <c r="F9">
        <v>-60</v>
      </c>
      <c r="G9" t="s">
        <v>41</v>
      </c>
      <c r="H9">
        <v>1</v>
      </c>
      <c r="I9">
        <v>131.9</v>
      </c>
      <c r="J9">
        <v>-60</v>
      </c>
      <c r="K9" t="s">
        <v>41</v>
      </c>
      <c r="N9">
        <v>1</v>
      </c>
      <c r="O9">
        <v>131.9</v>
      </c>
      <c r="P9">
        <v>-60</v>
      </c>
      <c r="Q9" t="s">
        <v>41</v>
      </c>
    </row>
    <row r="10" spans="4:17" x14ac:dyDescent="0.3">
      <c r="D10">
        <v>203.9</v>
      </c>
      <c r="E10">
        <v>1</v>
      </c>
      <c r="F10">
        <v>-60</v>
      </c>
      <c r="G10" t="s">
        <v>41</v>
      </c>
      <c r="H10">
        <v>1</v>
      </c>
      <c r="I10">
        <v>203.9</v>
      </c>
      <c r="J10">
        <v>-60</v>
      </c>
      <c r="K10" t="s">
        <v>41</v>
      </c>
      <c r="N10">
        <v>1</v>
      </c>
      <c r="O10">
        <v>203.9</v>
      </c>
      <c r="P10">
        <v>-60</v>
      </c>
      <c r="Q10" t="s">
        <v>41</v>
      </c>
    </row>
    <row r="11" spans="4:17" x14ac:dyDescent="0.3">
      <c r="D11">
        <v>142.69999999999999</v>
      </c>
      <c r="E11">
        <v>1</v>
      </c>
      <c r="F11">
        <v>-60</v>
      </c>
      <c r="G11" t="s">
        <v>41</v>
      </c>
      <c r="H11">
        <v>1</v>
      </c>
      <c r="I11">
        <v>142.69999999999999</v>
      </c>
      <c r="J11">
        <v>-60</v>
      </c>
      <c r="K11" t="s">
        <v>41</v>
      </c>
      <c r="N11">
        <v>1</v>
      </c>
      <c r="O11">
        <v>142.69999999999999</v>
      </c>
      <c r="P11">
        <v>-60</v>
      </c>
      <c r="Q11" t="s">
        <v>41</v>
      </c>
    </row>
    <row r="12" spans="4:17" x14ac:dyDescent="0.3">
      <c r="D12">
        <v>134.5</v>
      </c>
      <c r="E12">
        <v>1</v>
      </c>
      <c r="F12">
        <v>-60</v>
      </c>
      <c r="G12" t="s">
        <v>41</v>
      </c>
      <c r="H12">
        <v>1</v>
      </c>
      <c r="I12">
        <v>134.5</v>
      </c>
      <c r="J12">
        <v>-60</v>
      </c>
      <c r="K12" t="s">
        <v>41</v>
      </c>
      <c r="N12">
        <v>1</v>
      </c>
      <c r="O12">
        <v>134.5</v>
      </c>
      <c r="P12">
        <v>-60</v>
      </c>
      <c r="Q12" t="s">
        <v>41</v>
      </c>
    </row>
    <row r="13" spans="4:17" x14ac:dyDescent="0.3">
      <c r="D13">
        <v>130.1</v>
      </c>
      <c r="E13">
        <v>1</v>
      </c>
      <c r="F13">
        <v>-60</v>
      </c>
      <c r="G13" t="s">
        <v>41</v>
      </c>
      <c r="H13">
        <v>1</v>
      </c>
      <c r="I13">
        <v>130.1</v>
      </c>
      <c r="J13">
        <v>-60</v>
      </c>
      <c r="K13" t="s">
        <v>41</v>
      </c>
      <c r="N13">
        <v>1</v>
      </c>
      <c r="O13">
        <v>130.1</v>
      </c>
      <c r="P13">
        <v>-60</v>
      </c>
      <c r="Q13" t="s">
        <v>41</v>
      </c>
    </row>
    <row r="14" spans="4:17" x14ac:dyDescent="0.3">
      <c r="D14">
        <v>142.6</v>
      </c>
      <c r="E14">
        <v>1</v>
      </c>
      <c r="F14">
        <v>-60</v>
      </c>
      <c r="G14" t="s">
        <v>41</v>
      </c>
      <c r="H14">
        <v>1</v>
      </c>
      <c r="I14">
        <v>142.6</v>
      </c>
      <c r="J14">
        <v>-60</v>
      </c>
      <c r="K14" t="s">
        <v>41</v>
      </c>
      <c r="N14">
        <v>1</v>
      </c>
      <c r="O14">
        <v>142.6</v>
      </c>
      <c r="P14">
        <v>-60</v>
      </c>
      <c r="Q14" t="s">
        <v>41</v>
      </c>
    </row>
    <row r="15" spans="4:17" x14ac:dyDescent="0.3">
      <c r="D15">
        <v>119.7</v>
      </c>
      <c r="E15">
        <v>1</v>
      </c>
      <c r="F15">
        <v>-60</v>
      </c>
      <c r="G15" t="s">
        <v>41</v>
      </c>
      <c r="H15">
        <v>1</v>
      </c>
      <c r="I15">
        <v>119.7</v>
      </c>
      <c r="J15">
        <v>-60</v>
      </c>
      <c r="K15" t="s">
        <v>41</v>
      </c>
      <c r="N15">
        <v>1</v>
      </c>
      <c r="O15">
        <v>119.7</v>
      </c>
      <c r="P15">
        <v>-60</v>
      </c>
      <c r="Q15" t="s">
        <v>41</v>
      </c>
    </row>
    <row r="16" spans="4:17" x14ac:dyDescent="0.3">
      <c r="D16">
        <v>141.30000000000001</v>
      </c>
      <c r="E16">
        <v>1</v>
      </c>
      <c r="F16">
        <v>-60</v>
      </c>
      <c r="G16" t="s">
        <v>41</v>
      </c>
      <c r="H16">
        <v>1</v>
      </c>
      <c r="I16">
        <v>141.30000000000001</v>
      </c>
      <c r="J16">
        <v>-60</v>
      </c>
      <c r="K16" t="s">
        <v>41</v>
      </c>
      <c r="N16">
        <v>1</v>
      </c>
      <c r="O16">
        <v>141.30000000000001</v>
      </c>
      <c r="P16">
        <v>-60</v>
      </c>
      <c r="Q16" t="s">
        <v>41</v>
      </c>
    </row>
    <row r="17" spans="4:17" x14ac:dyDescent="0.3">
      <c r="D17">
        <v>175.9</v>
      </c>
      <c r="E17">
        <v>1</v>
      </c>
      <c r="F17">
        <v>-60</v>
      </c>
      <c r="G17" t="s">
        <v>41</v>
      </c>
      <c r="H17">
        <v>1</v>
      </c>
      <c r="I17">
        <v>175.9</v>
      </c>
      <c r="J17">
        <v>-60</v>
      </c>
      <c r="K17" t="s">
        <v>41</v>
      </c>
      <c r="N17">
        <v>1</v>
      </c>
      <c r="O17">
        <v>175.9</v>
      </c>
      <c r="P17">
        <v>-60</v>
      </c>
      <c r="Q17" t="s">
        <v>41</v>
      </c>
    </row>
    <row r="18" spans="4:17" x14ac:dyDescent="0.3">
      <c r="D18">
        <v>119.6</v>
      </c>
      <c r="E18">
        <v>1</v>
      </c>
      <c r="F18">
        <v>-60</v>
      </c>
      <c r="G18" t="s">
        <v>41</v>
      </c>
      <c r="H18">
        <v>1</v>
      </c>
      <c r="I18">
        <v>119.6</v>
      </c>
      <c r="J18">
        <v>-60</v>
      </c>
      <c r="K18" t="s">
        <v>41</v>
      </c>
      <c r="N18">
        <v>1</v>
      </c>
      <c r="O18">
        <v>119.6</v>
      </c>
      <c r="P18">
        <v>-60</v>
      </c>
      <c r="Q18" t="s">
        <v>41</v>
      </c>
    </row>
    <row r="19" spans="4:17" x14ac:dyDescent="0.3">
      <c r="D19">
        <v>102.4</v>
      </c>
      <c r="E19">
        <v>1</v>
      </c>
      <c r="F19">
        <v>-60</v>
      </c>
      <c r="G19" t="s">
        <v>41</v>
      </c>
      <c r="H19">
        <v>1</v>
      </c>
      <c r="I19">
        <v>102.4</v>
      </c>
      <c r="J19">
        <v>-60</v>
      </c>
      <c r="K19" t="s">
        <v>41</v>
      </c>
      <c r="N19">
        <v>1</v>
      </c>
      <c r="O19">
        <v>102.4</v>
      </c>
      <c r="P19">
        <v>-60</v>
      </c>
      <c r="Q19" t="s">
        <v>41</v>
      </c>
    </row>
    <row r="20" spans="4:17" x14ac:dyDescent="0.3">
      <c r="D20">
        <v>99</v>
      </c>
      <c r="E20">
        <v>1</v>
      </c>
      <c r="F20">
        <v>-60</v>
      </c>
      <c r="G20" t="s">
        <v>41</v>
      </c>
      <c r="H20">
        <v>1</v>
      </c>
      <c r="I20">
        <v>99</v>
      </c>
      <c r="J20">
        <v>-60</v>
      </c>
      <c r="K20" t="s">
        <v>41</v>
      </c>
      <c r="N20">
        <v>1</v>
      </c>
      <c r="O20">
        <v>99</v>
      </c>
      <c r="P20">
        <v>-60</v>
      </c>
      <c r="Q20" t="s">
        <v>41</v>
      </c>
    </row>
    <row r="21" spans="4:17" x14ac:dyDescent="0.3">
      <c r="D21">
        <v>115.1</v>
      </c>
      <c r="E21">
        <v>1</v>
      </c>
      <c r="F21">
        <v>-60</v>
      </c>
      <c r="G21" t="s">
        <v>41</v>
      </c>
      <c r="H21">
        <v>1</v>
      </c>
      <c r="I21">
        <v>115.1</v>
      </c>
      <c r="J21">
        <v>-60</v>
      </c>
      <c r="K21" t="s">
        <v>41</v>
      </c>
      <c r="N21">
        <v>1</v>
      </c>
      <c r="O21">
        <v>115.1</v>
      </c>
      <c r="P21">
        <v>-60</v>
      </c>
      <c r="Q21" t="s">
        <v>41</v>
      </c>
    </row>
    <row r="22" spans="4:17" x14ac:dyDescent="0.3">
      <c r="D22">
        <v>172.9</v>
      </c>
      <c r="E22">
        <v>1</v>
      </c>
      <c r="F22">
        <v>-60</v>
      </c>
      <c r="G22" t="s">
        <v>41</v>
      </c>
      <c r="H22">
        <v>1</v>
      </c>
      <c r="I22">
        <v>172.9</v>
      </c>
      <c r="J22">
        <v>-60</v>
      </c>
      <c r="K22" t="s">
        <v>41</v>
      </c>
      <c r="N22">
        <v>1</v>
      </c>
      <c r="O22">
        <v>172.9</v>
      </c>
      <c r="P22">
        <v>-60</v>
      </c>
      <c r="Q22" t="s">
        <v>41</v>
      </c>
    </row>
    <row r="23" spans="4:17" x14ac:dyDescent="0.3">
      <c r="D23">
        <v>120.5</v>
      </c>
      <c r="E23">
        <v>1</v>
      </c>
      <c r="F23">
        <v>-60</v>
      </c>
      <c r="G23" t="s">
        <v>41</v>
      </c>
      <c r="H23">
        <v>1</v>
      </c>
      <c r="I23">
        <v>120.5</v>
      </c>
      <c r="J23">
        <v>-60</v>
      </c>
      <c r="K23" t="s">
        <v>41</v>
      </c>
      <c r="N23">
        <v>1</v>
      </c>
      <c r="O23">
        <v>120.5</v>
      </c>
      <c r="P23">
        <v>-60</v>
      </c>
      <c r="Q23" t="s">
        <v>41</v>
      </c>
    </row>
    <row r="24" spans="4:17" x14ac:dyDescent="0.3">
      <c r="D24">
        <v>165.2</v>
      </c>
      <c r="E24">
        <v>1</v>
      </c>
      <c r="F24">
        <v>-60</v>
      </c>
      <c r="G24" t="s">
        <v>41</v>
      </c>
      <c r="H24">
        <v>1</v>
      </c>
      <c r="I24">
        <v>165.2</v>
      </c>
      <c r="J24">
        <v>-60</v>
      </c>
      <c r="K24" t="s">
        <v>41</v>
      </c>
      <c r="N24">
        <v>1</v>
      </c>
      <c r="O24">
        <v>165.2</v>
      </c>
      <c r="P24">
        <v>-60</v>
      </c>
      <c r="Q24" t="s">
        <v>41</v>
      </c>
    </row>
    <row r="25" spans="4:17" x14ac:dyDescent="0.3">
      <c r="D25">
        <v>125.6</v>
      </c>
      <c r="E25">
        <v>1</v>
      </c>
      <c r="F25">
        <v>-60</v>
      </c>
      <c r="G25" t="s">
        <v>41</v>
      </c>
      <c r="H25">
        <v>1</v>
      </c>
      <c r="I25">
        <v>125.6</v>
      </c>
      <c r="J25">
        <v>-60</v>
      </c>
      <c r="K25" t="s">
        <v>41</v>
      </c>
      <c r="N25">
        <v>1</v>
      </c>
      <c r="O25">
        <v>125.6</v>
      </c>
      <c r="P25">
        <v>-60</v>
      </c>
      <c r="Q25" t="s">
        <v>41</v>
      </c>
    </row>
    <row r="26" spans="4:17" x14ac:dyDescent="0.3">
      <c r="D26">
        <v>126.7</v>
      </c>
      <c r="E26">
        <v>1</v>
      </c>
      <c r="F26">
        <v>-60</v>
      </c>
      <c r="G26" t="s">
        <v>41</v>
      </c>
      <c r="H26">
        <v>1</v>
      </c>
      <c r="I26">
        <v>126.7</v>
      </c>
      <c r="J26">
        <v>-60</v>
      </c>
      <c r="K26" t="s">
        <v>41</v>
      </c>
      <c r="N26">
        <v>1</v>
      </c>
      <c r="O26">
        <v>126.7</v>
      </c>
      <c r="P26">
        <v>-60</v>
      </c>
      <c r="Q26" t="s">
        <v>41</v>
      </c>
    </row>
    <row r="27" spans="4:17" x14ac:dyDescent="0.3">
      <c r="D27">
        <v>100.4</v>
      </c>
      <c r="E27">
        <v>1</v>
      </c>
      <c r="F27">
        <v>-60</v>
      </c>
      <c r="G27" t="s">
        <v>41</v>
      </c>
      <c r="H27">
        <v>1</v>
      </c>
      <c r="I27">
        <v>100.4</v>
      </c>
      <c r="J27">
        <v>-60</v>
      </c>
      <c r="K27" t="s">
        <v>41</v>
      </c>
      <c r="N27">
        <v>1</v>
      </c>
      <c r="O27">
        <v>100.4</v>
      </c>
      <c r="P27">
        <v>-60</v>
      </c>
      <c r="Q27" t="s">
        <v>41</v>
      </c>
    </row>
    <row r="28" spans="4:17" x14ac:dyDescent="0.3">
      <c r="D28">
        <v>131.1</v>
      </c>
      <c r="E28">
        <v>1</v>
      </c>
      <c r="F28">
        <v>-60</v>
      </c>
      <c r="G28" t="s">
        <v>41</v>
      </c>
      <c r="H28">
        <v>1</v>
      </c>
      <c r="I28">
        <v>131.1</v>
      </c>
      <c r="J28">
        <v>-60</v>
      </c>
      <c r="K28" t="s">
        <v>41</v>
      </c>
      <c r="N28">
        <v>1</v>
      </c>
      <c r="O28">
        <v>131.1</v>
      </c>
      <c r="P28">
        <v>-60</v>
      </c>
      <c r="Q28" t="s">
        <v>41</v>
      </c>
    </row>
    <row r="29" spans="4:17" x14ac:dyDescent="0.3">
      <c r="D29">
        <v>185.1</v>
      </c>
      <c r="E29">
        <v>1</v>
      </c>
      <c r="F29">
        <v>-60</v>
      </c>
      <c r="G29" t="s">
        <v>41</v>
      </c>
      <c r="H29">
        <v>1</v>
      </c>
      <c r="I29">
        <v>185.1</v>
      </c>
      <c r="J29">
        <v>-60</v>
      </c>
      <c r="K29" t="s">
        <v>41</v>
      </c>
      <c r="N29">
        <v>1</v>
      </c>
      <c r="O29">
        <v>185.1</v>
      </c>
      <c r="P29">
        <v>-60</v>
      </c>
      <c r="Q29" t="s">
        <v>41</v>
      </c>
    </row>
    <row r="30" spans="4:17" x14ac:dyDescent="0.3">
      <c r="D30">
        <v>163.6</v>
      </c>
      <c r="E30">
        <v>1</v>
      </c>
      <c r="F30">
        <v>-60</v>
      </c>
      <c r="G30" t="s">
        <v>41</v>
      </c>
      <c r="H30">
        <v>1</v>
      </c>
      <c r="I30">
        <v>163.6</v>
      </c>
      <c r="J30">
        <v>-60</v>
      </c>
      <c r="K30" t="s">
        <v>41</v>
      </c>
      <c r="N30">
        <v>1</v>
      </c>
      <c r="O30">
        <v>163.6</v>
      </c>
      <c r="P30">
        <v>-60</v>
      </c>
      <c r="Q30" t="s">
        <v>41</v>
      </c>
    </row>
    <row r="31" spans="4:17" x14ac:dyDescent="0.3">
      <c r="D31">
        <v>126.5</v>
      </c>
      <c r="E31">
        <v>1</v>
      </c>
      <c r="F31">
        <v>-60</v>
      </c>
      <c r="G31" t="s">
        <v>41</v>
      </c>
      <c r="H31">
        <v>1</v>
      </c>
      <c r="I31">
        <v>126.5</v>
      </c>
      <c r="J31">
        <v>-60</v>
      </c>
      <c r="K31" t="s">
        <v>41</v>
      </c>
      <c r="N31">
        <v>1</v>
      </c>
      <c r="O31">
        <v>126.5</v>
      </c>
      <c r="P31">
        <v>-60</v>
      </c>
      <c r="Q31" t="s">
        <v>41</v>
      </c>
    </row>
    <row r="32" spans="4:17" x14ac:dyDescent="0.3">
      <c r="D32">
        <v>164.7</v>
      </c>
      <c r="E32">
        <v>1</v>
      </c>
      <c r="F32">
        <v>-60</v>
      </c>
      <c r="G32" t="s">
        <v>41</v>
      </c>
      <c r="H32">
        <v>1</v>
      </c>
      <c r="I32">
        <v>164.7</v>
      </c>
      <c r="J32">
        <v>-60</v>
      </c>
      <c r="K32" t="s">
        <v>41</v>
      </c>
      <c r="N32">
        <v>1</v>
      </c>
      <c r="O32">
        <v>164.7</v>
      </c>
      <c r="P32">
        <v>-60</v>
      </c>
      <c r="Q32" t="s">
        <v>41</v>
      </c>
    </row>
    <row r="33" spans="4:17" x14ac:dyDescent="0.3">
      <c r="D33">
        <v>192.7</v>
      </c>
      <c r="E33">
        <v>1</v>
      </c>
      <c r="F33">
        <v>-60</v>
      </c>
      <c r="G33" t="s">
        <v>41</v>
      </c>
      <c r="H33">
        <v>1</v>
      </c>
      <c r="I33">
        <v>192.7</v>
      </c>
      <c r="J33">
        <v>-60</v>
      </c>
      <c r="K33" t="s">
        <v>41</v>
      </c>
      <c r="N33">
        <v>1</v>
      </c>
      <c r="O33">
        <v>192.7</v>
      </c>
      <c r="P33">
        <v>-60</v>
      </c>
      <c r="Q33" t="s">
        <v>41</v>
      </c>
    </row>
    <row r="34" spans="4:17" x14ac:dyDescent="0.3">
      <c r="D34">
        <v>134.5</v>
      </c>
      <c r="E34">
        <v>1</v>
      </c>
      <c r="F34">
        <v>-60</v>
      </c>
      <c r="G34" t="s">
        <v>41</v>
      </c>
      <c r="H34">
        <v>1</v>
      </c>
      <c r="I34">
        <v>134.5</v>
      </c>
      <c r="J34">
        <v>-60</v>
      </c>
      <c r="K34" t="s">
        <v>41</v>
      </c>
      <c r="N34">
        <v>1</v>
      </c>
      <c r="O34">
        <v>134.5</v>
      </c>
      <c r="P34">
        <v>-60</v>
      </c>
      <c r="Q34" t="s">
        <v>41</v>
      </c>
    </row>
    <row r="35" spans="4:17" x14ac:dyDescent="0.3">
      <c r="D35">
        <v>140.80000000000001</v>
      </c>
      <c r="E35">
        <v>1</v>
      </c>
      <c r="F35">
        <v>-60</v>
      </c>
      <c r="G35" t="s">
        <v>41</v>
      </c>
      <c r="H35">
        <v>1</v>
      </c>
      <c r="I35">
        <v>140.80000000000001</v>
      </c>
      <c r="J35">
        <v>-60</v>
      </c>
      <c r="K35" t="s">
        <v>41</v>
      </c>
      <c r="N35">
        <v>1</v>
      </c>
      <c r="O35">
        <v>140.80000000000001</v>
      </c>
      <c r="P35">
        <v>-60</v>
      </c>
      <c r="Q35" t="s">
        <v>41</v>
      </c>
    </row>
    <row r="36" spans="4:17" x14ac:dyDescent="0.3">
      <c r="D36">
        <v>187.3</v>
      </c>
      <c r="E36">
        <v>1</v>
      </c>
      <c r="F36">
        <v>-40</v>
      </c>
      <c r="G36" t="s">
        <v>41</v>
      </c>
      <c r="H36">
        <v>1</v>
      </c>
      <c r="I36">
        <v>187.3</v>
      </c>
      <c r="J36">
        <v>-40</v>
      </c>
      <c r="K36" t="s">
        <v>41</v>
      </c>
      <c r="N36">
        <v>1</v>
      </c>
      <c r="O36">
        <v>187.3</v>
      </c>
      <c r="P36">
        <v>-40</v>
      </c>
      <c r="Q36" t="s">
        <v>41</v>
      </c>
    </row>
    <row r="37" spans="4:17" x14ac:dyDescent="0.3">
      <c r="D37">
        <v>101.5</v>
      </c>
      <c r="E37">
        <v>1</v>
      </c>
      <c r="F37">
        <v>-40</v>
      </c>
      <c r="G37" t="s">
        <v>41</v>
      </c>
      <c r="H37">
        <v>1</v>
      </c>
      <c r="I37">
        <v>101.5</v>
      </c>
      <c r="J37">
        <v>-40</v>
      </c>
      <c r="K37" t="s">
        <v>41</v>
      </c>
      <c r="N37">
        <v>1</v>
      </c>
      <c r="O37">
        <v>101.5</v>
      </c>
      <c r="P37">
        <v>-40</v>
      </c>
      <c r="Q37" t="s">
        <v>41</v>
      </c>
    </row>
    <row r="38" spans="4:17" x14ac:dyDescent="0.3">
      <c r="D38">
        <v>140.30000000000001</v>
      </c>
      <c r="E38">
        <v>1</v>
      </c>
      <c r="F38">
        <v>-40</v>
      </c>
      <c r="G38" t="s">
        <v>41</v>
      </c>
      <c r="H38">
        <v>1</v>
      </c>
      <c r="I38">
        <v>140.30000000000001</v>
      </c>
      <c r="J38">
        <v>-40</v>
      </c>
      <c r="K38" t="s">
        <v>41</v>
      </c>
      <c r="N38">
        <v>1</v>
      </c>
      <c r="O38">
        <v>140.30000000000001</v>
      </c>
      <c r="P38">
        <v>-40</v>
      </c>
      <c r="Q38" t="s">
        <v>41</v>
      </c>
    </row>
    <row r="39" spans="4:17" x14ac:dyDescent="0.3">
      <c r="D39">
        <v>150.19999999999999</v>
      </c>
      <c r="E39">
        <v>1</v>
      </c>
      <c r="F39">
        <v>-40</v>
      </c>
      <c r="G39" t="s">
        <v>41</v>
      </c>
      <c r="H39">
        <v>1</v>
      </c>
      <c r="I39">
        <v>150.19999999999999</v>
      </c>
      <c r="J39">
        <v>-40</v>
      </c>
      <c r="K39" t="s">
        <v>41</v>
      </c>
      <c r="N39">
        <v>1</v>
      </c>
      <c r="O39">
        <v>150.19999999999999</v>
      </c>
      <c r="P39">
        <v>-40</v>
      </c>
      <c r="Q39" t="s">
        <v>41</v>
      </c>
    </row>
    <row r="40" spans="4:17" x14ac:dyDescent="0.3">
      <c r="D40">
        <v>187.3</v>
      </c>
      <c r="E40">
        <v>1</v>
      </c>
      <c r="F40">
        <v>-40</v>
      </c>
      <c r="G40" t="s">
        <v>41</v>
      </c>
      <c r="H40">
        <v>1</v>
      </c>
      <c r="I40">
        <v>187.3</v>
      </c>
      <c r="J40">
        <v>-40</v>
      </c>
      <c r="K40" t="s">
        <v>41</v>
      </c>
      <c r="N40">
        <v>1</v>
      </c>
      <c r="O40">
        <v>187.3</v>
      </c>
      <c r="P40">
        <v>-40</v>
      </c>
      <c r="Q40" t="s">
        <v>41</v>
      </c>
    </row>
    <row r="41" spans="4:17" x14ac:dyDescent="0.3">
      <c r="D41">
        <v>211.4</v>
      </c>
      <c r="E41">
        <v>1</v>
      </c>
      <c r="F41">
        <v>-40</v>
      </c>
      <c r="G41" t="s">
        <v>41</v>
      </c>
      <c r="H41">
        <v>1</v>
      </c>
      <c r="I41">
        <v>211.4</v>
      </c>
      <c r="J41">
        <v>-40</v>
      </c>
      <c r="K41" t="s">
        <v>41</v>
      </c>
      <c r="N41">
        <v>1</v>
      </c>
      <c r="O41">
        <v>211.4</v>
      </c>
      <c r="P41">
        <v>-40</v>
      </c>
      <c r="Q41" t="s">
        <v>41</v>
      </c>
    </row>
    <row r="42" spans="4:17" x14ac:dyDescent="0.3">
      <c r="D42">
        <v>160.5</v>
      </c>
      <c r="E42">
        <v>1</v>
      </c>
      <c r="F42">
        <v>-40</v>
      </c>
      <c r="G42" t="s">
        <v>41</v>
      </c>
      <c r="H42">
        <v>1</v>
      </c>
      <c r="I42">
        <v>160.5</v>
      </c>
      <c r="J42">
        <v>-40</v>
      </c>
      <c r="K42" t="s">
        <v>41</v>
      </c>
      <c r="N42">
        <v>1</v>
      </c>
      <c r="O42">
        <v>160.5</v>
      </c>
      <c r="P42">
        <v>-40</v>
      </c>
      <c r="Q42" t="s">
        <v>41</v>
      </c>
    </row>
    <row r="43" spans="4:17" x14ac:dyDescent="0.3">
      <c r="D43">
        <v>214.6</v>
      </c>
      <c r="E43">
        <v>1</v>
      </c>
      <c r="F43">
        <v>-40</v>
      </c>
      <c r="G43" t="s">
        <v>41</v>
      </c>
      <c r="H43">
        <v>1</v>
      </c>
      <c r="I43">
        <v>214.6</v>
      </c>
      <c r="J43">
        <v>-40</v>
      </c>
      <c r="K43" t="s">
        <v>41</v>
      </c>
      <c r="N43">
        <v>1</v>
      </c>
      <c r="O43">
        <v>214.6</v>
      </c>
      <c r="P43">
        <v>-40</v>
      </c>
      <c r="Q43" t="s">
        <v>41</v>
      </c>
    </row>
    <row r="44" spans="4:17" x14ac:dyDescent="0.3">
      <c r="D44">
        <v>188.3</v>
      </c>
      <c r="E44">
        <v>1</v>
      </c>
      <c r="F44">
        <v>-40</v>
      </c>
      <c r="G44" t="s">
        <v>41</v>
      </c>
      <c r="H44">
        <v>1</v>
      </c>
      <c r="I44">
        <v>188.3</v>
      </c>
      <c r="J44">
        <v>-40</v>
      </c>
      <c r="K44" t="s">
        <v>41</v>
      </c>
      <c r="N44">
        <v>1</v>
      </c>
      <c r="O44">
        <v>188.3</v>
      </c>
      <c r="P44">
        <v>-40</v>
      </c>
      <c r="Q44" t="s">
        <v>41</v>
      </c>
    </row>
    <row r="45" spans="4:17" x14ac:dyDescent="0.3">
      <c r="D45">
        <v>239.3</v>
      </c>
      <c r="E45">
        <v>1</v>
      </c>
      <c r="F45">
        <v>-40</v>
      </c>
      <c r="G45" t="s">
        <v>41</v>
      </c>
      <c r="H45">
        <v>1</v>
      </c>
      <c r="I45">
        <v>239.3</v>
      </c>
      <c r="J45">
        <v>-40</v>
      </c>
      <c r="K45" t="s">
        <v>41</v>
      </c>
      <c r="N45">
        <v>1</v>
      </c>
      <c r="O45">
        <v>239.3</v>
      </c>
      <c r="P45">
        <v>-40</v>
      </c>
      <c r="Q45" t="s">
        <v>41</v>
      </c>
    </row>
    <row r="46" spans="4:17" x14ac:dyDescent="0.3">
      <c r="D46">
        <v>112.8</v>
      </c>
      <c r="E46">
        <v>1</v>
      </c>
      <c r="F46">
        <v>-40</v>
      </c>
      <c r="G46" t="s">
        <v>41</v>
      </c>
      <c r="H46">
        <v>1</v>
      </c>
      <c r="I46">
        <v>112.8</v>
      </c>
      <c r="J46">
        <v>-40</v>
      </c>
      <c r="K46" t="s">
        <v>41</v>
      </c>
      <c r="N46">
        <v>1</v>
      </c>
      <c r="O46">
        <v>112.8</v>
      </c>
      <c r="P46">
        <v>-40</v>
      </c>
      <c r="Q46" t="s">
        <v>41</v>
      </c>
    </row>
    <row r="47" spans="4:17" x14ac:dyDescent="0.3">
      <c r="D47">
        <v>239</v>
      </c>
      <c r="E47">
        <v>1</v>
      </c>
      <c r="F47">
        <v>-40</v>
      </c>
      <c r="G47" t="s">
        <v>41</v>
      </c>
      <c r="H47">
        <v>1</v>
      </c>
      <c r="I47">
        <v>239</v>
      </c>
      <c r="J47">
        <v>-40</v>
      </c>
      <c r="K47" t="s">
        <v>41</v>
      </c>
      <c r="N47">
        <v>1</v>
      </c>
      <c r="O47">
        <v>239</v>
      </c>
      <c r="P47">
        <v>-40</v>
      </c>
      <c r="Q47" t="s">
        <v>41</v>
      </c>
    </row>
    <row r="48" spans="4:17" x14ac:dyDescent="0.3">
      <c r="D48">
        <v>284.89999999999998</v>
      </c>
      <c r="E48">
        <v>1</v>
      </c>
      <c r="F48">
        <v>-40</v>
      </c>
      <c r="G48" t="s">
        <v>41</v>
      </c>
      <c r="H48">
        <v>1</v>
      </c>
      <c r="I48">
        <v>284.89999999999998</v>
      </c>
      <c r="J48">
        <v>-40</v>
      </c>
      <c r="K48" t="s">
        <v>41</v>
      </c>
      <c r="N48">
        <v>1</v>
      </c>
      <c r="O48">
        <v>284.89999999999998</v>
      </c>
      <c r="P48">
        <v>-40</v>
      </c>
      <c r="Q48" t="s">
        <v>41</v>
      </c>
    </row>
    <row r="49" spans="4:17" x14ac:dyDescent="0.3">
      <c r="D49">
        <v>254.7</v>
      </c>
      <c r="E49">
        <v>1</v>
      </c>
      <c r="F49">
        <v>-40</v>
      </c>
      <c r="G49" t="s">
        <v>41</v>
      </c>
      <c r="H49">
        <v>1</v>
      </c>
      <c r="I49">
        <v>254.7</v>
      </c>
      <c r="J49">
        <v>-40</v>
      </c>
      <c r="K49" t="s">
        <v>41</v>
      </c>
      <c r="N49">
        <v>1</v>
      </c>
      <c r="O49">
        <v>254.7</v>
      </c>
      <c r="P49">
        <v>-40</v>
      </c>
      <c r="Q49" t="s">
        <v>41</v>
      </c>
    </row>
    <row r="50" spans="4:17" x14ac:dyDescent="0.3">
      <c r="D50">
        <v>270.89999999999998</v>
      </c>
      <c r="E50">
        <v>1</v>
      </c>
      <c r="F50">
        <v>-40</v>
      </c>
      <c r="G50" t="s">
        <v>41</v>
      </c>
      <c r="H50">
        <v>1</v>
      </c>
      <c r="I50">
        <v>270.89999999999998</v>
      </c>
      <c r="J50">
        <v>-40</v>
      </c>
      <c r="K50" t="s">
        <v>41</v>
      </c>
      <c r="N50">
        <v>1</v>
      </c>
      <c r="O50">
        <v>270.89999999999998</v>
      </c>
      <c r="P50">
        <v>-40</v>
      </c>
      <c r="Q50" t="s">
        <v>41</v>
      </c>
    </row>
    <row r="51" spans="4:17" x14ac:dyDescent="0.3">
      <c r="D51">
        <v>187</v>
      </c>
      <c r="E51">
        <v>1</v>
      </c>
      <c r="F51">
        <v>-40</v>
      </c>
      <c r="G51" t="s">
        <v>41</v>
      </c>
      <c r="H51">
        <v>1</v>
      </c>
      <c r="I51">
        <v>187</v>
      </c>
      <c r="J51">
        <v>-40</v>
      </c>
      <c r="K51" t="s">
        <v>41</v>
      </c>
      <c r="N51">
        <v>1</v>
      </c>
      <c r="O51">
        <v>187</v>
      </c>
      <c r="P51">
        <v>-40</v>
      </c>
      <c r="Q51" t="s">
        <v>41</v>
      </c>
    </row>
    <row r="52" spans="4:17" x14ac:dyDescent="0.3">
      <c r="D52">
        <v>170.1</v>
      </c>
      <c r="E52">
        <v>1</v>
      </c>
      <c r="F52">
        <v>-40</v>
      </c>
      <c r="G52" t="s">
        <v>41</v>
      </c>
      <c r="H52">
        <v>1</v>
      </c>
      <c r="I52">
        <v>170.1</v>
      </c>
      <c r="J52">
        <v>-40</v>
      </c>
      <c r="K52" t="s">
        <v>41</v>
      </c>
      <c r="N52">
        <v>1</v>
      </c>
      <c r="O52">
        <v>170.1</v>
      </c>
      <c r="P52">
        <v>-40</v>
      </c>
      <c r="Q52" t="s">
        <v>41</v>
      </c>
    </row>
    <row r="53" spans="4:17" x14ac:dyDescent="0.3">
      <c r="D53">
        <v>256.39999999999998</v>
      </c>
      <c r="E53">
        <v>1</v>
      </c>
      <c r="F53">
        <v>-40</v>
      </c>
      <c r="G53" t="s">
        <v>41</v>
      </c>
      <c r="H53">
        <v>1</v>
      </c>
      <c r="I53">
        <v>256.39999999999998</v>
      </c>
      <c r="J53">
        <v>-40</v>
      </c>
      <c r="K53" t="s">
        <v>41</v>
      </c>
      <c r="N53">
        <v>1</v>
      </c>
      <c r="O53">
        <v>256.39999999999998</v>
      </c>
      <c r="P53">
        <v>-40</v>
      </c>
      <c r="Q53" t="s">
        <v>41</v>
      </c>
    </row>
    <row r="54" spans="4:17" x14ac:dyDescent="0.3">
      <c r="D54">
        <v>171.4</v>
      </c>
      <c r="E54">
        <v>1</v>
      </c>
      <c r="F54">
        <v>-40</v>
      </c>
      <c r="G54" t="s">
        <v>41</v>
      </c>
      <c r="H54">
        <v>1</v>
      </c>
      <c r="I54">
        <v>171.4</v>
      </c>
      <c r="J54">
        <v>-40</v>
      </c>
      <c r="K54" t="s">
        <v>41</v>
      </c>
      <c r="N54">
        <v>1</v>
      </c>
      <c r="O54">
        <v>171.4</v>
      </c>
      <c r="P54">
        <v>-40</v>
      </c>
      <c r="Q54" t="s">
        <v>41</v>
      </c>
    </row>
    <row r="55" spans="4:17" x14ac:dyDescent="0.3">
      <c r="D55">
        <v>103.1</v>
      </c>
      <c r="E55">
        <v>1</v>
      </c>
      <c r="F55">
        <v>-40</v>
      </c>
      <c r="G55" t="s">
        <v>41</v>
      </c>
      <c r="H55">
        <v>1</v>
      </c>
      <c r="I55">
        <v>103.1</v>
      </c>
      <c r="J55">
        <v>-40</v>
      </c>
      <c r="K55" t="s">
        <v>41</v>
      </c>
      <c r="N55">
        <v>1</v>
      </c>
      <c r="O55">
        <v>103.1</v>
      </c>
      <c r="P55">
        <v>-40</v>
      </c>
      <c r="Q55" t="s">
        <v>41</v>
      </c>
    </row>
    <row r="56" spans="4:17" x14ac:dyDescent="0.3">
      <c r="D56">
        <v>230</v>
      </c>
      <c r="E56">
        <v>1</v>
      </c>
      <c r="F56">
        <v>-40</v>
      </c>
      <c r="G56" t="s">
        <v>41</v>
      </c>
      <c r="H56">
        <v>1</v>
      </c>
      <c r="I56">
        <v>230</v>
      </c>
      <c r="J56">
        <v>-40</v>
      </c>
      <c r="K56" t="s">
        <v>41</v>
      </c>
      <c r="N56">
        <v>1</v>
      </c>
      <c r="O56">
        <v>230</v>
      </c>
      <c r="P56">
        <v>-40</v>
      </c>
      <c r="Q56" t="s">
        <v>41</v>
      </c>
    </row>
    <row r="57" spans="4:17" x14ac:dyDescent="0.3">
      <c r="D57">
        <v>210</v>
      </c>
      <c r="E57">
        <v>1</v>
      </c>
      <c r="F57">
        <v>-40</v>
      </c>
      <c r="G57" t="s">
        <v>41</v>
      </c>
      <c r="H57">
        <v>1</v>
      </c>
      <c r="I57">
        <v>210</v>
      </c>
      <c r="J57">
        <v>-40</v>
      </c>
      <c r="K57" t="s">
        <v>41</v>
      </c>
      <c r="N57">
        <v>1</v>
      </c>
      <c r="O57">
        <v>210</v>
      </c>
      <c r="P57">
        <v>-40</v>
      </c>
      <c r="Q57" t="s">
        <v>41</v>
      </c>
    </row>
    <row r="58" spans="4:17" x14ac:dyDescent="0.3">
      <c r="D58">
        <v>198.2</v>
      </c>
      <c r="E58">
        <v>1</v>
      </c>
      <c r="F58">
        <v>-40</v>
      </c>
      <c r="G58" t="s">
        <v>41</v>
      </c>
      <c r="H58">
        <v>1</v>
      </c>
      <c r="I58">
        <v>198.2</v>
      </c>
      <c r="J58">
        <v>-40</v>
      </c>
      <c r="K58" t="s">
        <v>41</v>
      </c>
      <c r="N58">
        <v>1</v>
      </c>
      <c r="O58">
        <v>198.2</v>
      </c>
      <c r="P58">
        <v>-40</v>
      </c>
      <c r="Q58" t="s">
        <v>41</v>
      </c>
    </row>
    <row r="59" spans="4:17" x14ac:dyDescent="0.3">
      <c r="D59">
        <v>150.19999999999999</v>
      </c>
      <c r="E59">
        <v>1</v>
      </c>
      <c r="F59">
        <v>-40</v>
      </c>
      <c r="G59" t="s">
        <v>41</v>
      </c>
      <c r="H59">
        <v>1</v>
      </c>
      <c r="I59">
        <v>150.19999999999999</v>
      </c>
      <c r="J59">
        <v>-40</v>
      </c>
      <c r="K59" t="s">
        <v>41</v>
      </c>
      <c r="N59">
        <v>1</v>
      </c>
      <c r="O59">
        <v>150.19999999999999</v>
      </c>
      <c r="P59">
        <v>-40</v>
      </c>
      <c r="Q59" t="s">
        <v>41</v>
      </c>
    </row>
    <row r="60" spans="4:17" x14ac:dyDescent="0.3">
      <c r="D60">
        <v>226.8</v>
      </c>
      <c r="E60">
        <v>1</v>
      </c>
      <c r="F60">
        <v>-40</v>
      </c>
      <c r="G60" t="s">
        <v>41</v>
      </c>
      <c r="H60">
        <v>1</v>
      </c>
      <c r="I60">
        <v>226.8</v>
      </c>
      <c r="J60">
        <v>-40</v>
      </c>
      <c r="K60" t="s">
        <v>41</v>
      </c>
      <c r="N60">
        <v>1</v>
      </c>
      <c r="O60">
        <v>226.8</v>
      </c>
      <c r="P60">
        <v>-40</v>
      </c>
      <c r="Q60" t="s">
        <v>41</v>
      </c>
    </row>
    <row r="61" spans="4:17" x14ac:dyDescent="0.3">
      <c r="D61">
        <v>158.1</v>
      </c>
      <c r="E61">
        <v>1</v>
      </c>
      <c r="F61">
        <v>-40</v>
      </c>
      <c r="G61" t="s">
        <v>41</v>
      </c>
      <c r="H61">
        <v>1</v>
      </c>
      <c r="I61">
        <v>158.1</v>
      </c>
      <c r="J61">
        <v>-40</v>
      </c>
      <c r="K61" t="s">
        <v>41</v>
      </c>
      <c r="N61">
        <v>1</v>
      </c>
      <c r="O61">
        <v>158.1</v>
      </c>
      <c r="P61">
        <v>-40</v>
      </c>
      <c r="Q61" t="s">
        <v>41</v>
      </c>
    </row>
    <row r="62" spans="4:17" x14ac:dyDescent="0.3">
      <c r="D62">
        <v>256.39999999999998</v>
      </c>
      <c r="E62">
        <v>1</v>
      </c>
      <c r="F62">
        <v>-40</v>
      </c>
      <c r="G62" t="s">
        <v>41</v>
      </c>
      <c r="H62">
        <v>1</v>
      </c>
      <c r="I62">
        <v>256.39999999999998</v>
      </c>
      <c r="J62">
        <v>-40</v>
      </c>
      <c r="K62" t="s">
        <v>41</v>
      </c>
      <c r="N62">
        <v>1</v>
      </c>
      <c r="O62">
        <v>256.39999999999998</v>
      </c>
      <c r="P62">
        <v>-40</v>
      </c>
      <c r="Q62" t="s">
        <v>41</v>
      </c>
    </row>
    <row r="63" spans="4:17" x14ac:dyDescent="0.3">
      <c r="D63">
        <v>207.6</v>
      </c>
      <c r="E63">
        <v>1</v>
      </c>
      <c r="F63">
        <v>-40</v>
      </c>
      <c r="G63" t="s">
        <v>41</v>
      </c>
      <c r="H63">
        <v>1</v>
      </c>
      <c r="I63">
        <v>207.6</v>
      </c>
      <c r="J63">
        <v>-40</v>
      </c>
      <c r="K63" t="s">
        <v>41</v>
      </c>
      <c r="N63">
        <v>1</v>
      </c>
      <c r="O63">
        <v>207.6</v>
      </c>
      <c r="P63">
        <v>-40</v>
      </c>
      <c r="Q63" t="s">
        <v>41</v>
      </c>
    </row>
    <row r="64" spans="4:17" x14ac:dyDescent="0.3">
      <c r="D64">
        <v>213.5</v>
      </c>
      <c r="E64">
        <v>1</v>
      </c>
      <c r="F64">
        <v>-40</v>
      </c>
      <c r="G64" t="s">
        <v>41</v>
      </c>
      <c r="H64">
        <v>1</v>
      </c>
      <c r="I64">
        <v>213.5</v>
      </c>
      <c r="J64">
        <v>-40</v>
      </c>
      <c r="K64" t="s">
        <v>41</v>
      </c>
      <c r="N64">
        <v>1</v>
      </c>
      <c r="O64">
        <v>213.5</v>
      </c>
      <c r="P64">
        <v>-40</v>
      </c>
      <c r="Q64" t="s">
        <v>41</v>
      </c>
    </row>
    <row r="65" spans="4:17" x14ac:dyDescent="0.3">
      <c r="D65">
        <v>254.6</v>
      </c>
      <c r="E65">
        <v>1</v>
      </c>
      <c r="F65">
        <v>-40</v>
      </c>
      <c r="G65" t="s">
        <v>41</v>
      </c>
      <c r="H65">
        <v>1</v>
      </c>
      <c r="I65">
        <v>254.6</v>
      </c>
      <c r="J65">
        <v>-40</v>
      </c>
      <c r="K65" t="s">
        <v>41</v>
      </c>
      <c r="N65">
        <v>1</v>
      </c>
      <c r="O65">
        <v>254.6</v>
      </c>
      <c r="P65">
        <v>-40</v>
      </c>
      <c r="Q65" t="s">
        <v>41</v>
      </c>
    </row>
    <row r="66" spans="4:17" x14ac:dyDescent="0.3">
      <c r="D66">
        <v>240</v>
      </c>
      <c r="E66">
        <v>1</v>
      </c>
      <c r="F66">
        <v>-40</v>
      </c>
      <c r="G66" t="s">
        <v>41</v>
      </c>
      <c r="H66">
        <v>1</v>
      </c>
      <c r="I66">
        <v>240</v>
      </c>
      <c r="J66">
        <v>-40</v>
      </c>
      <c r="K66" t="s">
        <v>41</v>
      </c>
      <c r="N66">
        <v>1</v>
      </c>
      <c r="O66">
        <v>240</v>
      </c>
      <c r="P66">
        <v>-40</v>
      </c>
      <c r="Q66" t="s">
        <v>41</v>
      </c>
    </row>
    <row r="67" spans="4:17" x14ac:dyDescent="0.3">
      <c r="D67">
        <v>279</v>
      </c>
      <c r="E67">
        <v>0</v>
      </c>
      <c r="F67">
        <v>-40</v>
      </c>
      <c r="G67" t="s">
        <v>41</v>
      </c>
      <c r="H67">
        <v>0</v>
      </c>
      <c r="I67">
        <v>275.26884217142475</v>
      </c>
      <c r="J67">
        <v>-40</v>
      </c>
      <c r="K67" t="s">
        <v>41</v>
      </c>
      <c r="N67">
        <v>0</v>
      </c>
      <c r="O67">
        <v>217.335291547846</v>
      </c>
      <c r="P67">
        <v>-40</v>
      </c>
      <c r="Q67" t="s">
        <v>41</v>
      </c>
    </row>
    <row r="68" spans="4:17" x14ac:dyDescent="0.3">
      <c r="D68">
        <v>202.5</v>
      </c>
      <c r="E68">
        <v>1</v>
      </c>
      <c r="F68">
        <v>-20</v>
      </c>
      <c r="G68" t="s">
        <v>41</v>
      </c>
      <c r="H68">
        <v>1</v>
      </c>
      <c r="I68">
        <v>202.5</v>
      </c>
      <c r="J68">
        <v>-20</v>
      </c>
      <c r="K68" t="s">
        <v>41</v>
      </c>
      <c r="N68">
        <v>1</v>
      </c>
      <c r="O68">
        <v>202.5</v>
      </c>
      <c r="P68">
        <v>-20</v>
      </c>
      <c r="Q68" t="s">
        <v>41</v>
      </c>
    </row>
    <row r="69" spans="4:17" x14ac:dyDescent="0.3">
      <c r="D69">
        <v>194.7</v>
      </c>
      <c r="E69">
        <v>1</v>
      </c>
      <c r="F69">
        <v>-20</v>
      </c>
      <c r="G69" t="s">
        <v>41</v>
      </c>
      <c r="H69">
        <v>1</v>
      </c>
      <c r="I69">
        <v>194.7</v>
      </c>
      <c r="J69">
        <v>-20</v>
      </c>
      <c r="K69" t="s">
        <v>41</v>
      </c>
      <c r="N69">
        <v>1</v>
      </c>
      <c r="O69">
        <v>194.7</v>
      </c>
      <c r="P69">
        <v>-20</v>
      </c>
      <c r="Q69" t="s">
        <v>41</v>
      </c>
    </row>
    <row r="70" spans="4:17" x14ac:dyDescent="0.3">
      <c r="D70">
        <v>262.8</v>
      </c>
      <c r="E70">
        <v>1</v>
      </c>
      <c r="F70">
        <v>-20</v>
      </c>
      <c r="G70" t="s">
        <v>41</v>
      </c>
      <c r="H70">
        <v>1</v>
      </c>
      <c r="I70">
        <v>262.8</v>
      </c>
      <c r="J70">
        <v>-20</v>
      </c>
      <c r="K70" t="s">
        <v>41</v>
      </c>
      <c r="N70">
        <v>1</v>
      </c>
      <c r="O70">
        <v>262.8</v>
      </c>
      <c r="P70">
        <v>-20</v>
      </c>
      <c r="Q70" t="s">
        <v>41</v>
      </c>
    </row>
    <row r="71" spans="4:17" x14ac:dyDescent="0.3">
      <c r="D71">
        <v>187.9</v>
      </c>
      <c r="E71">
        <v>1</v>
      </c>
      <c r="F71">
        <v>-20</v>
      </c>
      <c r="G71" t="s">
        <v>41</v>
      </c>
      <c r="H71">
        <v>1</v>
      </c>
      <c r="I71">
        <v>187.9</v>
      </c>
      <c r="J71">
        <v>-20</v>
      </c>
      <c r="K71" t="s">
        <v>41</v>
      </c>
      <c r="N71">
        <v>1</v>
      </c>
      <c r="O71">
        <v>187.9</v>
      </c>
      <c r="P71">
        <v>-20</v>
      </c>
      <c r="Q71" t="s">
        <v>41</v>
      </c>
    </row>
    <row r="72" spans="4:17" x14ac:dyDescent="0.3">
      <c r="D72">
        <v>275.8</v>
      </c>
      <c r="E72">
        <v>1</v>
      </c>
      <c r="F72">
        <v>-20</v>
      </c>
      <c r="G72" t="s">
        <v>41</v>
      </c>
      <c r="H72">
        <v>1</v>
      </c>
      <c r="I72">
        <v>275.8</v>
      </c>
      <c r="J72">
        <v>-20</v>
      </c>
      <c r="K72" t="s">
        <v>41</v>
      </c>
      <c r="N72">
        <v>1</v>
      </c>
      <c r="O72">
        <v>275.8</v>
      </c>
      <c r="P72">
        <v>-20</v>
      </c>
      <c r="Q72" t="s">
        <v>41</v>
      </c>
    </row>
    <row r="73" spans="4:17" x14ac:dyDescent="0.3">
      <c r="D73">
        <v>261.8</v>
      </c>
      <c r="E73">
        <v>1</v>
      </c>
      <c r="F73">
        <v>-20</v>
      </c>
      <c r="G73" t="s">
        <v>41</v>
      </c>
      <c r="H73">
        <v>1</v>
      </c>
      <c r="I73">
        <v>261.8</v>
      </c>
      <c r="J73">
        <v>-20</v>
      </c>
      <c r="K73" t="s">
        <v>41</v>
      </c>
      <c r="N73">
        <v>1</v>
      </c>
      <c r="O73">
        <v>261.8</v>
      </c>
      <c r="P73">
        <v>-20</v>
      </c>
      <c r="Q73" t="s">
        <v>41</v>
      </c>
    </row>
    <row r="74" spans="4:17" x14ac:dyDescent="0.3">
      <c r="D74">
        <v>283.2</v>
      </c>
      <c r="E74">
        <v>0</v>
      </c>
      <c r="F74">
        <v>-20</v>
      </c>
      <c r="G74" t="s">
        <v>41</v>
      </c>
      <c r="H74">
        <v>0</v>
      </c>
      <c r="I74">
        <v>305.50228113570608</v>
      </c>
      <c r="J74">
        <v>-20</v>
      </c>
      <c r="K74" t="s">
        <v>41</v>
      </c>
      <c r="N74">
        <v>0</v>
      </c>
      <c r="O74">
        <v>269.22143679157057</v>
      </c>
      <c r="P74">
        <v>-20</v>
      </c>
      <c r="Q74" t="s">
        <v>41</v>
      </c>
    </row>
    <row r="75" spans="4:17" x14ac:dyDescent="0.3">
      <c r="D75">
        <v>283.10000000000002</v>
      </c>
      <c r="E75">
        <v>0</v>
      </c>
      <c r="F75">
        <v>-20</v>
      </c>
      <c r="G75" t="s">
        <v>41</v>
      </c>
      <c r="H75">
        <v>0</v>
      </c>
      <c r="I75">
        <v>308.47176849331788</v>
      </c>
      <c r="J75">
        <v>-20</v>
      </c>
      <c r="K75" t="s">
        <v>41</v>
      </c>
      <c r="N75">
        <v>0</v>
      </c>
      <c r="O75">
        <v>270.24959533847198</v>
      </c>
      <c r="P75">
        <v>-20</v>
      </c>
      <c r="Q75" t="s">
        <v>41</v>
      </c>
    </row>
    <row r="76" spans="4:17" x14ac:dyDescent="0.3">
      <c r="D76">
        <v>284.89999999999998</v>
      </c>
      <c r="E76">
        <v>0</v>
      </c>
      <c r="F76">
        <v>-20</v>
      </c>
      <c r="G76" t="s">
        <v>41</v>
      </c>
      <c r="H76">
        <v>0</v>
      </c>
      <c r="I76">
        <v>462.1</v>
      </c>
      <c r="J76">
        <v>-20</v>
      </c>
      <c r="K76" t="s">
        <v>41</v>
      </c>
      <c r="N76">
        <v>0</v>
      </c>
      <c r="O76">
        <v>462.1</v>
      </c>
      <c r="P76">
        <v>-20</v>
      </c>
      <c r="Q76" t="s">
        <v>41</v>
      </c>
    </row>
    <row r="77" spans="4:17" x14ac:dyDescent="0.3">
      <c r="D77">
        <v>284.2</v>
      </c>
      <c r="E77">
        <v>0</v>
      </c>
      <c r="F77">
        <v>-20</v>
      </c>
      <c r="G77" t="s">
        <v>41</v>
      </c>
      <c r="H77">
        <v>0</v>
      </c>
      <c r="I77">
        <v>278.93152326069611</v>
      </c>
      <c r="J77">
        <v>-20</v>
      </c>
      <c r="K77" t="s">
        <v>41</v>
      </c>
      <c r="N77">
        <v>0</v>
      </c>
      <c r="O77">
        <v>224.23632560377328</v>
      </c>
      <c r="P77">
        <v>-20</v>
      </c>
      <c r="Q77" t="s">
        <v>41</v>
      </c>
    </row>
    <row r="78" spans="4:17" x14ac:dyDescent="0.3">
      <c r="D78">
        <v>284.89999999999998</v>
      </c>
      <c r="E78">
        <v>0</v>
      </c>
      <c r="F78">
        <v>-20</v>
      </c>
      <c r="G78" t="s">
        <v>41</v>
      </c>
      <c r="H78">
        <v>0</v>
      </c>
      <c r="I78">
        <v>267.49829515436102</v>
      </c>
      <c r="J78">
        <v>-20</v>
      </c>
      <c r="K78" t="s">
        <v>41</v>
      </c>
      <c r="N78">
        <v>0</v>
      </c>
      <c r="O78">
        <v>436.8827874273282</v>
      </c>
      <c r="P78">
        <v>-20</v>
      </c>
      <c r="Q78" t="s">
        <v>41</v>
      </c>
    </row>
    <row r="79" spans="4:17" x14ac:dyDescent="0.3">
      <c r="D79">
        <v>231.9</v>
      </c>
      <c r="E79">
        <v>1</v>
      </c>
      <c r="F79">
        <v>-20</v>
      </c>
      <c r="G79" t="s">
        <v>41</v>
      </c>
      <c r="H79">
        <v>1</v>
      </c>
      <c r="I79">
        <v>231.9</v>
      </c>
      <c r="J79">
        <v>-20</v>
      </c>
      <c r="K79" t="s">
        <v>41</v>
      </c>
      <c r="N79">
        <v>1</v>
      </c>
      <c r="O79">
        <v>231.9</v>
      </c>
      <c r="P79">
        <v>-20</v>
      </c>
      <c r="Q79" t="s">
        <v>41</v>
      </c>
    </row>
    <row r="80" spans="4:17" x14ac:dyDescent="0.3">
      <c r="D80">
        <v>279.39999999999998</v>
      </c>
      <c r="E80">
        <v>0</v>
      </c>
      <c r="F80">
        <v>-20</v>
      </c>
      <c r="G80" t="s">
        <v>41</v>
      </c>
      <c r="H80">
        <v>0</v>
      </c>
      <c r="I80">
        <v>301.86374276335408</v>
      </c>
      <c r="J80">
        <v>-20</v>
      </c>
      <c r="K80" t="s">
        <v>41</v>
      </c>
      <c r="N80">
        <v>0</v>
      </c>
      <c r="O80">
        <v>273.40849794196896</v>
      </c>
      <c r="P80">
        <v>-20</v>
      </c>
      <c r="Q80" t="s">
        <v>41</v>
      </c>
    </row>
    <row r="81" spans="4:17" x14ac:dyDescent="0.3">
      <c r="D81">
        <v>280.3</v>
      </c>
      <c r="E81">
        <v>0</v>
      </c>
      <c r="F81">
        <v>-20</v>
      </c>
      <c r="G81" t="s">
        <v>41</v>
      </c>
      <c r="H81">
        <v>0</v>
      </c>
      <c r="I81">
        <v>268.0181948825923</v>
      </c>
      <c r="J81">
        <v>-20</v>
      </c>
      <c r="K81" t="s">
        <v>41</v>
      </c>
      <c r="N81">
        <v>0</v>
      </c>
      <c r="O81">
        <v>206.47951325649191</v>
      </c>
      <c r="P81">
        <v>-20</v>
      </c>
      <c r="Q81" t="s">
        <v>41</v>
      </c>
    </row>
    <row r="82" spans="4:17" x14ac:dyDescent="0.3">
      <c r="D82">
        <v>284.89999999999998</v>
      </c>
      <c r="E82">
        <v>0</v>
      </c>
      <c r="F82">
        <v>-20</v>
      </c>
      <c r="G82" t="s">
        <v>41</v>
      </c>
      <c r="H82">
        <v>0</v>
      </c>
      <c r="I82">
        <v>314.28281997988688</v>
      </c>
      <c r="J82">
        <v>-20</v>
      </c>
      <c r="K82" t="s">
        <v>41</v>
      </c>
      <c r="N82">
        <v>0</v>
      </c>
      <c r="O82">
        <v>300.05436405273269</v>
      </c>
      <c r="P82">
        <v>-20</v>
      </c>
      <c r="Q82" t="s">
        <v>41</v>
      </c>
    </row>
    <row r="83" spans="4:17" x14ac:dyDescent="0.3">
      <c r="D83">
        <v>278.60000000000002</v>
      </c>
      <c r="E83">
        <v>0</v>
      </c>
      <c r="F83">
        <v>-20</v>
      </c>
      <c r="G83" t="s">
        <v>41</v>
      </c>
      <c r="H83">
        <v>0</v>
      </c>
      <c r="I83">
        <v>285.02577583764173</v>
      </c>
      <c r="J83">
        <v>-20</v>
      </c>
      <c r="K83" t="s">
        <v>41</v>
      </c>
      <c r="N83">
        <v>0</v>
      </c>
      <c r="O83">
        <v>227.47176302308819</v>
      </c>
      <c r="P83">
        <v>-20</v>
      </c>
      <c r="Q83" t="s">
        <v>41</v>
      </c>
    </row>
    <row r="84" spans="4:17" x14ac:dyDescent="0.3">
      <c r="D84">
        <v>281.89999999999998</v>
      </c>
      <c r="E84">
        <v>0</v>
      </c>
      <c r="F84">
        <v>-20</v>
      </c>
      <c r="G84" t="s">
        <v>41</v>
      </c>
      <c r="H84">
        <v>0</v>
      </c>
      <c r="I84">
        <v>286.04210113335415</v>
      </c>
      <c r="J84">
        <v>-20</v>
      </c>
      <c r="K84" t="s">
        <v>41</v>
      </c>
      <c r="N84">
        <v>0</v>
      </c>
      <c r="O84">
        <v>232.6026422369647</v>
      </c>
      <c r="P84">
        <v>-20</v>
      </c>
      <c r="Q84" t="s">
        <v>41</v>
      </c>
    </row>
    <row r="85" spans="4:17" x14ac:dyDescent="0.3">
      <c r="D85">
        <v>279.39999999999998</v>
      </c>
      <c r="E85">
        <v>0</v>
      </c>
      <c r="F85">
        <v>-20</v>
      </c>
      <c r="G85" t="s">
        <v>41</v>
      </c>
      <c r="H85">
        <v>1</v>
      </c>
      <c r="I85">
        <v>282.5</v>
      </c>
      <c r="J85">
        <v>-20</v>
      </c>
      <c r="K85" t="s">
        <v>41</v>
      </c>
      <c r="N85">
        <v>1</v>
      </c>
      <c r="O85">
        <v>282.5</v>
      </c>
      <c r="P85">
        <v>-20</v>
      </c>
      <c r="Q85" t="s">
        <v>41</v>
      </c>
    </row>
    <row r="86" spans="4:17" x14ac:dyDescent="0.3">
      <c r="D86">
        <v>282.5</v>
      </c>
      <c r="E86">
        <v>1</v>
      </c>
      <c r="F86">
        <v>-20</v>
      </c>
      <c r="G86" t="s">
        <v>41</v>
      </c>
      <c r="H86">
        <v>1</v>
      </c>
      <c r="I86">
        <v>247.2</v>
      </c>
      <c r="J86">
        <v>-20</v>
      </c>
      <c r="K86" t="s">
        <v>41</v>
      </c>
      <c r="N86">
        <v>1</v>
      </c>
      <c r="O86">
        <v>247.2</v>
      </c>
      <c r="P86">
        <v>-20</v>
      </c>
      <c r="Q86" t="s">
        <v>41</v>
      </c>
    </row>
    <row r="87" spans="4:17" x14ac:dyDescent="0.3">
      <c r="D87">
        <v>247.2</v>
      </c>
      <c r="E87">
        <v>1</v>
      </c>
      <c r="F87">
        <v>-20</v>
      </c>
      <c r="G87" t="s">
        <v>41</v>
      </c>
      <c r="H87">
        <v>1</v>
      </c>
      <c r="I87">
        <v>233.2</v>
      </c>
      <c r="J87">
        <v>-20</v>
      </c>
      <c r="K87" t="s">
        <v>41</v>
      </c>
      <c r="N87">
        <v>1</v>
      </c>
      <c r="O87">
        <v>233.2</v>
      </c>
      <c r="P87">
        <v>-20</v>
      </c>
      <c r="Q87" t="s">
        <v>41</v>
      </c>
    </row>
    <row r="88" spans="4:17" x14ac:dyDescent="0.3">
      <c r="D88">
        <v>233.2</v>
      </c>
      <c r="E88">
        <v>1</v>
      </c>
      <c r="F88">
        <v>-20</v>
      </c>
      <c r="G88" t="s">
        <v>41</v>
      </c>
      <c r="H88">
        <v>0</v>
      </c>
      <c r="I88">
        <v>276.40722615107637</v>
      </c>
      <c r="J88">
        <v>-20</v>
      </c>
      <c r="K88" t="s">
        <v>41</v>
      </c>
      <c r="N88">
        <v>0</v>
      </c>
      <c r="O88">
        <v>221.08842059294156</v>
      </c>
      <c r="P88">
        <v>-20</v>
      </c>
      <c r="Q88" t="s">
        <v>41</v>
      </c>
    </row>
    <row r="89" spans="4:17" x14ac:dyDescent="0.3">
      <c r="D89">
        <v>283.2</v>
      </c>
      <c r="E89">
        <v>0</v>
      </c>
      <c r="F89">
        <v>-20</v>
      </c>
      <c r="G89" t="s">
        <v>41</v>
      </c>
      <c r="H89">
        <v>0</v>
      </c>
      <c r="I89">
        <v>260.90112252198531</v>
      </c>
      <c r="J89">
        <v>-20</v>
      </c>
      <c r="K89" t="s">
        <v>41</v>
      </c>
      <c r="N89">
        <v>0</v>
      </c>
      <c r="O89">
        <v>370.70029387460988</v>
      </c>
      <c r="P89">
        <v>-20</v>
      </c>
      <c r="Q89" t="s">
        <v>41</v>
      </c>
    </row>
    <row r="90" spans="4:17" x14ac:dyDescent="0.3">
      <c r="D90">
        <v>284.89999999999998</v>
      </c>
      <c r="E90">
        <v>0</v>
      </c>
      <c r="F90">
        <v>-20</v>
      </c>
      <c r="G90" t="s">
        <v>41</v>
      </c>
      <c r="H90">
        <v>1</v>
      </c>
      <c r="I90">
        <v>263.2</v>
      </c>
      <c r="J90">
        <v>-20</v>
      </c>
      <c r="K90" t="s">
        <v>41</v>
      </c>
      <c r="N90">
        <v>1</v>
      </c>
      <c r="O90">
        <v>263.2</v>
      </c>
      <c r="P90">
        <v>-20</v>
      </c>
      <c r="Q90" t="s">
        <v>41</v>
      </c>
    </row>
    <row r="91" spans="4:17" x14ac:dyDescent="0.3">
      <c r="D91">
        <v>263.2</v>
      </c>
      <c r="E91">
        <v>1</v>
      </c>
      <c r="F91">
        <v>-20</v>
      </c>
      <c r="G91" t="s">
        <v>41</v>
      </c>
      <c r="H91">
        <v>1</v>
      </c>
      <c r="I91">
        <v>184.4</v>
      </c>
      <c r="J91">
        <v>-20</v>
      </c>
      <c r="K91" t="s">
        <v>41</v>
      </c>
      <c r="N91">
        <v>1</v>
      </c>
      <c r="O91">
        <v>184.4</v>
      </c>
      <c r="P91">
        <v>-20</v>
      </c>
      <c r="Q91" t="s">
        <v>41</v>
      </c>
    </row>
    <row r="92" spans="4:17" x14ac:dyDescent="0.3">
      <c r="D92">
        <v>184.4</v>
      </c>
      <c r="E92">
        <v>1</v>
      </c>
      <c r="F92">
        <v>-20</v>
      </c>
      <c r="G92" t="s">
        <v>41</v>
      </c>
      <c r="H92">
        <v>0</v>
      </c>
      <c r="I92">
        <v>254.14806407474856</v>
      </c>
      <c r="J92">
        <v>-20</v>
      </c>
      <c r="K92" t="s">
        <v>41</v>
      </c>
      <c r="N92">
        <v>0</v>
      </c>
      <c r="O92">
        <v>188.8889974293069</v>
      </c>
      <c r="P92">
        <v>-20</v>
      </c>
      <c r="Q92" t="s">
        <v>41</v>
      </c>
    </row>
    <row r="93" spans="4:17" x14ac:dyDescent="0.3">
      <c r="D93">
        <v>283.7</v>
      </c>
      <c r="E93">
        <v>0</v>
      </c>
      <c r="F93">
        <v>-20</v>
      </c>
      <c r="G93" t="s">
        <v>41</v>
      </c>
      <c r="H93">
        <v>0</v>
      </c>
      <c r="I93">
        <v>280.30666494579287</v>
      </c>
      <c r="J93">
        <v>-20</v>
      </c>
      <c r="K93" t="s">
        <v>41</v>
      </c>
      <c r="N93">
        <v>0</v>
      </c>
      <c r="O93">
        <v>235.14347580694073</v>
      </c>
      <c r="P93">
        <v>-20</v>
      </c>
      <c r="Q93" t="s">
        <v>41</v>
      </c>
    </row>
    <row r="94" spans="4:17" x14ac:dyDescent="0.3">
      <c r="D94">
        <v>280.8</v>
      </c>
      <c r="E94">
        <v>0</v>
      </c>
      <c r="F94">
        <v>-20</v>
      </c>
      <c r="G94" t="s">
        <v>41</v>
      </c>
      <c r="H94">
        <v>0</v>
      </c>
      <c r="I94">
        <v>339.00477757314474</v>
      </c>
      <c r="J94">
        <v>-20</v>
      </c>
      <c r="K94" t="s">
        <v>41</v>
      </c>
      <c r="N94">
        <v>0</v>
      </c>
      <c r="O94">
        <v>315.74101953096357</v>
      </c>
      <c r="P94">
        <v>-20</v>
      </c>
      <c r="Q94" t="s">
        <v>41</v>
      </c>
    </row>
    <row r="95" spans="4:17" x14ac:dyDescent="0.3">
      <c r="D95">
        <v>280.89999999999998</v>
      </c>
      <c r="E95">
        <v>0</v>
      </c>
      <c r="F95">
        <v>-20</v>
      </c>
      <c r="G95" t="s">
        <v>41</v>
      </c>
      <c r="H95">
        <v>0</v>
      </c>
      <c r="I95">
        <v>292.33391552071913</v>
      </c>
      <c r="J95">
        <v>-20</v>
      </c>
      <c r="K95" t="s">
        <v>41</v>
      </c>
      <c r="N95">
        <v>0</v>
      </c>
      <c r="O95">
        <v>239.54885895477358</v>
      </c>
      <c r="P95">
        <v>-20</v>
      </c>
      <c r="Q95" t="s">
        <v>41</v>
      </c>
    </row>
    <row r="96" spans="4:17" x14ac:dyDescent="0.3">
      <c r="D96">
        <v>280.89999999999998</v>
      </c>
      <c r="E96">
        <v>0</v>
      </c>
      <c r="F96">
        <v>-20</v>
      </c>
      <c r="G96" t="s">
        <v>41</v>
      </c>
      <c r="H96">
        <v>1</v>
      </c>
      <c r="I96">
        <v>170.9</v>
      </c>
      <c r="J96">
        <v>-20</v>
      </c>
      <c r="K96" t="s">
        <v>41</v>
      </c>
      <c r="N96">
        <v>1</v>
      </c>
      <c r="O96">
        <v>170.9</v>
      </c>
      <c r="P96">
        <v>-20</v>
      </c>
      <c r="Q96" t="s">
        <v>41</v>
      </c>
    </row>
    <row r="97" spans="4:17" x14ac:dyDescent="0.3">
      <c r="D97">
        <v>170.9</v>
      </c>
      <c r="E97">
        <v>1</v>
      </c>
      <c r="F97">
        <v>-20</v>
      </c>
      <c r="G97" t="s">
        <v>41</v>
      </c>
      <c r="H97">
        <v>0</v>
      </c>
      <c r="I97">
        <v>267.85711418736673</v>
      </c>
      <c r="J97">
        <v>-20</v>
      </c>
      <c r="K97" t="s">
        <v>41</v>
      </c>
      <c r="N97">
        <v>0</v>
      </c>
      <c r="O97">
        <v>209.83645816591883</v>
      </c>
      <c r="P97">
        <v>-20</v>
      </c>
      <c r="Q97" t="s">
        <v>41</v>
      </c>
    </row>
    <row r="98" spans="4:17" x14ac:dyDescent="0.3">
      <c r="D98">
        <v>282.89999999999998</v>
      </c>
      <c r="E98">
        <v>0</v>
      </c>
      <c r="F98">
        <v>-20</v>
      </c>
      <c r="G98" t="s">
        <v>41</v>
      </c>
      <c r="H98">
        <v>0</v>
      </c>
      <c r="I98">
        <v>318.93482247138252</v>
      </c>
      <c r="J98">
        <v>-20</v>
      </c>
      <c r="K98" t="s">
        <v>41</v>
      </c>
      <c r="N98">
        <v>0</v>
      </c>
      <c r="O98">
        <v>281.42664170940122</v>
      </c>
      <c r="P98">
        <v>-20</v>
      </c>
      <c r="Q98" t="s">
        <v>41</v>
      </c>
    </row>
    <row r="99" spans="4:17" x14ac:dyDescent="0.3">
      <c r="D99">
        <v>275.7</v>
      </c>
      <c r="E99">
        <v>0</v>
      </c>
      <c r="F99">
        <v>-20</v>
      </c>
      <c r="G99" t="s">
        <v>41</v>
      </c>
      <c r="H99">
        <v>1</v>
      </c>
      <c r="I99">
        <v>228.2</v>
      </c>
      <c r="J99">
        <v>-20</v>
      </c>
      <c r="K99" t="s">
        <v>41</v>
      </c>
      <c r="N99">
        <v>1</v>
      </c>
      <c r="O99">
        <v>228.2</v>
      </c>
      <c r="P99">
        <v>-20</v>
      </c>
      <c r="Q99" t="s">
        <v>41</v>
      </c>
    </row>
    <row r="100" spans="4:17" x14ac:dyDescent="0.3">
      <c r="D100">
        <v>228.2</v>
      </c>
      <c r="E100">
        <v>1</v>
      </c>
      <c r="F100">
        <v>-20</v>
      </c>
      <c r="G100" t="s">
        <v>41</v>
      </c>
      <c r="H100">
        <v>0</v>
      </c>
      <c r="I100">
        <v>279.82162714111666</v>
      </c>
      <c r="J100">
        <v>-20</v>
      </c>
      <c r="K100" t="s">
        <v>41</v>
      </c>
      <c r="N100">
        <v>0</v>
      </c>
      <c r="O100">
        <v>253.4930634741487</v>
      </c>
      <c r="P100">
        <v>-20</v>
      </c>
      <c r="Q100" t="s">
        <v>41</v>
      </c>
    </row>
    <row r="101" spans="4:17" x14ac:dyDescent="0.3">
      <c r="D101">
        <v>282</v>
      </c>
      <c r="E101">
        <v>0</v>
      </c>
      <c r="F101">
        <v>-20</v>
      </c>
      <c r="G101" t="s">
        <v>41</v>
      </c>
      <c r="H101">
        <v>0</v>
      </c>
      <c r="I101">
        <v>260.74607594054675</v>
      </c>
      <c r="J101">
        <v>-20</v>
      </c>
      <c r="K101" t="s">
        <v>41</v>
      </c>
      <c r="N101">
        <v>0</v>
      </c>
      <c r="O101">
        <v>197.41069358472885</v>
      </c>
      <c r="P101">
        <v>-20</v>
      </c>
      <c r="Q101" t="s">
        <v>41</v>
      </c>
    </row>
    <row r="102" spans="4:17" x14ac:dyDescent="0.3">
      <c r="D102">
        <v>280.89999999999998</v>
      </c>
      <c r="E102">
        <v>0</v>
      </c>
      <c r="F102">
        <v>-20</v>
      </c>
      <c r="G102" t="s">
        <v>41</v>
      </c>
      <c r="H102">
        <v>0</v>
      </c>
      <c r="I102">
        <v>295.24479038869873</v>
      </c>
      <c r="J102">
        <v>-20</v>
      </c>
      <c r="K102" t="s">
        <v>41</v>
      </c>
      <c r="N102">
        <v>0</v>
      </c>
      <c r="O102">
        <v>245.55586432283249</v>
      </c>
      <c r="P102">
        <v>-20</v>
      </c>
      <c r="Q102" t="s">
        <v>41</v>
      </c>
    </row>
    <row r="103" spans="4:17" x14ac:dyDescent="0.3">
      <c r="D103">
        <v>281.8</v>
      </c>
      <c r="E103">
        <v>0</v>
      </c>
      <c r="F103">
        <v>-20</v>
      </c>
      <c r="G103" t="s">
        <v>41</v>
      </c>
      <c r="H103">
        <v>0</v>
      </c>
      <c r="I103">
        <v>302.2024572950769</v>
      </c>
      <c r="J103">
        <v>-20</v>
      </c>
      <c r="K103" t="s">
        <v>41</v>
      </c>
      <c r="N103">
        <v>0</v>
      </c>
      <c r="O103">
        <v>279.10588993964888</v>
      </c>
      <c r="P103">
        <v>-20</v>
      </c>
      <c r="Q103" t="s">
        <v>41</v>
      </c>
    </row>
    <row r="104" spans="4:17" x14ac:dyDescent="0.3">
      <c r="D104">
        <v>281.39999999999998</v>
      </c>
      <c r="E104">
        <v>0</v>
      </c>
      <c r="F104">
        <v>-20</v>
      </c>
      <c r="G104" t="s">
        <v>41</v>
      </c>
      <c r="H104">
        <v>1</v>
      </c>
      <c r="I104">
        <v>227.3</v>
      </c>
      <c r="J104">
        <v>-20</v>
      </c>
      <c r="K104" t="s">
        <v>41</v>
      </c>
      <c r="N104">
        <v>1</v>
      </c>
      <c r="O104">
        <v>227.3</v>
      </c>
      <c r="P104">
        <v>-20</v>
      </c>
      <c r="Q104" t="s">
        <v>41</v>
      </c>
    </row>
    <row r="105" spans="4:17" x14ac:dyDescent="0.3">
      <c r="D105">
        <v>227.3</v>
      </c>
      <c r="E105">
        <v>1</v>
      </c>
      <c r="F105">
        <v>-20</v>
      </c>
      <c r="G105" t="s">
        <v>41</v>
      </c>
      <c r="H105">
        <v>1</v>
      </c>
      <c r="I105">
        <v>201.3</v>
      </c>
      <c r="J105">
        <v>-20</v>
      </c>
      <c r="K105" t="s">
        <v>41</v>
      </c>
      <c r="N105">
        <v>1</v>
      </c>
      <c r="O105">
        <v>201.3</v>
      </c>
      <c r="P105">
        <v>-20</v>
      </c>
      <c r="Q105" t="s">
        <v>41</v>
      </c>
    </row>
    <row r="106" spans="4:17" x14ac:dyDescent="0.3">
      <c r="D106">
        <v>201.3</v>
      </c>
      <c r="E106">
        <v>1</v>
      </c>
      <c r="F106">
        <v>-20</v>
      </c>
      <c r="G106" t="s">
        <v>41</v>
      </c>
      <c r="H106">
        <v>1</v>
      </c>
      <c r="I106">
        <v>212.5</v>
      </c>
      <c r="J106">
        <v>-20</v>
      </c>
      <c r="K106" t="s">
        <v>41</v>
      </c>
      <c r="N106">
        <v>1</v>
      </c>
      <c r="O106">
        <v>212.5</v>
      </c>
      <c r="P106">
        <v>-20</v>
      </c>
      <c r="Q106" t="s">
        <v>41</v>
      </c>
    </row>
    <row r="107" spans="4:17" x14ac:dyDescent="0.3">
      <c r="D107">
        <v>212.5</v>
      </c>
      <c r="E107">
        <v>1</v>
      </c>
      <c r="F107">
        <v>-20</v>
      </c>
      <c r="G107" t="s">
        <v>41</v>
      </c>
      <c r="H107">
        <v>0</v>
      </c>
      <c r="I107">
        <v>258.45359165606135</v>
      </c>
      <c r="J107">
        <v>-20</v>
      </c>
      <c r="K107" t="s">
        <v>41</v>
      </c>
      <c r="N107">
        <v>0</v>
      </c>
      <c r="O107">
        <v>194.12582288527102</v>
      </c>
      <c r="P107">
        <v>-20</v>
      </c>
      <c r="Q107" t="s">
        <v>41</v>
      </c>
    </row>
    <row r="108" spans="4:17" x14ac:dyDescent="0.3">
      <c r="D108">
        <v>256.5</v>
      </c>
      <c r="E108">
        <v>0</v>
      </c>
      <c r="F108">
        <v>-20</v>
      </c>
      <c r="G108" t="s">
        <v>41</v>
      </c>
      <c r="H108">
        <v>0</v>
      </c>
      <c r="I108">
        <v>105.9400917384728</v>
      </c>
      <c r="J108">
        <v>-20</v>
      </c>
      <c r="K108" t="s">
        <v>41</v>
      </c>
      <c r="N108">
        <v>0</v>
      </c>
      <c r="O108">
        <v>307.85611241147819</v>
      </c>
      <c r="P108">
        <v>-20</v>
      </c>
      <c r="Q108" t="s">
        <v>41</v>
      </c>
    </row>
    <row r="109" spans="4:17" x14ac:dyDescent="0.3">
      <c r="D109">
        <v>284.89999999999998</v>
      </c>
      <c r="E109">
        <v>0</v>
      </c>
      <c r="F109">
        <v>-20</v>
      </c>
      <c r="G109" t="s">
        <v>41</v>
      </c>
      <c r="H109">
        <v>0</v>
      </c>
      <c r="I109">
        <v>251.54548200373009</v>
      </c>
      <c r="J109">
        <v>-20</v>
      </c>
      <c r="K109" t="s">
        <v>41</v>
      </c>
      <c r="N109">
        <v>0</v>
      </c>
      <c r="O109">
        <v>243.08263489146606</v>
      </c>
      <c r="P109">
        <v>-20</v>
      </c>
      <c r="Q109" t="s">
        <v>41</v>
      </c>
    </row>
    <row r="110" spans="4:17" x14ac:dyDescent="0.3">
      <c r="D110">
        <v>282.3</v>
      </c>
      <c r="E110">
        <v>0</v>
      </c>
      <c r="F110">
        <v>-20</v>
      </c>
      <c r="G110" t="s">
        <v>41</v>
      </c>
      <c r="H110">
        <v>1</v>
      </c>
      <c r="I110">
        <v>269.60000000000002</v>
      </c>
      <c r="J110">
        <v>-20</v>
      </c>
      <c r="K110" t="s">
        <v>41</v>
      </c>
      <c r="N110">
        <v>1</v>
      </c>
      <c r="O110">
        <v>269.60000000000002</v>
      </c>
      <c r="P110">
        <v>-20</v>
      </c>
      <c r="Q110" t="s">
        <v>41</v>
      </c>
    </row>
    <row r="111" spans="4:17" x14ac:dyDescent="0.3">
      <c r="D111">
        <v>269.60000000000002</v>
      </c>
      <c r="E111">
        <v>1</v>
      </c>
      <c r="F111">
        <v>-20</v>
      </c>
      <c r="G111" t="s">
        <v>41</v>
      </c>
      <c r="H111">
        <v>1</v>
      </c>
      <c r="I111">
        <v>184.4</v>
      </c>
      <c r="J111">
        <v>-20</v>
      </c>
      <c r="K111" t="s">
        <v>41</v>
      </c>
      <c r="N111">
        <v>1</v>
      </c>
      <c r="O111">
        <v>184.4</v>
      </c>
      <c r="P111">
        <v>-20</v>
      </c>
      <c r="Q111" t="s">
        <v>41</v>
      </c>
    </row>
    <row r="112" spans="4:17" x14ac:dyDescent="0.3">
      <c r="D112">
        <v>184.4</v>
      </c>
      <c r="E112">
        <v>1</v>
      </c>
      <c r="F112">
        <v>-20</v>
      </c>
      <c r="G112" t="s">
        <v>41</v>
      </c>
      <c r="H112">
        <v>1</v>
      </c>
      <c r="I112">
        <v>241.6</v>
      </c>
      <c r="J112">
        <v>-20</v>
      </c>
      <c r="K112" t="s">
        <v>41</v>
      </c>
      <c r="N112">
        <v>1</v>
      </c>
      <c r="O112">
        <v>241.6</v>
      </c>
      <c r="P112">
        <v>-20</v>
      </c>
      <c r="Q112" t="s">
        <v>41</v>
      </c>
    </row>
    <row r="113" spans="4:17" x14ac:dyDescent="0.3">
      <c r="D113">
        <v>241.6</v>
      </c>
      <c r="E113">
        <v>1</v>
      </c>
      <c r="F113">
        <v>-20</v>
      </c>
      <c r="G113" t="s">
        <v>41</v>
      </c>
      <c r="H113">
        <v>1</v>
      </c>
      <c r="I113">
        <v>146.4</v>
      </c>
      <c r="J113">
        <v>-20</v>
      </c>
      <c r="K113" t="s">
        <v>41</v>
      </c>
      <c r="N113">
        <v>1</v>
      </c>
      <c r="O113">
        <v>146.4</v>
      </c>
      <c r="P113">
        <v>-20</v>
      </c>
      <c r="Q113" t="s">
        <v>41</v>
      </c>
    </row>
    <row r="114" spans="4:17" x14ac:dyDescent="0.3">
      <c r="D114">
        <v>146.4</v>
      </c>
      <c r="E114">
        <v>1</v>
      </c>
      <c r="F114">
        <v>-20</v>
      </c>
      <c r="G114" t="s">
        <v>41</v>
      </c>
      <c r="H114">
        <v>0</v>
      </c>
      <c r="I114">
        <v>264.21327648397374</v>
      </c>
      <c r="J114">
        <v>-20</v>
      </c>
      <c r="K114" t="s">
        <v>41</v>
      </c>
      <c r="N114">
        <v>0</v>
      </c>
      <c r="O114">
        <v>203.15104959656793</v>
      </c>
      <c r="P114">
        <v>-20</v>
      </c>
      <c r="Q114" t="s">
        <v>41</v>
      </c>
    </row>
    <row r="115" spans="4:17" x14ac:dyDescent="0.3">
      <c r="D115">
        <v>280</v>
      </c>
      <c r="E115">
        <v>0</v>
      </c>
      <c r="F115">
        <v>-20</v>
      </c>
      <c r="G115" t="s">
        <v>41</v>
      </c>
      <c r="H115">
        <v>1</v>
      </c>
      <c r="I115">
        <v>156.69999999999999</v>
      </c>
      <c r="J115">
        <v>-20</v>
      </c>
      <c r="K115" t="s">
        <v>41</v>
      </c>
      <c r="N115">
        <v>1</v>
      </c>
      <c r="O115">
        <v>156.69999999999999</v>
      </c>
      <c r="P115">
        <v>-20</v>
      </c>
      <c r="Q115" t="s">
        <v>41</v>
      </c>
    </row>
    <row r="116" spans="4:17" x14ac:dyDescent="0.3">
      <c r="D116">
        <v>156.69999999999999</v>
      </c>
      <c r="E116">
        <v>1</v>
      </c>
      <c r="F116">
        <v>-20</v>
      </c>
      <c r="G116" t="s">
        <v>41</v>
      </c>
      <c r="H116">
        <v>0</v>
      </c>
      <c r="I116">
        <v>268.88126345259059</v>
      </c>
      <c r="J116">
        <v>-20</v>
      </c>
      <c r="K116" t="s">
        <v>41</v>
      </c>
      <c r="N116">
        <v>0</v>
      </c>
      <c r="O116">
        <v>207.41232191445465</v>
      </c>
      <c r="P116">
        <v>-20</v>
      </c>
      <c r="Q116" t="s">
        <v>41</v>
      </c>
    </row>
    <row r="117" spans="4:17" x14ac:dyDescent="0.3">
      <c r="D117">
        <v>277</v>
      </c>
      <c r="E117">
        <v>0</v>
      </c>
      <c r="F117">
        <v>-20</v>
      </c>
      <c r="G117" t="s">
        <v>41</v>
      </c>
      <c r="H117">
        <v>0</v>
      </c>
      <c r="I117">
        <v>444.5</v>
      </c>
      <c r="J117">
        <v>0</v>
      </c>
      <c r="K117" t="s">
        <v>41</v>
      </c>
      <c r="N117">
        <v>0</v>
      </c>
      <c r="O117">
        <v>295.10689226437114</v>
      </c>
      <c r="P117">
        <v>0</v>
      </c>
      <c r="Q117" t="s">
        <v>41</v>
      </c>
    </row>
    <row r="118" spans="4:17" x14ac:dyDescent="0.3">
      <c r="D118">
        <v>284.89999999999998</v>
      </c>
      <c r="E118">
        <v>0</v>
      </c>
      <c r="F118">
        <v>-10</v>
      </c>
      <c r="G118" t="s">
        <v>41</v>
      </c>
      <c r="K118" t="s">
        <v>41</v>
      </c>
      <c r="Q118" t="s">
        <v>41</v>
      </c>
    </row>
    <row r="119" spans="4:17" x14ac:dyDescent="0.3">
      <c r="D119">
        <v>281.2</v>
      </c>
      <c r="E119">
        <v>0</v>
      </c>
      <c r="F119">
        <v>-10</v>
      </c>
      <c r="G119" t="s">
        <v>41</v>
      </c>
      <c r="K119" t="s">
        <v>41</v>
      </c>
      <c r="Q119" t="s">
        <v>41</v>
      </c>
    </row>
    <row r="120" spans="4:17" x14ac:dyDescent="0.3">
      <c r="D120">
        <v>284.89999999999998</v>
      </c>
      <c r="E120">
        <v>0</v>
      </c>
      <c r="F120">
        <v>-10</v>
      </c>
      <c r="G120" t="s">
        <v>41</v>
      </c>
      <c r="K120" t="s">
        <v>41</v>
      </c>
      <c r="Q120" t="s">
        <v>41</v>
      </c>
    </row>
    <row r="121" spans="4:17" x14ac:dyDescent="0.3">
      <c r="D121">
        <v>284.89999999999998</v>
      </c>
      <c r="E121">
        <v>0</v>
      </c>
      <c r="F121">
        <v>-10</v>
      </c>
      <c r="G121" t="s">
        <v>41</v>
      </c>
      <c r="K121" t="s">
        <v>41</v>
      </c>
      <c r="Q121" t="s">
        <v>41</v>
      </c>
    </row>
    <row r="122" spans="4:17" x14ac:dyDescent="0.3">
      <c r="D122">
        <v>284.89999999999998</v>
      </c>
      <c r="E122">
        <v>0</v>
      </c>
      <c r="F122">
        <v>-10</v>
      </c>
      <c r="G122" t="s">
        <v>41</v>
      </c>
      <c r="K122" t="s">
        <v>41</v>
      </c>
      <c r="Q122" t="s">
        <v>41</v>
      </c>
    </row>
    <row r="123" spans="4:17" x14ac:dyDescent="0.3">
      <c r="D123">
        <v>282.39999999999998</v>
      </c>
      <c r="E123">
        <v>0</v>
      </c>
      <c r="F123">
        <v>0</v>
      </c>
      <c r="G123" t="s">
        <v>41</v>
      </c>
      <c r="K123" t="s">
        <v>41</v>
      </c>
      <c r="Q123" t="s">
        <v>41</v>
      </c>
    </row>
    <row r="124" spans="4:17" x14ac:dyDescent="0.3">
      <c r="D124">
        <v>283.7</v>
      </c>
      <c r="E124">
        <v>0</v>
      </c>
      <c r="F124">
        <v>0</v>
      </c>
      <c r="G124" t="s">
        <v>41</v>
      </c>
      <c r="K124" t="s">
        <v>41</v>
      </c>
      <c r="Q124" t="s">
        <v>41</v>
      </c>
    </row>
    <row r="125" spans="4:17" x14ac:dyDescent="0.3">
      <c r="D125">
        <v>284.89999999999998</v>
      </c>
      <c r="E125">
        <v>0</v>
      </c>
      <c r="F125">
        <v>0</v>
      </c>
      <c r="G125" t="s">
        <v>41</v>
      </c>
      <c r="K125" t="s">
        <v>41</v>
      </c>
      <c r="Q125" t="s">
        <v>41</v>
      </c>
    </row>
    <row r="126" spans="4:17" x14ac:dyDescent="0.3">
      <c r="D126">
        <v>282.8</v>
      </c>
      <c r="E126">
        <v>0</v>
      </c>
      <c r="F126">
        <v>0</v>
      </c>
      <c r="G126" t="s">
        <v>41</v>
      </c>
      <c r="K126" t="s">
        <v>41</v>
      </c>
      <c r="Q126" t="s">
        <v>41</v>
      </c>
    </row>
    <row r="127" spans="4:17" x14ac:dyDescent="0.3">
      <c r="D127">
        <v>284.39999999999998</v>
      </c>
      <c r="E127">
        <v>0</v>
      </c>
      <c r="F127">
        <v>0</v>
      </c>
      <c r="G127" t="s">
        <v>41</v>
      </c>
      <c r="K127" t="s">
        <v>41</v>
      </c>
      <c r="Q127" t="s">
        <v>41</v>
      </c>
    </row>
    <row r="128" spans="4:17" x14ac:dyDescent="0.3">
      <c r="D128">
        <v>284.89999999999998</v>
      </c>
      <c r="E128">
        <v>0</v>
      </c>
      <c r="F128">
        <v>0</v>
      </c>
      <c r="G128" t="s">
        <v>41</v>
      </c>
      <c r="K128" t="s">
        <v>41</v>
      </c>
      <c r="Q128" t="s">
        <v>41</v>
      </c>
    </row>
    <row r="129" spans="4:17" x14ac:dyDescent="0.3">
      <c r="D129">
        <v>279.60000000000002</v>
      </c>
      <c r="E129">
        <v>0</v>
      </c>
      <c r="F129">
        <v>0</v>
      </c>
      <c r="G129" t="s">
        <v>41</v>
      </c>
      <c r="K129" t="s">
        <v>41</v>
      </c>
      <c r="Q129" t="s">
        <v>41</v>
      </c>
    </row>
    <row r="130" spans="4:17" x14ac:dyDescent="0.3">
      <c r="D130">
        <v>283.89999999999998</v>
      </c>
      <c r="E130">
        <v>0</v>
      </c>
      <c r="F130">
        <v>0</v>
      </c>
      <c r="G130" t="s">
        <v>41</v>
      </c>
      <c r="K130" t="s">
        <v>41</v>
      </c>
      <c r="Q130" t="s">
        <v>41</v>
      </c>
    </row>
    <row r="131" spans="4:17" x14ac:dyDescent="0.3">
      <c r="D131">
        <v>285.7</v>
      </c>
      <c r="E131">
        <v>0</v>
      </c>
      <c r="F131">
        <v>0</v>
      </c>
      <c r="G131" t="s">
        <v>41</v>
      </c>
      <c r="K131" t="s">
        <v>41</v>
      </c>
      <c r="Q131" t="s">
        <v>41</v>
      </c>
    </row>
    <row r="132" spans="4:17" x14ac:dyDescent="0.3">
      <c r="D132">
        <v>283</v>
      </c>
      <c r="E132">
        <v>0</v>
      </c>
      <c r="F132">
        <v>0</v>
      </c>
      <c r="G132" t="s">
        <v>41</v>
      </c>
      <c r="K132" t="s">
        <v>41</v>
      </c>
      <c r="Q132" t="s">
        <v>41</v>
      </c>
    </row>
    <row r="133" spans="4:17" x14ac:dyDescent="0.3">
      <c r="D133">
        <v>277</v>
      </c>
      <c r="E133">
        <v>0</v>
      </c>
      <c r="F133">
        <v>0</v>
      </c>
      <c r="G133" t="s">
        <v>41</v>
      </c>
      <c r="K133" t="s">
        <v>41</v>
      </c>
      <c r="Q133" t="s">
        <v>41</v>
      </c>
    </row>
    <row r="134" spans="4:17" x14ac:dyDescent="0.3">
      <c r="D134">
        <v>276.7</v>
      </c>
      <c r="E134">
        <v>0</v>
      </c>
      <c r="F134">
        <v>0</v>
      </c>
      <c r="G134" t="s">
        <v>41</v>
      </c>
      <c r="K134" t="s">
        <v>41</v>
      </c>
      <c r="Q134" t="s">
        <v>41</v>
      </c>
    </row>
    <row r="135" spans="4:17" x14ac:dyDescent="0.3">
      <c r="D135">
        <v>276.89999999999998</v>
      </c>
      <c r="E135">
        <v>0</v>
      </c>
      <c r="F135">
        <v>0</v>
      </c>
      <c r="G135" t="s">
        <v>41</v>
      </c>
      <c r="K135" t="s">
        <v>41</v>
      </c>
      <c r="Q135" t="s">
        <v>41</v>
      </c>
    </row>
    <row r="136" spans="4:17" x14ac:dyDescent="0.3">
      <c r="D136">
        <v>277.89999999999998</v>
      </c>
      <c r="E136">
        <v>0</v>
      </c>
      <c r="F136">
        <v>0</v>
      </c>
      <c r="G136" t="s">
        <v>41</v>
      </c>
      <c r="K136" t="s">
        <v>41</v>
      </c>
      <c r="Q136" t="s">
        <v>41</v>
      </c>
    </row>
    <row r="137" spans="4:17" x14ac:dyDescent="0.3">
      <c r="D137">
        <v>276.89999999999998</v>
      </c>
      <c r="E137">
        <v>0</v>
      </c>
      <c r="F137">
        <v>0</v>
      </c>
      <c r="G137" t="s">
        <v>41</v>
      </c>
      <c r="K137" t="s">
        <v>41</v>
      </c>
      <c r="Q137" t="s">
        <v>41</v>
      </c>
    </row>
    <row r="138" spans="4:17" x14ac:dyDescent="0.3">
      <c r="D138">
        <v>278.2</v>
      </c>
      <c r="E138">
        <v>0</v>
      </c>
      <c r="F138">
        <v>0</v>
      </c>
      <c r="G138" t="s">
        <v>41</v>
      </c>
      <c r="K138" t="s">
        <v>41</v>
      </c>
      <c r="Q138" t="s">
        <v>41</v>
      </c>
    </row>
    <row r="139" spans="4:17" x14ac:dyDescent="0.3">
      <c r="D139">
        <v>278</v>
      </c>
      <c r="E139">
        <v>0</v>
      </c>
      <c r="F139">
        <v>0</v>
      </c>
      <c r="G139" t="s">
        <v>41</v>
      </c>
      <c r="K139" t="s">
        <v>41</v>
      </c>
      <c r="Q139" t="s">
        <v>41</v>
      </c>
    </row>
    <row r="140" spans="4:17" x14ac:dyDescent="0.3">
      <c r="D140">
        <v>275.89999999999998</v>
      </c>
      <c r="E140">
        <v>0</v>
      </c>
      <c r="F140">
        <v>0</v>
      </c>
      <c r="G140" t="s">
        <v>41</v>
      </c>
      <c r="K140" t="s">
        <v>41</v>
      </c>
      <c r="Q140" t="s">
        <v>41</v>
      </c>
    </row>
    <row r="141" spans="4:17" x14ac:dyDescent="0.3">
      <c r="D141">
        <v>277.60000000000002</v>
      </c>
      <c r="E141">
        <v>0</v>
      </c>
      <c r="F141">
        <v>0</v>
      </c>
      <c r="G141" t="s">
        <v>41</v>
      </c>
      <c r="K141" t="s">
        <v>41</v>
      </c>
      <c r="Q141" t="s">
        <v>41</v>
      </c>
    </row>
    <row r="142" spans="4:17" x14ac:dyDescent="0.3">
      <c r="D142">
        <v>278.2</v>
      </c>
      <c r="E142">
        <v>0</v>
      </c>
      <c r="F142">
        <v>0</v>
      </c>
      <c r="G142" t="s">
        <v>41</v>
      </c>
      <c r="K142" t="s">
        <v>41</v>
      </c>
      <c r="Q142" t="s">
        <v>41</v>
      </c>
    </row>
    <row r="143" spans="4:17" x14ac:dyDescent="0.3">
      <c r="D143">
        <v>277.3</v>
      </c>
      <c r="E143">
        <v>0</v>
      </c>
      <c r="F143">
        <v>0</v>
      </c>
      <c r="G143" t="s">
        <v>41</v>
      </c>
      <c r="K143" t="s">
        <v>41</v>
      </c>
      <c r="Q143" t="s">
        <v>41</v>
      </c>
    </row>
    <row r="144" spans="4:17" x14ac:dyDescent="0.3">
      <c r="D144">
        <v>280.3</v>
      </c>
      <c r="E144">
        <v>0</v>
      </c>
      <c r="F144">
        <v>0</v>
      </c>
      <c r="G144" t="s">
        <v>41</v>
      </c>
      <c r="K144" t="s">
        <v>41</v>
      </c>
      <c r="Q144" t="s">
        <v>41</v>
      </c>
    </row>
    <row r="145" spans="4:17" x14ac:dyDescent="0.3">
      <c r="D145">
        <v>275.5</v>
      </c>
      <c r="E145">
        <v>0</v>
      </c>
      <c r="F145">
        <v>0</v>
      </c>
      <c r="G145" t="s">
        <v>41</v>
      </c>
      <c r="K145" t="s">
        <v>41</v>
      </c>
      <c r="Q145" t="s">
        <v>41</v>
      </c>
    </row>
    <row r="146" spans="4:17" x14ac:dyDescent="0.3">
      <c r="D146">
        <v>280.3</v>
      </c>
      <c r="E146">
        <v>0</v>
      </c>
      <c r="F146">
        <v>0</v>
      </c>
      <c r="G146" t="s">
        <v>41</v>
      </c>
      <c r="K146" t="s">
        <v>41</v>
      </c>
      <c r="Q146" t="s">
        <v>41</v>
      </c>
    </row>
    <row r="147" spans="4:17" x14ac:dyDescent="0.3">
      <c r="D147">
        <v>275.2</v>
      </c>
      <c r="E147">
        <v>0</v>
      </c>
      <c r="F147">
        <v>0</v>
      </c>
      <c r="G147" t="s">
        <v>41</v>
      </c>
      <c r="K147" t="s">
        <v>41</v>
      </c>
      <c r="Q147" t="s">
        <v>41</v>
      </c>
    </row>
    <row r="148" spans="4:17" x14ac:dyDescent="0.3">
      <c r="D148">
        <v>278</v>
      </c>
      <c r="E148">
        <v>0</v>
      </c>
      <c r="F148">
        <v>0</v>
      </c>
      <c r="G148" t="s">
        <v>41</v>
      </c>
      <c r="K148" t="s">
        <v>41</v>
      </c>
      <c r="Q148" t="s">
        <v>41</v>
      </c>
    </row>
    <row r="149" spans="4:17" x14ac:dyDescent="0.3">
      <c r="D149">
        <v>278.5</v>
      </c>
      <c r="E149">
        <v>0</v>
      </c>
      <c r="F149">
        <v>0</v>
      </c>
      <c r="G149" t="s">
        <v>41</v>
      </c>
      <c r="K149" t="s">
        <v>41</v>
      </c>
      <c r="Q149" t="s">
        <v>41</v>
      </c>
    </row>
    <row r="150" spans="4:17" x14ac:dyDescent="0.3">
      <c r="D150">
        <v>279.7</v>
      </c>
      <c r="E150">
        <v>0</v>
      </c>
      <c r="F150">
        <v>0</v>
      </c>
      <c r="G150" t="s">
        <v>41</v>
      </c>
      <c r="K150" t="s">
        <v>41</v>
      </c>
      <c r="Q150" t="s">
        <v>41</v>
      </c>
    </row>
    <row r="151" spans="4:17" x14ac:dyDescent="0.3">
      <c r="D151">
        <v>267.2</v>
      </c>
      <c r="E151">
        <v>0</v>
      </c>
      <c r="F151">
        <v>0</v>
      </c>
      <c r="G151" t="s">
        <v>41</v>
      </c>
      <c r="K151" t="s">
        <v>41</v>
      </c>
      <c r="Q151" t="s">
        <v>41</v>
      </c>
    </row>
    <row r="152" spans="4:17" x14ac:dyDescent="0.3">
      <c r="D152">
        <v>279.8</v>
      </c>
      <c r="E152">
        <v>0</v>
      </c>
      <c r="F152">
        <v>0</v>
      </c>
      <c r="G152" t="s">
        <v>41</v>
      </c>
      <c r="K152" t="s">
        <v>41</v>
      </c>
      <c r="Q152" t="s">
        <v>41</v>
      </c>
    </row>
    <row r="153" spans="4:17" x14ac:dyDescent="0.3">
      <c r="D153">
        <v>278.60000000000002</v>
      </c>
      <c r="E153">
        <v>0</v>
      </c>
      <c r="F153">
        <v>0</v>
      </c>
      <c r="G153" t="s">
        <v>41</v>
      </c>
      <c r="K153" t="s">
        <v>41</v>
      </c>
      <c r="Q153" t="s">
        <v>41</v>
      </c>
    </row>
    <row r="154" spans="4:17" x14ac:dyDescent="0.3">
      <c r="D154">
        <v>278.3</v>
      </c>
      <c r="E154">
        <v>0</v>
      </c>
      <c r="F154">
        <v>0</v>
      </c>
      <c r="G154" t="s">
        <v>41</v>
      </c>
      <c r="K154" t="s">
        <v>41</v>
      </c>
      <c r="Q154" t="s">
        <v>41</v>
      </c>
    </row>
    <row r="155" spans="4:17" x14ac:dyDescent="0.3">
      <c r="D155">
        <v>280</v>
      </c>
      <c r="E155">
        <v>0</v>
      </c>
      <c r="F155">
        <v>0</v>
      </c>
      <c r="G155" t="s">
        <v>41</v>
      </c>
      <c r="K155" t="s">
        <v>41</v>
      </c>
      <c r="Q155" t="s">
        <v>41</v>
      </c>
    </row>
    <row r="156" spans="4:17" x14ac:dyDescent="0.3">
      <c r="D156">
        <v>274.3</v>
      </c>
      <c r="E156">
        <v>0</v>
      </c>
      <c r="F156">
        <v>0</v>
      </c>
      <c r="G156" t="s">
        <v>41</v>
      </c>
      <c r="K156" t="s">
        <v>41</v>
      </c>
      <c r="Q156" t="s">
        <v>41</v>
      </c>
    </row>
    <row r="157" spans="4:17" x14ac:dyDescent="0.3">
      <c r="D157">
        <v>276</v>
      </c>
      <c r="E157">
        <v>0</v>
      </c>
      <c r="F157">
        <v>0</v>
      </c>
      <c r="G157" t="s">
        <v>41</v>
      </c>
      <c r="K157" t="s">
        <v>41</v>
      </c>
      <c r="Q157" t="s">
        <v>41</v>
      </c>
    </row>
    <row r="158" spans="4:17" x14ac:dyDescent="0.3">
      <c r="D158">
        <v>278.7</v>
      </c>
      <c r="E158">
        <v>0</v>
      </c>
      <c r="F158">
        <v>0</v>
      </c>
      <c r="G158" t="s">
        <v>41</v>
      </c>
      <c r="K158" t="s">
        <v>41</v>
      </c>
      <c r="Q158" t="s">
        <v>41</v>
      </c>
    </row>
    <row r="159" spans="4:17" x14ac:dyDescent="0.3">
      <c r="D159">
        <v>278</v>
      </c>
      <c r="E159">
        <v>0</v>
      </c>
      <c r="F159">
        <v>0</v>
      </c>
      <c r="G159" t="s">
        <v>41</v>
      </c>
      <c r="K159" t="s">
        <v>41</v>
      </c>
      <c r="Q159" t="s">
        <v>41</v>
      </c>
    </row>
    <row r="160" spans="4:17" x14ac:dyDescent="0.3">
      <c r="D160">
        <v>279.10000000000002</v>
      </c>
      <c r="E160">
        <v>0</v>
      </c>
      <c r="F160">
        <v>0</v>
      </c>
      <c r="G160" t="s">
        <v>41</v>
      </c>
      <c r="K160" t="s">
        <v>41</v>
      </c>
      <c r="Q160" t="s">
        <v>41</v>
      </c>
    </row>
    <row r="161" spans="4:17" x14ac:dyDescent="0.3">
      <c r="D161">
        <v>278.60000000000002</v>
      </c>
      <c r="E161">
        <v>0</v>
      </c>
      <c r="F161">
        <v>0</v>
      </c>
      <c r="G161" t="s">
        <v>41</v>
      </c>
      <c r="K161" t="s">
        <v>41</v>
      </c>
      <c r="Q161" t="s">
        <v>41</v>
      </c>
    </row>
    <row r="162" spans="4:17" x14ac:dyDescent="0.3">
      <c r="D162">
        <v>279.39999999999998</v>
      </c>
      <c r="E162">
        <v>0</v>
      </c>
      <c r="F162">
        <v>0</v>
      </c>
      <c r="G162" t="s">
        <v>41</v>
      </c>
      <c r="K162" t="s">
        <v>41</v>
      </c>
      <c r="Q162" t="s">
        <v>41</v>
      </c>
    </row>
    <row r="163" spans="4:17" x14ac:dyDescent="0.3">
      <c r="D163">
        <v>276.2</v>
      </c>
      <c r="E163">
        <v>0</v>
      </c>
      <c r="F163">
        <v>0</v>
      </c>
      <c r="G163" t="s">
        <v>41</v>
      </c>
      <c r="K163" t="s">
        <v>41</v>
      </c>
      <c r="Q163" t="s">
        <v>41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J145"/>
  <sheetViews>
    <sheetView workbookViewId="0">
      <selection activeCell="G6" sqref="G6:J145"/>
    </sheetView>
  </sheetViews>
  <sheetFormatPr defaultRowHeight="14.4" x14ac:dyDescent="0.3"/>
  <sheetData>
    <row r="6" spans="4:10" x14ac:dyDescent="0.3">
      <c r="D6">
        <v>1</v>
      </c>
      <c r="E6">
        <v>99.380621599950658</v>
      </c>
      <c r="G6">
        <v>1</v>
      </c>
      <c r="H6">
        <v>99.380621599950658</v>
      </c>
      <c r="I6">
        <v>-60</v>
      </c>
      <c r="J6" t="s">
        <v>41</v>
      </c>
    </row>
    <row r="7" spans="4:10" x14ac:dyDescent="0.3">
      <c r="D7">
        <v>1</v>
      </c>
      <c r="E7">
        <v>113.08723316858618</v>
      </c>
      <c r="G7">
        <v>1</v>
      </c>
      <c r="H7">
        <v>113.08723316858618</v>
      </c>
      <c r="I7">
        <v>-60</v>
      </c>
      <c r="J7" t="s">
        <v>41</v>
      </c>
    </row>
    <row r="8" spans="4:10" x14ac:dyDescent="0.3">
      <c r="D8">
        <v>1</v>
      </c>
      <c r="E8">
        <v>92.905719202497053</v>
      </c>
      <c r="G8">
        <v>1</v>
      </c>
      <c r="H8">
        <v>92.905719202497053</v>
      </c>
      <c r="I8">
        <v>-60</v>
      </c>
      <c r="J8" t="s">
        <v>41</v>
      </c>
    </row>
    <row r="9" spans="4:10" x14ac:dyDescent="0.3">
      <c r="D9">
        <v>1</v>
      </c>
      <c r="E9">
        <v>138.56639455077374</v>
      </c>
      <c r="G9">
        <v>1</v>
      </c>
      <c r="H9">
        <v>138.56639455077374</v>
      </c>
      <c r="I9">
        <v>-60</v>
      </c>
      <c r="J9" t="s">
        <v>41</v>
      </c>
    </row>
    <row r="10" spans="4:10" x14ac:dyDescent="0.3">
      <c r="D10">
        <v>1</v>
      </c>
      <c r="E10">
        <v>171.94998223634619</v>
      </c>
      <c r="G10">
        <v>1</v>
      </c>
      <c r="H10">
        <v>171.94998223634619</v>
      </c>
      <c r="I10">
        <v>-60</v>
      </c>
      <c r="J10" t="s">
        <v>41</v>
      </c>
    </row>
    <row r="11" spans="4:10" x14ac:dyDescent="0.3">
      <c r="D11">
        <v>1</v>
      </c>
      <c r="E11">
        <v>108.46230288469077</v>
      </c>
      <c r="G11">
        <v>1</v>
      </c>
      <c r="H11">
        <v>108.46230288469077</v>
      </c>
      <c r="I11">
        <v>-60</v>
      </c>
      <c r="J11" t="s">
        <v>41</v>
      </c>
    </row>
    <row r="12" spans="4:10" x14ac:dyDescent="0.3">
      <c r="D12">
        <v>1</v>
      </c>
      <c r="E12">
        <v>125.19614154823968</v>
      </c>
      <c r="G12">
        <v>1</v>
      </c>
      <c r="H12">
        <v>125.19614154823968</v>
      </c>
      <c r="I12">
        <v>-60</v>
      </c>
      <c r="J12" t="s">
        <v>41</v>
      </c>
    </row>
    <row r="13" spans="4:10" x14ac:dyDescent="0.3">
      <c r="D13">
        <v>1</v>
      </c>
      <c r="E13">
        <v>80.460452256742087</v>
      </c>
      <c r="G13">
        <v>1</v>
      </c>
      <c r="H13">
        <v>80.460452256742087</v>
      </c>
      <c r="I13">
        <v>-60</v>
      </c>
      <c r="J13" t="s">
        <v>41</v>
      </c>
    </row>
    <row r="14" spans="4:10" x14ac:dyDescent="0.3">
      <c r="D14">
        <v>1</v>
      </c>
      <c r="E14">
        <v>110.90090248892653</v>
      </c>
      <c r="G14">
        <v>1</v>
      </c>
      <c r="H14">
        <v>110.90090248892653</v>
      </c>
      <c r="I14">
        <v>-60</v>
      </c>
      <c r="J14" t="s">
        <v>41</v>
      </c>
    </row>
    <row r="15" spans="4:10" x14ac:dyDescent="0.3">
      <c r="D15">
        <v>1</v>
      </c>
      <c r="E15">
        <v>141.42544236263637</v>
      </c>
      <c r="G15">
        <v>1</v>
      </c>
      <c r="H15">
        <v>141.42544236263637</v>
      </c>
      <c r="I15">
        <v>-60</v>
      </c>
      <c r="J15" t="s">
        <v>41</v>
      </c>
    </row>
    <row r="16" spans="4:10" x14ac:dyDescent="0.3">
      <c r="D16">
        <v>1</v>
      </c>
      <c r="E16">
        <v>164.80236270668962</v>
      </c>
      <c r="G16">
        <v>1</v>
      </c>
      <c r="H16">
        <v>164.80236270668962</v>
      </c>
      <c r="I16">
        <v>-60</v>
      </c>
      <c r="J16" t="s">
        <v>41</v>
      </c>
    </row>
    <row r="17" spans="4:10" x14ac:dyDescent="0.3">
      <c r="D17">
        <v>1</v>
      </c>
      <c r="E17">
        <v>143.02314555161843</v>
      </c>
      <c r="G17">
        <v>1</v>
      </c>
      <c r="H17">
        <v>143.02314555161843</v>
      </c>
      <c r="I17">
        <v>-60</v>
      </c>
      <c r="J17" t="s">
        <v>41</v>
      </c>
    </row>
    <row r="18" spans="4:10" x14ac:dyDescent="0.3">
      <c r="D18">
        <v>1</v>
      </c>
      <c r="E18">
        <v>152.60936468551077</v>
      </c>
      <c r="G18">
        <v>1</v>
      </c>
      <c r="H18">
        <v>152.60936468551077</v>
      </c>
      <c r="I18">
        <v>-60</v>
      </c>
      <c r="J18" t="s">
        <v>41</v>
      </c>
    </row>
    <row r="19" spans="4:10" x14ac:dyDescent="0.3">
      <c r="D19">
        <v>1</v>
      </c>
      <c r="E19">
        <v>173.04314757617604</v>
      </c>
      <c r="G19">
        <v>0</v>
      </c>
      <c r="H19">
        <v>173.04314757617604</v>
      </c>
      <c r="I19">
        <v>-60</v>
      </c>
      <c r="J19" t="s">
        <v>41</v>
      </c>
    </row>
    <row r="20" spans="4:10" x14ac:dyDescent="0.3">
      <c r="D20">
        <v>1</v>
      </c>
      <c r="E20">
        <v>100.7260558643566</v>
      </c>
      <c r="G20">
        <v>1</v>
      </c>
      <c r="H20">
        <v>100.7260558643566</v>
      </c>
      <c r="I20">
        <v>-60</v>
      </c>
      <c r="J20" t="s">
        <v>41</v>
      </c>
    </row>
    <row r="21" spans="4:10" x14ac:dyDescent="0.3">
      <c r="D21">
        <v>1</v>
      </c>
      <c r="E21">
        <v>173.04314757617604</v>
      </c>
      <c r="G21">
        <v>0</v>
      </c>
      <c r="H21">
        <v>173.04314757617604</v>
      </c>
      <c r="I21">
        <v>-60</v>
      </c>
      <c r="J21" t="s">
        <v>41</v>
      </c>
    </row>
    <row r="22" spans="4:10" x14ac:dyDescent="0.3">
      <c r="D22">
        <v>1</v>
      </c>
      <c r="E22">
        <v>144.11631089144825</v>
      </c>
      <c r="G22">
        <v>1</v>
      </c>
      <c r="H22">
        <v>144.11631089144825</v>
      </c>
      <c r="I22">
        <v>-60</v>
      </c>
      <c r="J22" t="s">
        <v>41</v>
      </c>
    </row>
    <row r="23" spans="4:10" x14ac:dyDescent="0.3">
      <c r="D23">
        <v>1</v>
      </c>
      <c r="E23">
        <v>78.694569784709273</v>
      </c>
      <c r="G23">
        <v>1</v>
      </c>
      <c r="H23">
        <v>78.694569784709273</v>
      </c>
      <c r="I23">
        <v>-60</v>
      </c>
      <c r="J23" t="s">
        <v>41</v>
      </c>
    </row>
    <row r="24" spans="4:10" x14ac:dyDescent="0.3">
      <c r="D24">
        <v>1</v>
      </c>
      <c r="E24">
        <v>134.6141813990813</v>
      </c>
      <c r="G24">
        <v>1</v>
      </c>
      <c r="H24">
        <v>134.6141813990813</v>
      </c>
      <c r="I24">
        <v>-60</v>
      </c>
      <c r="J24" t="s">
        <v>41</v>
      </c>
    </row>
    <row r="25" spans="4:10" x14ac:dyDescent="0.3">
      <c r="D25">
        <v>1</v>
      </c>
      <c r="E25">
        <v>160.26152206431959</v>
      </c>
      <c r="G25">
        <v>1</v>
      </c>
      <c r="H25">
        <v>160.26152206431959</v>
      </c>
      <c r="I25">
        <v>-60</v>
      </c>
      <c r="J25" t="s">
        <v>41</v>
      </c>
    </row>
    <row r="26" spans="4:10" x14ac:dyDescent="0.3">
      <c r="D26">
        <v>1</v>
      </c>
      <c r="E26">
        <v>174.0522232744805</v>
      </c>
      <c r="G26">
        <v>0</v>
      </c>
      <c r="H26">
        <v>174.0522232744805</v>
      </c>
      <c r="I26">
        <v>-60</v>
      </c>
      <c r="J26" t="s">
        <v>41</v>
      </c>
    </row>
    <row r="27" spans="4:10" x14ac:dyDescent="0.3">
      <c r="D27">
        <v>1</v>
      </c>
      <c r="E27">
        <v>141.59362164568711</v>
      </c>
      <c r="G27">
        <v>1</v>
      </c>
      <c r="H27">
        <v>141.59362164568711</v>
      </c>
      <c r="I27">
        <v>-60</v>
      </c>
      <c r="J27" t="s">
        <v>41</v>
      </c>
    </row>
    <row r="28" spans="4:10" x14ac:dyDescent="0.3">
      <c r="D28">
        <v>1</v>
      </c>
      <c r="E28">
        <v>173.54768542532827</v>
      </c>
      <c r="G28">
        <v>0</v>
      </c>
      <c r="H28">
        <v>173.54768542532827</v>
      </c>
      <c r="I28">
        <v>-60</v>
      </c>
      <c r="J28" t="s">
        <v>41</v>
      </c>
    </row>
    <row r="29" spans="4:10" x14ac:dyDescent="0.3">
      <c r="D29">
        <v>1</v>
      </c>
      <c r="E29">
        <v>159.50471529059124</v>
      </c>
      <c r="G29">
        <v>1</v>
      </c>
      <c r="H29">
        <v>159.50471529059124</v>
      </c>
      <c r="I29">
        <v>-60</v>
      </c>
      <c r="J29" t="s">
        <v>41</v>
      </c>
    </row>
    <row r="30" spans="4:10" x14ac:dyDescent="0.3">
      <c r="D30">
        <v>1</v>
      </c>
      <c r="E30">
        <v>110.56454392282505</v>
      </c>
      <c r="G30">
        <v>1</v>
      </c>
      <c r="H30">
        <v>110.56454392282505</v>
      </c>
      <c r="I30">
        <v>-60</v>
      </c>
      <c r="J30" t="s">
        <v>41</v>
      </c>
    </row>
    <row r="31" spans="4:10" x14ac:dyDescent="0.3">
      <c r="D31">
        <v>1</v>
      </c>
      <c r="E31">
        <v>172.37043044397305</v>
      </c>
      <c r="G31">
        <v>0</v>
      </c>
      <c r="H31">
        <v>172.37043044397305</v>
      </c>
      <c r="I31">
        <v>-60</v>
      </c>
      <c r="J31" t="s">
        <v>41</v>
      </c>
    </row>
    <row r="32" spans="4:10" x14ac:dyDescent="0.3">
      <c r="D32">
        <v>1</v>
      </c>
      <c r="E32">
        <v>100.3896972982551</v>
      </c>
      <c r="G32">
        <v>1</v>
      </c>
      <c r="H32">
        <v>100.3896972982551</v>
      </c>
      <c r="I32">
        <v>-60</v>
      </c>
      <c r="J32" t="s">
        <v>41</v>
      </c>
    </row>
    <row r="33" spans="4:10" x14ac:dyDescent="0.3">
      <c r="D33">
        <v>1</v>
      </c>
      <c r="E33">
        <v>93.578436334700015</v>
      </c>
      <c r="G33">
        <v>1</v>
      </c>
      <c r="H33">
        <v>93.578436334700015</v>
      </c>
      <c r="I33">
        <v>-60</v>
      </c>
      <c r="J33" t="s">
        <v>41</v>
      </c>
    </row>
    <row r="34" spans="4:10" x14ac:dyDescent="0.3">
      <c r="D34">
        <v>1</v>
      </c>
      <c r="E34">
        <v>141.59362164568711</v>
      </c>
      <c r="G34">
        <v>1</v>
      </c>
      <c r="H34">
        <v>141.59362164568711</v>
      </c>
      <c r="I34">
        <v>-60</v>
      </c>
      <c r="J34" t="s">
        <v>41</v>
      </c>
    </row>
    <row r="35" spans="4:10" x14ac:dyDescent="0.3">
      <c r="D35">
        <v>1</v>
      </c>
      <c r="E35">
        <v>147.81625511856458</v>
      </c>
      <c r="G35">
        <v>1</v>
      </c>
      <c r="H35">
        <v>147.81625511856458</v>
      </c>
      <c r="I35">
        <v>-60</v>
      </c>
      <c r="J35" t="s">
        <v>41</v>
      </c>
    </row>
    <row r="36" spans="4:10" x14ac:dyDescent="0.3">
      <c r="D36">
        <v>1</v>
      </c>
      <c r="E36">
        <v>94.419332749953739</v>
      </c>
      <c r="G36">
        <v>1</v>
      </c>
      <c r="H36">
        <v>94.419332749953739</v>
      </c>
      <c r="I36">
        <v>-60</v>
      </c>
      <c r="J36" t="s">
        <v>41</v>
      </c>
    </row>
    <row r="37" spans="4:10" x14ac:dyDescent="0.3">
      <c r="D37">
        <v>1</v>
      </c>
      <c r="E37">
        <v>103.24874511011774</v>
      </c>
      <c r="G37">
        <v>1</v>
      </c>
      <c r="H37">
        <v>103.24874511011774</v>
      </c>
      <c r="I37">
        <v>-60</v>
      </c>
      <c r="J37" t="s">
        <v>41</v>
      </c>
    </row>
    <row r="38" spans="4:10" x14ac:dyDescent="0.3">
      <c r="D38">
        <v>1</v>
      </c>
      <c r="E38">
        <v>132.25967143637087</v>
      </c>
      <c r="G38">
        <v>1</v>
      </c>
      <c r="H38">
        <v>132.25967143637087</v>
      </c>
      <c r="I38">
        <v>-60</v>
      </c>
      <c r="J38" t="s">
        <v>41</v>
      </c>
    </row>
    <row r="39" spans="4:10" x14ac:dyDescent="0.3">
      <c r="D39">
        <v>1</v>
      </c>
      <c r="E39">
        <v>136.80051207874095</v>
      </c>
      <c r="G39">
        <v>1</v>
      </c>
      <c r="H39">
        <v>136.80051207874095</v>
      </c>
      <c r="I39">
        <v>-60</v>
      </c>
      <c r="J39" t="s">
        <v>41</v>
      </c>
    </row>
    <row r="40" spans="4:10" x14ac:dyDescent="0.3">
      <c r="D40">
        <v>1</v>
      </c>
      <c r="E40">
        <v>118.80532879231146</v>
      </c>
      <c r="G40">
        <v>1</v>
      </c>
      <c r="H40">
        <v>118.80532879231146</v>
      </c>
      <c r="I40">
        <v>-60</v>
      </c>
      <c r="J40" t="s">
        <v>41</v>
      </c>
    </row>
    <row r="41" spans="4:10" x14ac:dyDescent="0.3">
      <c r="D41">
        <v>1</v>
      </c>
      <c r="E41">
        <v>103.66919331774459</v>
      </c>
      <c r="G41">
        <v>1</v>
      </c>
      <c r="H41">
        <v>103.66919331774459</v>
      </c>
      <c r="I41">
        <v>-60</v>
      </c>
      <c r="J41" t="s">
        <v>41</v>
      </c>
    </row>
    <row r="42" spans="4:10" x14ac:dyDescent="0.3">
      <c r="D42">
        <v>1</v>
      </c>
      <c r="E42">
        <v>113.08723316858618</v>
      </c>
      <c r="G42">
        <v>1</v>
      </c>
      <c r="H42">
        <v>113.08723316858618</v>
      </c>
      <c r="I42">
        <v>-60</v>
      </c>
      <c r="J42" t="s">
        <v>41</v>
      </c>
    </row>
    <row r="43" spans="4:10" x14ac:dyDescent="0.3">
      <c r="D43">
        <v>1</v>
      </c>
      <c r="E43">
        <v>148.32079296771684</v>
      </c>
      <c r="G43">
        <v>1</v>
      </c>
      <c r="H43">
        <v>148.32079296771684</v>
      </c>
      <c r="I43">
        <v>-60</v>
      </c>
      <c r="J43" t="s">
        <v>41</v>
      </c>
    </row>
    <row r="44" spans="4:10" x14ac:dyDescent="0.3">
      <c r="D44">
        <v>1</v>
      </c>
      <c r="E44">
        <v>74.237818783864583</v>
      </c>
      <c r="G44">
        <v>1</v>
      </c>
      <c r="H44">
        <v>74.237818783864583</v>
      </c>
      <c r="I44">
        <v>-60</v>
      </c>
      <c r="J44" t="s">
        <v>41</v>
      </c>
    </row>
    <row r="45" spans="4:10" x14ac:dyDescent="0.3">
      <c r="D45">
        <v>1</v>
      </c>
      <c r="E45">
        <v>182.62936671006838</v>
      </c>
      <c r="G45">
        <v>0</v>
      </c>
      <c r="H45">
        <v>182.62936671006838</v>
      </c>
      <c r="I45">
        <v>-60</v>
      </c>
      <c r="J45" t="s">
        <v>41</v>
      </c>
    </row>
    <row r="46" spans="4:10" x14ac:dyDescent="0.3">
      <c r="D46">
        <v>1</v>
      </c>
      <c r="E46">
        <v>104.42600009147294</v>
      </c>
      <c r="G46">
        <v>1</v>
      </c>
      <c r="H46">
        <v>104.42600009147294</v>
      </c>
      <c r="I46">
        <v>-60</v>
      </c>
      <c r="J46" t="s">
        <v>41</v>
      </c>
    </row>
    <row r="47" spans="4:10" x14ac:dyDescent="0.3">
      <c r="D47">
        <v>1</v>
      </c>
      <c r="E47">
        <v>91.055747088938872</v>
      </c>
      <c r="G47">
        <v>1</v>
      </c>
      <c r="H47">
        <v>91.055747088938872</v>
      </c>
      <c r="I47">
        <v>-60</v>
      </c>
      <c r="J47" t="s">
        <v>41</v>
      </c>
    </row>
    <row r="48" spans="4:10" x14ac:dyDescent="0.3">
      <c r="D48">
        <v>1</v>
      </c>
      <c r="E48">
        <v>140.75272523043338</v>
      </c>
      <c r="G48">
        <v>1</v>
      </c>
      <c r="H48">
        <v>140.75272523043338</v>
      </c>
      <c r="I48">
        <v>-60</v>
      </c>
      <c r="J48" t="s">
        <v>41</v>
      </c>
    </row>
    <row r="49" spans="4:10" x14ac:dyDescent="0.3">
      <c r="D49">
        <v>1</v>
      </c>
      <c r="E49">
        <v>172.53860972702381</v>
      </c>
      <c r="G49">
        <v>1</v>
      </c>
      <c r="H49">
        <v>172.53860972702381</v>
      </c>
      <c r="I49">
        <v>-60</v>
      </c>
      <c r="J49" t="s">
        <v>41</v>
      </c>
    </row>
    <row r="50" spans="4:10" x14ac:dyDescent="0.3">
      <c r="D50">
        <v>1</v>
      </c>
      <c r="E50">
        <v>119.05759771688757</v>
      </c>
      <c r="G50">
        <v>1</v>
      </c>
      <c r="H50">
        <v>119.05759771688757</v>
      </c>
      <c r="I50">
        <v>-60</v>
      </c>
      <c r="J50" t="s">
        <v>41</v>
      </c>
    </row>
    <row r="51" spans="4:10" x14ac:dyDescent="0.3">
      <c r="D51">
        <v>1</v>
      </c>
      <c r="E51">
        <v>148.65715153381831</v>
      </c>
      <c r="G51">
        <v>1</v>
      </c>
      <c r="H51">
        <v>148.65715153381831</v>
      </c>
      <c r="I51">
        <v>-60</v>
      </c>
      <c r="J51" t="s">
        <v>41</v>
      </c>
    </row>
    <row r="52" spans="4:10" x14ac:dyDescent="0.3">
      <c r="D52">
        <v>1</v>
      </c>
      <c r="E52">
        <v>86.598996088094196</v>
      </c>
      <c r="G52">
        <v>1</v>
      </c>
      <c r="H52">
        <v>86.598996088094196</v>
      </c>
      <c r="I52">
        <v>-60</v>
      </c>
      <c r="J52" t="s">
        <v>41</v>
      </c>
    </row>
    <row r="53" spans="4:10" x14ac:dyDescent="0.3">
      <c r="D53">
        <v>1</v>
      </c>
      <c r="E53">
        <v>148.9935100999198</v>
      </c>
      <c r="G53">
        <v>1</v>
      </c>
      <c r="H53">
        <v>148.9935100999198</v>
      </c>
      <c r="I53">
        <v>-60</v>
      </c>
      <c r="J53" t="s">
        <v>41</v>
      </c>
    </row>
    <row r="54" spans="4:10" x14ac:dyDescent="0.3">
      <c r="D54">
        <v>1</v>
      </c>
      <c r="E54">
        <v>113.75995030078917</v>
      </c>
      <c r="G54">
        <v>1</v>
      </c>
      <c r="H54">
        <v>113.75995030078917</v>
      </c>
      <c r="I54">
        <v>-60</v>
      </c>
      <c r="J54" t="s">
        <v>41</v>
      </c>
    </row>
    <row r="55" spans="4:10" x14ac:dyDescent="0.3">
      <c r="D55">
        <v>1</v>
      </c>
      <c r="E55">
        <v>146.97535870331089</v>
      </c>
      <c r="G55">
        <v>1</v>
      </c>
      <c r="H55">
        <v>146.97535870331089</v>
      </c>
      <c r="I55">
        <v>-40</v>
      </c>
      <c r="J55" t="s">
        <v>41</v>
      </c>
    </row>
    <row r="56" spans="4:10" x14ac:dyDescent="0.3">
      <c r="D56">
        <v>0</v>
      </c>
      <c r="E56">
        <v>173.46360000000001</v>
      </c>
      <c r="G56">
        <v>0</v>
      </c>
      <c r="H56">
        <v>173.46360000000001</v>
      </c>
      <c r="I56">
        <v>-40</v>
      </c>
      <c r="J56" t="s">
        <v>41</v>
      </c>
    </row>
    <row r="57" spans="4:10" x14ac:dyDescent="0.3">
      <c r="G57">
        <v>1</v>
      </c>
      <c r="H57">
        <v>145.62992443890494</v>
      </c>
      <c r="I57">
        <v>-40</v>
      </c>
      <c r="J57" t="s">
        <v>41</v>
      </c>
    </row>
    <row r="58" spans="4:10" x14ac:dyDescent="0.3">
      <c r="G58">
        <v>0</v>
      </c>
      <c r="H58">
        <v>173.46360000000001</v>
      </c>
      <c r="I58">
        <v>-40</v>
      </c>
      <c r="J58" t="s">
        <v>41</v>
      </c>
    </row>
    <row r="59" spans="4:10" x14ac:dyDescent="0.3">
      <c r="G59">
        <v>0</v>
      </c>
      <c r="H59">
        <v>173.46360000000001</v>
      </c>
      <c r="I59">
        <v>-40</v>
      </c>
      <c r="J59" t="s">
        <v>41</v>
      </c>
    </row>
    <row r="60" spans="4:10" x14ac:dyDescent="0.3">
      <c r="G60">
        <v>0</v>
      </c>
      <c r="H60">
        <v>177.41580893549533</v>
      </c>
      <c r="I60">
        <v>-40</v>
      </c>
      <c r="J60" t="s">
        <v>41</v>
      </c>
    </row>
    <row r="61" spans="4:10" x14ac:dyDescent="0.3">
      <c r="G61">
        <v>0</v>
      </c>
      <c r="H61">
        <v>173.46360000000001</v>
      </c>
      <c r="I61">
        <v>-40</v>
      </c>
      <c r="J61" t="s">
        <v>41</v>
      </c>
    </row>
    <row r="62" spans="4:10" x14ac:dyDescent="0.3">
      <c r="G62">
        <v>0</v>
      </c>
      <c r="H62">
        <v>173.46360000000001</v>
      </c>
      <c r="I62">
        <v>-40</v>
      </c>
      <c r="J62" t="s">
        <v>41</v>
      </c>
    </row>
    <row r="63" spans="4:10" x14ac:dyDescent="0.3">
      <c r="G63">
        <v>0</v>
      </c>
      <c r="H63">
        <v>173.46360000000001</v>
      </c>
      <c r="I63">
        <v>-40</v>
      </c>
      <c r="J63" t="s">
        <v>41</v>
      </c>
    </row>
    <row r="64" spans="4:10" x14ac:dyDescent="0.3">
      <c r="G64">
        <v>0</v>
      </c>
      <c r="H64">
        <v>175.64992646346255</v>
      </c>
      <c r="I64">
        <v>-40</v>
      </c>
      <c r="J64" t="s">
        <v>41</v>
      </c>
    </row>
    <row r="65" spans="7:10" x14ac:dyDescent="0.3">
      <c r="G65">
        <v>0</v>
      </c>
      <c r="H65">
        <v>173.46360000000001</v>
      </c>
      <c r="I65">
        <v>-40</v>
      </c>
      <c r="J65" t="s">
        <v>41</v>
      </c>
    </row>
    <row r="66" spans="7:10" x14ac:dyDescent="0.3">
      <c r="G66">
        <v>0</v>
      </c>
      <c r="H66">
        <v>173.46360000000001</v>
      </c>
      <c r="I66">
        <v>-40</v>
      </c>
      <c r="J66" t="s">
        <v>41</v>
      </c>
    </row>
    <row r="67" spans="7:10" x14ac:dyDescent="0.3">
      <c r="G67">
        <v>0</v>
      </c>
      <c r="H67">
        <v>173.46360000000001</v>
      </c>
      <c r="I67">
        <v>-40</v>
      </c>
      <c r="J67" t="s">
        <v>41</v>
      </c>
    </row>
    <row r="68" spans="7:10" x14ac:dyDescent="0.3">
      <c r="G68">
        <v>1</v>
      </c>
      <c r="H68">
        <v>98.791994109273048</v>
      </c>
      <c r="I68">
        <v>-40</v>
      </c>
      <c r="J68" t="s">
        <v>41</v>
      </c>
    </row>
    <row r="69" spans="7:10" x14ac:dyDescent="0.3">
      <c r="G69">
        <v>0</v>
      </c>
      <c r="H69">
        <v>175.39765753888645</v>
      </c>
      <c r="I69">
        <v>-40</v>
      </c>
      <c r="J69" t="s">
        <v>41</v>
      </c>
    </row>
    <row r="70" spans="7:10" x14ac:dyDescent="0.3">
      <c r="G70">
        <v>1</v>
      </c>
      <c r="H70">
        <v>132.84829892704846</v>
      </c>
      <c r="I70">
        <v>-40</v>
      </c>
      <c r="J70" t="s">
        <v>41</v>
      </c>
    </row>
    <row r="71" spans="7:10" x14ac:dyDescent="0.3">
      <c r="G71">
        <v>0</v>
      </c>
      <c r="H71">
        <v>176.57491252024164</v>
      </c>
      <c r="I71">
        <v>-40</v>
      </c>
      <c r="J71" t="s">
        <v>41</v>
      </c>
    </row>
    <row r="72" spans="7:10" x14ac:dyDescent="0.3">
      <c r="G72">
        <v>0</v>
      </c>
      <c r="H72">
        <v>173.46360000000001</v>
      </c>
      <c r="I72">
        <v>-40</v>
      </c>
      <c r="J72" t="s">
        <v>41</v>
      </c>
    </row>
    <row r="73" spans="7:10" x14ac:dyDescent="0.3">
      <c r="G73">
        <v>0</v>
      </c>
      <c r="H73">
        <v>177.49989857702073</v>
      </c>
      <c r="I73">
        <v>-40</v>
      </c>
      <c r="J73" t="s">
        <v>41</v>
      </c>
    </row>
    <row r="74" spans="7:10" x14ac:dyDescent="0.3">
      <c r="G74">
        <v>1</v>
      </c>
      <c r="H74">
        <v>173.4635957838029</v>
      </c>
      <c r="I74">
        <v>-40</v>
      </c>
      <c r="J74" t="s">
        <v>41</v>
      </c>
    </row>
    <row r="75" spans="7:10" x14ac:dyDescent="0.3">
      <c r="G75">
        <v>1</v>
      </c>
      <c r="H75">
        <v>155.04796428974655</v>
      </c>
      <c r="I75">
        <v>-40</v>
      </c>
      <c r="J75" t="s">
        <v>41</v>
      </c>
    </row>
    <row r="76" spans="7:10" x14ac:dyDescent="0.3">
      <c r="G76">
        <v>0</v>
      </c>
      <c r="H76">
        <v>174.30449219905663</v>
      </c>
      <c r="I76">
        <v>-40</v>
      </c>
      <c r="J76" t="s">
        <v>41</v>
      </c>
    </row>
    <row r="77" spans="7:10" x14ac:dyDescent="0.3">
      <c r="G77">
        <v>0</v>
      </c>
      <c r="H77">
        <v>169.84774119821191</v>
      </c>
      <c r="I77">
        <v>-40</v>
      </c>
      <c r="J77" t="s">
        <v>41</v>
      </c>
    </row>
    <row r="78" spans="7:10" x14ac:dyDescent="0.3">
      <c r="G78">
        <v>0</v>
      </c>
      <c r="H78">
        <v>171.02499617956713</v>
      </c>
      <c r="I78">
        <v>-40</v>
      </c>
      <c r="J78" t="s">
        <v>41</v>
      </c>
    </row>
    <row r="79" spans="7:10" x14ac:dyDescent="0.3">
      <c r="G79">
        <v>1</v>
      </c>
      <c r="H79">
        <v>159.9251634982181</v>
      </c>
      <c r="I79">
        <v>-40</v>
      </c>
      <c r="J79" t="s">
        <v>41</v>
      </c>
    </row>
    <row r="80" spans="7:10" x14ac:dyDescent="0.3">
      <c r="G80">
        <v>0</v>
      </c>
      <c r="H80">
        <v>170.85681689651639</v>
      </c>
      <c r="I80">
        <v>-40</v>
      </c>
      <c r="J80" t="s">
        <v>41</v>
      </c>
    </row>
    <row r="81" spans="7:10" x14ac:dyDescent="0.3">
      <c r="G81">
        <v>0</v>
      </c>
      <c r="H81">
        <v>175.06129897278495</v>
      </c>
      <c r="I81">
        <v>-40</v>
      </c>
      <c r="J81" t="s">
        <v>41</v>
      </c>
    </row>
    <row r="82" spans="7:10" x14ac:dyDescent="0.3">
      <c r="G82">
        <v>0</v>
      </c>
      <c r="H82">
        <v>173.37950614227753</v>
      </c>
      <c r="I82">
        <v>-40</v>
      </c>
      <c r="J82" t="s">
        <v>41</v>
      </c>
    </row>
    <row r="83" spans="7:10" x14ac:dyDescent="0.3">
      <c r="G83">
        <v>0</v>
      </c>
      <c r="H83">
        <v>173.46360000000001</v>
      </c>
      <c r="I83">
        <v>-40</v>
      </c>
      <c r="J83" t="s">
        <v>41</v>
      </c>
    </row>
    <row r="84" spans="7:10" x14ac:dyDescent="0.3">
      <c r="G84">
        <v>0</v>
      </c>
      <c r="H84">
        <v>173.46360000000001</v>
      </c>
      <c r="I84">
        <v>-40</v>
      </c>
      <c r="J84" t="s">
        <v>41</v>
      </c>
    </row>
    <row r="85" spans="7:10" x14ac:dyDescent="0.3">
      <c r="G85">
        <v>1</v>
      </c>
      <c r="H85">
        <v>111.40544033807876</v>
      </c>
      <c r="I85">
        <v>-20</v>
      </c>
      <c r="J85" t="s">
        <v>41</v>
      </c>
    </row>
    <row r="86" spans="7:10" x14ac:dyDescent="0.3">
      <c r="G86">
        <v>1</v>
      </c>
      <c r="H86">
        <v>126.70975509569638</v>
      </c>
      <c r="I86">
        <v>-20</v>
      </c>
      <c r="J86" t="s">
        <v>41</v>
      </c>
    </row>
    <row r="87" spans="7:10" x14ac:dyDescent="0.3">
      <c r="G87">
        <v>0</v>
      </c>
      <c r="H87">
        <v>173.46360000000001</v>
      </c>
      <c r="I87">
        <v>-20</v>
      </c>
      <c r="J87" t="s">
        <v>41</v>
      </c>
    </row>
    <row r="88" spans="7:10" x14ac:dyDescent="0.3">
      <c r="G88">
        <v>0</v>
      </c>
      <c r="H88">
        <v>173.46360000000001</v>
      </c>
      <c r="I88">
        <v>-20</v>
      </c>
      <c r="J88" t="s">
        <v>41</v>
      </c>
    </row>
    <row r="89" spans="7:10" x14ac:dyDescent="0.3">
      <c r="G89">
        <v>0</v>
      </c>
      <c r="H89">
        <v>173.46360000000001</v>
      </c>
      <c r="I89">
        <v>-20</v>
      </c>
      <c r="J89" t="s">
        <v>41</v>
      </c>
    </row>
    <row r="90" spans="7:10" x14ac:dyDescent="0.3">
      <c r="G90">
        <v>0</v>
      </c>
      <c r="H90">
        <v>173.46360000000001</v>
      </c>
      <c r="I90">
        <v>-20</v>
      </c>
      <c r="J90" t="s">
        <v>41</v>
      </c>
    </row>
    <row r="91" spans="7:10" x14ac:dyDescent="0.3">
      <c r="G91">
        <v>0</v>
      </c>
      <c r="H91">
        <v>173.46360000000001</v>
      </c>
      <c r="I91">
        <v>-20</v>
      </c>
      <c r="J91" t="s">
        <v>41</v>
      </c>
    </row>
    <row r="92" spans="7:10" x14ac:dyDescent="0.3">
      <c r="G92">
        <v>0</v>
      </c>
      <c r="H92">
        <v>173.46360000000001</v>
      </c>
      <c r="I92">
        <v>-20</v>
      </c>
      <c r="J92" t="s">
        <v>41</v>
      </c>
    </row>
    <row r="93" spans="7:10" x14ac:dyDescent="0.3">
      <c r="G93">
        <v>0</v>
      </c>
      <c r="H93">
        <v>173.46360000000001</v>
      </c>
      <c r="I93">
        <v>-20</v>
      </c>
      <c r="J93" t="s">
        <v>41</v>
      </c>
    </row>
    <row r="94" spans="7:10" x14ac:dyDescent="0.3">
      <c r="G94">
        <v>0</v>
      </c>
      <c r="H94">
        <v>173.46360000000001</v>
      </c>
      <c r="I94">
        <v>-20</v>
      </c>
      <c r="J94" t="s">
        <v>41</v>
      </c>
    </row>
    <row r="95" spans="7:10" x14ac:dyDescent="0.3">
      <c r="G95">
        <v>0</v>
      </c>
      <c r="H95">
        <v>173.46360000000001</v>
      </c>
      <c r="I95">
        <v>-20</v>
      </c>
      <c r="J95" t="s">
        <v>41</v>
      </c>
    </row>
    <row r="96" spans="7:10" x14ac:dyDescent="0.3">
      <c r="G96">
        <v>0</v>
      </c>
      <c r="H96">
        <v>173.46360000000001</v>
      </c>
      <c r="I96">
        <v>-20</v>
      </c>
      <c r="J96" t="s">
        <v>41</v>
      </c>
    </row>
    <row r="97" spans="7:10" x14ac:dyDescent="0.3">
      <c r="G97">
        <v>0</v>
      </c>
      <c r="H97">
        <v>173.46360000000001</v>
      </c>
      <c r="I97">
        <v>-20</v>
      </c>
      <c r="J97" t="s">
        <v>41</v>
      </c>
    </row>
    <row r="98" spans="7:10" x14ac:dyDescent="0.3">
      <c r="G98">
        <v>0</v>
      </c>
      <c r="H98">
        <v>173.46360000000001</v>
      </c>
      <c r="I98">
        <v>-20</v>
      </c>
      <c r="J98" t="s">
        <v>41</v>
      </c>
    </row>
    <row r="99" spans="7:10" x14ac:dyDescent="0.3">
      <c r="G99">
        <v>0</v>
      </c>
      <c r="H99">
        <v>173.46360000000001</v>
      </c>
      <c r="I99">
        <v>-20</v>
      </c>
      <c r="J99" t="s">
        <v>41</v>
      </c>
    </row>
    <row r="100" spans="7:10" x14ac:dyDescent="0.3">
      <c r="G100">
        <v>0</v>
      </c>
      <c r="H100">
        <v>173.46360000000001</v>
      </c>
      <c r="I100">
        <v>-20</v>
      </c>
      <c r="J100" t="s">
        <v>41</v>
      </c>
    </row>
    <row r="101" spans="7:10" x14ac:dyDescent="0.3">
      <c r="G101">
        <v>0</v>
      </c>
      <c r="H101">
        <v>173.46360000000001</v>
      </c>
      <c r="I101">
        <v>-20</v>
      </c>
      <c r="J101" t="s">
        <v>41</v>
      </c>
    </row>
    <row r="102" spans="7:10" x14ac:dyDescent="0.3">
      <c r="G102">
        <v>0</v>
      </c>
      <c r="H102">
        <v>173.46360000000001</v>
      </c>
      <c r="I102">
        <v>-20</v>
      </c>
      <c r="J102" t="s">
        <v>41</v>
      </c>
    </row>
    <row r="103" spans="7:10" x14ac:dyDescent="0.3">
      <c r="G103">
        <v>0</v>
      </c>
      <c r="H103">
        <v>173.46360000000001</v>
      </c>
      <c r="I103">
        <v>-20</v>
      </c>
      <c r="J103" t="s">
        <v>41</v>
      </c>
    </row>
    <row r="104" spans="7:10" x14ac:dyDescent="0.3">
      <c r="G104">
        <v>0</v>
      </c>
      <c r="H104">
        <v>173.46360000000001</v>
      </c>
      <c r="I104">
        <v>-20</v>
      </c>
      <c r="J104" t="s">
        <v>41</v>
      </c>
    </row>
    <row r="105" spans="7:10" x14ac:dyDescent="0.3">
      <c r="G105">
        <v>0</v>
      </c>
      <c r="H105">
        <v>173.46360000000001</v>
      </c>
      <c r="I105">
        <v>-20</v>
      </c>
      <c r="J105" t="s">
        <v>41</v>
      </c>
    </row>
    <row r="106" spans="7:10" x14ac:dyDescent="0.3">
      <c r="G106">
        <v>0</v>
      </c>
      <c r="H106">
        <v>171.86589259482082</v>
      </c>
      <c r="I106">
        <v>-20</v>
      </c>
      <c r="J106" t="s">
        <v>41</v>
      </c>
    </row>
    <row r="107" spans="7:10" x14ac:dyDescent="0.3">
      <c r="G107">
        <v>0</v>
      </c>
      <c r="H107">
        <v>173.46360000000001</v>
      </c>
      <c r="I107">
        <v>-20</v>
      </c>
      <c r="J107" t="s">
        <v>41</v>
      </c>
    </row>
    <row r="108" spans="7:10" x14ac:dyDescent="0.3">
      <c r="G108">
        <v>0</v>
      </c>
      <c r="H108">
        <v>173.46360000000001</v>
      </c>
      <c r="I108">
        <v>-20</v>
      </c>
      <c r="J108" t="s">
        <v>41</v>
      </c>
    </row>
    <row r="109" spans="7:10" x14ac:dyDescent="0.3">
      <c r="G109">
        <v>0</v>
      </c>
      <c r="H109">
        <v>173.46360000000001</v>
      </c>
      <c r="I109">
        <v>-20</v>
      </c>
      <c r="J109" t="s">
        <v>41</v>
      </c>
    </row>
    <row r="110" spans="7:10" x14ac:dyDescent="0.3">
      <c r="G110">
        <v>0</v>
      </c>
      <c r="H110">
        <v>173.46360000000001</v>
      </c>
      <c r="I110">
        <v>-20</v>
      </c>
      <c r="J110" t="s">
        <v>41</v>
      </c>
    </row>
    <row r="111" spans="7:10" x14ac:dyDescent="0.3">
      <c r="G111">
        <v>0</v>
      </c>
      <c r="H111">
        <v>173.46360000000001</v>
      </c>
      <c r="I111">
        <v>-20</v>
      </c>
      <c r="J111" t="s">
        <v>41</v>
      </c>
    </row>
    <row r="112" spans="7:10" x14ac:dyDescent="0.3">
      <c r="G112">
        <v>0</v>
      </c>
      <c r="H112">
        <v>173.46360000000001</v>
      </c>
      <c r="I112">
        <v>-20</v>
      </c>
      <c r="J112" t="s">
        <v>41</v>
      </c>
    </row>
    <row r="113" spans="7:10" x14ac:dyDescent="0.3">
      <c r="G113">
        <v>0</v>
      </c>
      <c r="H113">
        <v>173.46360000000001</v>
      </c>
      <c r="I113">
        <v>-20</v>
      </c>
      <c r="J113" t="s">
        <v>41</v>
      </c>
    </row>
    <row r="114" spans="7:10" x14ac:dyDescent="0.3">
      <c r="G114">
        <v>0</v>
      </c>
      <c r="H114">
        <v>173.46360000000001</v>
      </c>
      <c r="I114">
        <v>-20</v>
      </c>
      <c r="J114" t="s">
        <v>41</v>
      </c>
    </row>
    <row r="115" spans="7:10" x14ac:dyDescent="0.3">
      <c r="G115">
        <v>0</v>
      </c>
      <c r="H115">
        <v>173.46360000000001</v>
      </c>
      <c r="I115">
        <v>-20</v>
      </c>
      <c r="J115" t="s">
        <v>41</v>
      </c>
    </row>
    <row r="116" spans="7:10" x14ac:dyDescent="0.3">
      <c r="G116">
        <v>0</v>
      </c>
      <c r="H116">
        <v>173.46360000000001</v>
      </c>
      <c r="I116">
        <v>0</v>
      </c>
      <c r="J116" t="s">
        <v>41</v>
      </c>
    </row>
    <row r="117" spans="7:10" x14ac:dyDescent="0.3">
      <c r="G117">
        <v>0</v>
      </c>
      <c r="H117">
        <v>173.46360000000001</v>
      </c>
      <c r="I117">
        <v>0</v>
      </c>
      <c r="J117" t="s">
        <v>41</v>
      </c>
    </row>
    <row r="118" spans="7:10" x14ac:dyDescent="0.3">
      <c r="G118">
        <v>0</v>
      </c>
      <c r="H118">
        <v>173.46360000000001</v>
      </c>
      <c r="I118">
        <v>0</v>
      </c>
      <c r="J118" t="s">
        <v>41</v>
      </c>
    </row>
    <row r="119" spans="7:10" x14ac:dyDescent="0.3">
      <c r="G119">
        <v>0</v>
      </c>
      <c r="H119">
        <v>173.46360000000001</v>
      </c>
      <c r="I119">
        <v>0</v>
      </c>
      <c r="J119" t="s">
        <v>41</v>
      </c>
    </row>
    <row r="120" spans="7:10" x14ac:dyDescent="0.3">
      <c r="G120">
        <v>0</v>
      </c>
      <c r="H120">
        <v>173.46360000000001</v>
      </c>
      <c r="I120">
        <v>0</v>
      </c>
      <c r="J120" t="s">
        <v>41</v>
      </c>
    </row>
    <row r="121" spans="7:10" x14ac:dyDescent="0.3">
      <c r="G121">
        <v>0</v>
      </c>
      <c r="H121">
        <v>173.46360000000001</v>
      </c>
      <c r="I121">
        <v>0</v>
      </c>
      <c r="J121" t="s">
        <v>41</v>
      </c>
    </row>
    <row r="122" spans="7:10" x14ac:dyDescent="0.3">
      <c r="G122">
        <v>0</v>
      </c>
      <c r="H122">
        <v>173.46360000000001</v>
      </c>
      <c r="I122">
        <v>0</v>
      </c>
      <c r="J122" t="s">
        <v>41</v>
      </c>
    </row>
    <row r="123" spans="7:10" x14ac:dyDescent="0.3">
      <c r="G123">
        <v>0</v>
      </c>
      <c r="H123">
        <v>173.46360000000001</v>
      </c>
      <c r="I123">
        <v>0</v>
      </c>
      <c r="J123" t="s">
        <v>41</v>
      </c>
    </row>
    <row r="124" spans="7:10" x14ac:dyDescent="0.3">
      <c r="G124">
        <v>0</v>
      </c>
      <c r="H124">
        <v>173.46360000000001</v>
      </c>
      <c r="I124">
        <v>0</v>
      </c>
      <c r="J124" t="s">
        <v>41</v>
      </c>
    </row>
    <row r="125" spans="7:10" x14ac:dyDescent="0.3">
      <c r="G125">
        <v>0</v>
      </c>
      <c r="H125">
        <v>173.46360000000001</v>
      </c>
      <c r="I125">
        <v>0</v>
      </c>
      <c r="J125" t="s">
        <v>41</v>
      </c>
    </row>
    <row r="126" spans="7:10" x14ac:dyDescent="0.3">
      <c r="G126">
        <v>0</v>
      </c>
      <c r="H126">
        <v>173.46360000000001</v>
      </c>
      <c r="I126">
        <v>0</v>
      </c>
      <c r="J126" t="s">
        <v>41</v>
      </c>
    </row>
    <row r="127" spans="7:10" x14ac:dyDescent="0.3">
      <c r="G127">
        <v>0</v>
      </c>
      <c r="H127">
        <v>173.46360000000001</v>
      </c>
      <c r="I127">
        <v>0</v>
      </c>
      <c r="J127" t="s">
        <v>41</v>
      </c>
    </row>
    <row r="128" spans="7:10" x14ac:dyDescent="0.3">
      <c r="G128">
        <v>0</v>
      </c>
      <c r="H128">
        <v>173.46360000000001</v>
      </c>
      <c r="I128">
        <v>0</v>
      </c>
      <c r="J128" t="s">
        <v>41</v>
      </c>
    </row>
    <row r="129" spans="7:10" x14ac:dyDescent="0.3">
      <c r="G129">
        <v>0</v>
      </c>
      <c r="H129">
        <v>169.34320334905968</v>
      </c>
      <c r="I129">
        <v>0</v>
      </c>
      <c r="J129" t="s">
        <v>41</v>
      </c>
    </row>
    <row r="130" spans="7:10" x14ac:dyDescent="0.3">
      <c r="G130">
        <v>0</v>
      </c>
      <c r="H130">
        <v>173.46360000000001</v>
      </c>
      <c r="I130">
        <v>0</v>
      </c>
      <c r="J130" t="s">
        <v>41</v>
      </c>
    </row>
    <row r="131" spans="7:10" x14ac:dyDescent="0.3">
      <c r="G131">
        <v>0</v>
      </c>
      <c r="H131">
        <v>173.46360000000001</v>
      </c>
      <c r="I131">
        <v>0</v>
      </c>
      <c r="J131" t="s">
        <v>41</v>
      </c>
    </row>
    <row r="132" spans="7:10" x14ac:dyDescent="0.3">
      <c r="G132">
        <v>0</v>
      </c>
      <c r="H132">
        <v>173.46360000000001</v>
      </c>
      <c r="I132">
        <v>0</v>
      </c>
      <c r="J132" t="s">
        <v>41</v>
      </c>
    </row>
    <row r="133" spans="7:10" x14ac:dyDescent="0.3">
      <c r="G133">
        <v>0</v>
      </c>
      <c r="H133">
        <v>173.46360000000001</v>
      </c>
      <c r="I133">
        <v>0</v>
      </c>
      <c r="J133" t="s">
        <v>41</v>
      </c>
    </row>
    <row r="134" spans="7:10" x14ac:dyDescent="0.3">
      <c r="G134">
        <v>0</v>
      </c>
      <c r="H134">
        <v>173.46360000000001</v>
      </c>
      <c r="I134">
        <v>0</v>
      </c>
      <c r="J134" t="s">
        <v>41</v>
      </c>
    </row>
    <row r="135" spans="7:10" x14ac:dyDescent="0.3">
      <c r="G135">
        <v>0</v>
      </c>
      <c r="H135">
        <v>173.46360000000001</v>
      </c>
      <c r="I135">
        <v>0</v>
      </c>
      <c r="J135" t="s">
        <v>41</v>
      </c>
    </row>
    <row r="136" spans="7:10" x14ac:dyDescent="0.3">
      <c r="G136">
        <v>0</v>
      </c>
      <c r="H136">
        <v>173.46360000000001</v>
      </c>
      <c r="I136">
        <v>0</v>
      </c>
      <c r="J136" t="s">
        <v>41</v>
      </c>
    </row>
    <row r="137" spans="7:10" x14ac:dyDescent="0.3">
      <c r="G137">
        <v>0</v>
      </c>
      <c r="H137">
        <v>173.46360000000001</v>
      </c>
      <c r="I137">
        <v>0</v>
      </c>
      <c r="J137" t="s">
        <v>41</v>
      </c>
    </row>
    <row r="138" spans="7:10" x14ac:dyDescent="0.3">
      <c r="G138">
        <v>0</v>
      </c>
      <c r="H138">
        <v>173.46360000000001</v>
      </c>
      <c r="I138">
        <v>0</v>
      </c>
      <c r="J138" t="s">
        <v>41</v>
      </c>
    </row>
    <row r="139" spans="7:10" x14ac:dyDescent="0.3">
      <c r="G139">
        <v>0</v>
      </c>
      <c r="H139">
        <v>173.46360000000001</v>
      </c>
      <c r="I139">
        <v>0</v>
      </c>
      <c r="J139" t="s">
        <v>41</v>
      </c>
    </row>
    <row r="140" spans="7:10" x14ac:dyDescent="0.3">
      <c r="G140">
        <v>0</v>
      </c>
      <c r="H140">
        <v>173.46360000000001</v>
      </c>
      <c r="I140">
        <v>0</v>
      </c>
      <c r="J140" t="s">
        <v>41</v>
      </c>
    </row>
    <row r="141" spans="7:10" x14ac:dyDescent="0.3">
      <c r="G141">
        <v>0</v>
      </c>
      <c r="H141">
        <v>173.46360000000001</v>
      </c>
      <c r="I141">
        <v>0</v>
      </c>
      <c r="J141" t="s">
        <v>41</v>
      </c>
    </row>
    <row r="142" spans="7:10" x14ac:dyDescent="0.3">
      <c r="G142">
        <v>0</v>
      </c>
      <c r="H142">
        <v>173.46360000000001</v>
      </c>
      <c r="I142">
        <v>0</v>
      </c>
      <c r="J142" t="s">
        <v>41</v>
      </c>
    </row>
    <row r="143" spans="7:10" x14ac:dyDescent="0.3">
      <c r="G143">
        <v>0</v>
      </c>
      <c r="H143">
        <v>173.46360000000001</v>
      </c>
      <c r="I143">
        <v>0</v>
      </c>
      <c r="J143" t="s">
        <v>41</v>
      </c>
    </row>
    <row r="144" spans="7:10" x14ac:dyDescent="0.3">
      <c r="G144">
        <v>0</v>
      </c>
      <c r="H144">
        <v>173.46360000000001</v>
      </c>
      <c r="I144">
        <v>0</v>
      </c>
      <c r="J144" t="s">
        <v>41</v>
      </c>
    </row>
    <row r="145" spans="7:10" x14ac:dyDescent="0.3">
      <c r="G145">
        <v>0</v>
      </c>
      <c r="H145">
        <v>173.46360000000001</v>
      </c>
      <c r="I145">
        <v>0</v>
      </c>
      <c r="J145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S51"/>
  <sheetViews>
    <sheetView topLeftCell="A13" workbookViewId="0">
      <selection activeCell="C7" sqref="C7:H51"/>
    </sheetView>
  </sheetViews>
  <sheetFormatPr defaultRowHeight="14.4" x14ac:dyDescent="0.3"/>
  <sheetData>
    <row r="7" spans="3:19" x14ac:dyDescent="0.3">
      <c r="C7">
        <v>255.7494008475949</v>
      </c>
      <c r="D7">
        <v>1</v>
      </c>
      <c r="E7">
        <v>-20</v>
      </c>
      <c r="F7">
        <v>8.2803289589350008E-3</v>
      </c>
      <c r="G7">
        <v>6655</v>
      </c>
      <c r="H7" t="s">
        <v>41</v>
      </c>
      <c r="L7">
        <v>137.6625683894415</v>
      </c>
      <c r="M7">
        <v>1</v>
      </c>
      <c r="N7">
        <v>137.6625683894415</v>
      </c>
      <c r="O7" s="7">
        <v>-91</v>
      </c>
      <c r="P7" t="s">
        <v>41</v>
      </c>
      <c r="S7">
        <v>1</v>
      </c>
    </row>
    <row r="8" spans="3:19" x14ac:dyDescent="0.3">
      <c r="C8">
        <v>252.49670965413682</v>
      </c>
      <c r="D8">
        <v>1</v>
      </c>
      <c r="E8">
        <v>-20</v>
      </c>
      <c r="F8">
        <v>8.2803289589350008E-3</v>
      </c>
      <c r="G8">
        <v>6655</v>
      </c>
      <c r="H8" t="s">
        <v>41</v>
      </c>
      <c r="L8">
        <v>111.07535341682733</v>
      </c>
      <c r="M8">
        <v>1</v>
      </c>
      <c r="N8">
        <v>111.07535341682733</v>
      </c>
      <c r="O8" s="7">
        <v>-91</v>
      </c>
      <c r="P8" t="s">
        <v>41</v>
      </c>
      <c r="S8">
        <v>1</v>
      </c>
    </row>
    <row r="9" spans="3:19" x14ac:dyDescent="0.3">
      <c r="C9">
        <v>265.93173849668119</v>
      </c>
      <c r="D9">
        <v>1</v>
      </c>
      <c r="E9">
        <v>-20</v>
      </c>
      <c r="F9">
        <v>8.2803289589350008E-3</v>
      </c>
      <c r="G9">
        <v>6655</v>
      </c>
      <c r="H9" t="s">
        <v>41</v>
      </c>
      <c r="L9">
        <v>128.89444430272829</v>
      </c>
      <c r="M9">
        <v>1</v>
      </c>
      <c r="N9">
        <v>128.89444430272829</v>
      </c>
      <c r="O9" s="7">
        <v>-91</v>
      </c>
      <c r="P9" t="s">
        <v>41</v>
      </c>
      <c r="S9">
        <v>1</v>
      </c>
    </row>
    <row r="10" spans="3:19" x14ac:dyDescent="0.3">
      <c r="C10">
        <v>280.7809809015987</v>
      </c>
      <c r="D10">
        <v>1</v>
      </c>
      <c r="E10">
        <v>-20</v>
      </c>
      <c r="F10">
        <v>1.0535765372440001E-2</v>
      </c>
      <c r="G10">
        <v>8470</v>
      </c>
      <c r="H10" t="s">
        <v>41</v>
      </c>
      <c r="L10">
        <v>122.813325984524</v>
      </c>
      <c r="M10">
        <v>1</v>
      </c>
      <c r="N10">
        <v>122.813325984524</v>
      </c>
      <c r="O10" s="7">
        <v>-91</v>
      </c>
      <c r="P10" t="s">
        <v>41</v>
      </c>
      <c r="S10">
        <v>1</v>
      </c>
    </row>
    <row r="11" spans="3:19" x14ac:dyDescent="0.3">
      <c r="C11">
        <v>308.49956672411139</v>
      </c>
      <c r="D11">
        <v>1</v>
      </c>
      <c r="E11">
        <v>-20</v>
      </c>
      <c r="F11">
        <v>1.203871492096E-2</v>
      </c>
      <c r="G11">
        <v>9680</v>
      </c>
      <c r="H11" t="s">
        <v>41</v>
      </c>
      <c r="L11">
        <v>128.61160159025368</v>
      </c>
      <c r="M11">
        <v>1</v>
      </c>
      <c r="N11">
        <v>128.61160159025368</v>
      </c>
      <c r="O11" s="7">
        <v>-91</v>
      </c>
      <c r="P11" t="s">
        <v>41</v>
      </c>
      <c r="S11">
        <v>1</v>
      </c>
    </row>
    <row r="12" spans="3:19" x14ac:dyDescent="0.3">
      <c r="C12">
        <v>208.65608922057086</v>
      </c>
      <c r="D12">
        <v>1</v>
      </c>
      <c r="E12">
        <v>-20</v>
      </c>
      <c r="F12">
        <v>6.7760298241649995E-3</v>
      </c>
      <c r="G12">
        <v>5445</v>
      </c>
      <c r="H12" t="s">
        <v>41</v>
      </c>
      <c r="L12">
        <v>95.801846943197873</v>
      </c>
      <c r="M12">
        <v>1</v>
      </c>
      <c r="N12">
        <v>95.801846943197873</v>
      </c>
      <c r="O12" s="7">
        <v>-91</v>
      </c>
      <c r="P12" t="s">
        <v>41</v>
      </c>
      <c r="S12">
        <v>1</v>
      </c>
    </row>
    <row r="13" spans="3:19" x14ac:dyDescent="0.3">
      <c r="C13">
        <v>306.51966773678902</v>
      </c>
      <c r="D13">
        <v>1</v>
      </c>
      <c r="E13">
        <v>-20</v>
      </c>
      <c r="F13">
        <v>1.203871492096E-2</v>
      </c>
      <c r="G13">
        <v>9680</v>
      </c>
      <c r="H13" t="s">
        <v>41</v>
      </c>
      <c r="L13">
        <v>94.953318805774032</v>
      </c>
      <c r="M13">
        <v>1</v>
      </c>
      <c r="N13">
        <v>94.953318805774032</v>
      </c>
      <c r="O13" s="7">
        <v>-91</v>
      </c>
      <c r="P13" t="s">
        <v>41</v>
      </c>
      <c r="S13">
        <v>1</v>
      </c>
    </row>
    <row r="14" spans="3:19" x14ac:dyDescent="0.3">
      <c r="C14">
        <v>220.81832585697947</v>
      </c>
      <c r="D14">
        <v>1</v>
      </c>
      <c r="E14">
        <v>-20</v>
      </c>
      <c r="F14">
        <v>7.5282468850000001E-3</v>
      </c>
      <c r="G14">
        <v>6050</v>
      </c>
      <c r="H14" t="s">
        <v>41</v>
      </c>
      <c r="L14">
        <v>95.377582874485952</v>
      </c>
      <c r="M14">
        <v>1</v>
      </c>
      <c r="N14">
        <v>95.377582874485952</v>
      </c>
      <c r="O14" s="7">
        <v>-91</v>
      </c>
      <c r="P14" t="s">
        <v>41</v>
      </c>
      <c r="S14">
        <v>1</v>
      </c>
    </row>
    <row r="15" spans="3:19" x14ac:dyDescent="0.3">
      <c r="C15">
        <v>257.30503576620538</v>
      </c>
      <c r="D15">
        <v>1</v>
      </c>
      <c r="E15">
        <v>-20</v>
      </c>
      <c r="F15">
        <v>8.2803289589350008E-3</v>
      </c>
      <c r="G15">
        <v>6655</v>
      </c>
      <c r="H15" t="s">
        <v>41</v>
      </c>
      <c r="L15">
        <v>67.800418408210604</v>
      </c>
      <c r="M15">
        <v>1</v>
      </c>
      <c r="N15">
        <v>67.800418408210604</v>
      </c>
      <c r="O15" s="7">
        <v>-91</v>
      </c>
      <c r="P15" t="s">
        <v>41</v>
      </c>
      <c r="S15">
        <v>1</v>
      </c>
    </row>
    <row r="16" spans="3:19" x14ac:dyDescent="0.3">
      <c r="C16">
        <v>272.01285681488548</v>
      </c>
      <c r="D16">
        <v>1</v>
      </c>
      <c r="E16">
        <v>-20</v>
      </c>
      <c r="F16">
        <v>9.032276057279999E-3</v>
      </c>
      <c r="G16">
        <v>7260</v>
      </c>
      <c r="H16" t="s">
        <v>41</v>
      </c>
      <c r="L16">
        <v>90.003571337468202</v>
      </c>
      <c r="M16">
        <v>1</v>
      </c>
      <c r="N16">
        <v>90.003571337468202</v>
      </c>
      <c r="O16" s="7">
        <v>-91</v>
      </c>
      <c r="P16" t="s">
        <v>41</v>
      </c>
      <c r="S16">
        <v>1</v>
      </c>
    </row>
    <row r="17" spans="3:19" x14ac:dyDescent="0.3">
      <c r="C17">
        <v>446.6</v>
      </c>
      <c r="D17">
        <v>1</v>
      </c>
      <c r="E17" s="1">
        <v>-1</v>
      </c>
      <c r="F17">
        <v>1.6544325871480001E-2</v>
      </c>
      <c r="G17">
        <v>13310</v>
      </c>
      <c r="H17" t="s">
        <v>41</v>
      </c>
      <c r="L17">
        <v>84.346717087975819</v>
      </c>
      <c r="M17">
        <v>1</v>
      </c>
      <c r="N17">
        <v>84.346717087975819</v>
      </c>
      <c r="O17" s="7">
        <v>-91</v>
      </c>
      <c r="P17" t="s">
        <v>41</v>
      </c>
      <c r="S17">
        <v>1</v>
      </c>
    </row>
    <row r="18" spans="3:19" x14ac:dyDescent="0.3">
      <c r="C18">
        <v>456.4</v>
      </c>
      <c r="D18">
        <v>1</v>
      </c>
      <c r="E18" s="1">
        <v>-1</v>
      </c>
      <c r="F18">
        <v>1.6544325871480001E-2</v>
      </c>
      <c r="G18">
        <v>13310</v>
      </c>
      <c r="H18" t="s">
        <v>41</v>
      </c>
      <c r="L18">
        <v>104.28712831743645</v>
      </c>
      <c r="M18">
        <v>1</v>
      </c>
      <c r="N18">
        <v>104.28712831743645</v>
      </c>
      <c r="O18" s="7">
        <v>-91</v>
      </c>
      <c r="P18" t="s">
        <v>41</v>
      </c>
      <c r="S18">
        <v>1</v>
      </c>
    </row>
    <row r="19" spans="3:19" x14ac:dyDescent="0.3">
      <c r="C19">
        <v>396.6</v>
      </c>
      <c r="D19">
        <v>1</v>
      </c>
      <c r="E19" s="1">
        <v>-1</v>
      </c>
      <c r="F19">
        <v>1.5793727906985001E-2</v>
      </c>
      <c r="G19">
        <v>12705</v>
      </c>
      <c r="H19" t="s">
        <v>41</v>
      </c>
      <c r="L19">
        <v>90.427835406180122</v>
      </c>
      <c r="M19">
        <v>1</v>
      </c>
      <c r="N19">
        <v>90.427835406180122</v>
      </c>
      <c r="O19" s="7">
        <v>-91</v>
      </c>
      <c r="P19" t="s">
        <v>41</v>
      </c>
      <c r="S19">
        <v>1</v>
      </c>
    </row>
    <row r="20" spans="3:19" x14ac:dyDescent="0.3">
      <c r="C20">
        <v>823.4</v>
      </c>
      <c r="D20">
        <v>1</v>
      </c>
      <c r="E20" s="1">
        <v>-1</v>
      </c>
      <c r="F20">
        <v>7.5416364567385E-2</v>
      </c>
      <c r="G20">
        <v>61105</v>
      </c>
      <c r="H20" t="s">
        <v>41</v>
      </c>
      <c r="L20">
        <v>119.41921343482856</v>
      </c>
      <c r="M20">
        <v>1</v>
      </c>
      <c r="N20">
        <v>119.41921343482856</v>
      </c>
      <c r="O20" s="7">
        <v>-91</v>
      </c>
      <c r="P20" t="s">
        <v>41</v>
      </c>
      <c r="S20">
        <v>1</v>
      </c>
    </row>
    <row r="21" spans="3:19" x14ac:dyDescent="0.3">
      <c r="C21">
        <v>433.4</v>
      </c>
      <c r="D21">
        <v>1</v>
      </c>
      <c r="E21" s="1">
        <v>-1</v>
      </c>
      <c r="F21">
        <v>1.0535765372440001E-2</v>
      </c>
      <c r="G21">
        <v>8470</v>
      </c>
      <c r="H21" t="s">
        <v>41</v>
      </c>
      <c r="L21">
        <v>116.16652224137046</v>
      </c>
      <c r="M21">
        <v>1</v>
      </c>
      <c r="N21">
        <v>116.16652224137046</v>
      </c>
      <c r="O21" s="7">
        <v>-91</v>
      </c>
      <c r="P21" t="s">
        <v>41</v>
      </c>
      <c r="S21">
        <v>1</v>
      </c>
    </row>
    <row r="22" spans="3:19" x14ac:dyDescent="0.3">
      <c r="C22">
        <v>514</v>
      </c>
      <c r="D22">
        <v>1</v>
      </c>
      <c r="E22" s="1">
        <v>-1</v>
      </c>
      <c r="F22">
        <v>2.1794736423265001E-2</v>
      </c>
      <c r="G22">
        <v>17545</v>
      </c>
      <c r="H22" t="s">
        <v>41</v>
      </c>
      <c r="L22">
        <v>213.32299397640207</v>
      </c>
      <c r="M22">
        <v>1</v>
      </c>
      <c r="N22">
        <v>213.32299397640207</v>
      </c>
      <c r="O22">
        <v>-20</v>
      </c>
      <c r="P22" t="s">
        <v>41</v>
      </c>
      <c r="S22">
        <v>1</v>
      </c>
    </row>
    <row r="23" spans="3:19" x14ac:dyDescent="0.3">
      <c r="C23">
        <v>226.19233739399726</v>
      </c>
      <c r="D23">
        <v>1</v>
      </c>
      <c r="E23" s="1">
        <v>-1</v>
      </c>
      <c r="F23">
        <v>5.2711906965550006E-3</v>
      </c>
      <c r="G23">
        <v>4235</v>
      </c>
      <c r="H23" t="s">
        <v>41</v>
      </c>
      <c r="L23">
        <v>305.24687553065326</v>
      </c>
      <c r="M23">
        <v>1</v>
      </c>
      <c r="N23">
        <v>305.24687553065326</v>
      </c>
      <c r="O23">
        <v>-20</v>
      </c>
      <c r="P23" t="s">
        <v>41</v>
      </c>
      <c r="S23">
        <v>1</v>
      </c>
    </row>
    <row r="24" spans="3:19" x14ac:dyDescent="0.3">
      <c r="C24">
        <v>551.79999999999995</v>
      </c>
      <c r="D24">
        <v>1</v>
      </c>
      <c r="E24" s="1">
        <v>-1</v>
      </c>
      <c r="F24">
        <v>2.7038543146560002E-2</v>
      </c>
      <c r="G24">
        <v>21780</v>
      </c>
      <c r="H24" t="s">
        <v>41</v>
      </c>
      <c r="L24">
        <v>265.93173849668119</v>
      </c>
      <c r="M24">
        <v>1</v>
      </c>
      <c r="N24">
        <v>265.93173849668119</v>
      </c>
      <c r="O24">
        <v>-20</v>
      </c>
      <c r="P24" t="s">
        <v>41</v>
      </c>
      <c r="S24">
        <v>1</v>
      </c>
    </row>
    <row r="25" spans="3:19" x14ac:dyDescent="0.3">
      <c r="C25">
        <v>664</v>
      </c>
      <c r="D25">
        <v>1</v>
      </c>
      <c r="E25" s="1">
        <v>-1</v>
      </c>
      <c r="F25">
        <v>5.0926241504320006E-2</v>
      </c>
      <c r="G25">
        <v>41140</v>
      </c>
      <c r="H25" t="s">
        <v>41</v>
      </c>
      <c r="L25">
        <v>262.8204686594604</v>
      </c>
      <c r="M25">
        <v>1</v>
      </c>
      <c r="N25">
        <v>262.8204686594604</v>
      </c>
      <c r="O25">
        <v>-20</v>
      </c>
      <c r="P25" t="s">
        <v>41</v>
      </c>
      <c r="S25">
        <v>1</v>
      </c>
    </row>
    <row r="26" spans="3:19" x14ac:dyDescent="0.3">
      <c r="C26">
        <v>609.79999999999995</v>
      </c>
      <c r="D26">
        <v>1</v>
      </c>
      <c r="E26" s="1">
        <v>-1</v>
      </c>
      <c r="F26">
        <v>3.601257326592E-2</v>
      </c>
      <c r="G26">
        <v>29040</v>
      </c>
      <c r="H26" t="s">
        <v>41</v>
      </c>
      <c r="L26">
        <v>252.49670965413682</v>
      </c>
      <c r="M26">
        <v>1</v>
      </c>
      <c r="N26">
        <v>252.49670965413682</v>
      </c>
      <c r="O26">
        <v>-20</v>
      </c>
      <c r="P26" t="s">
        <v>41</v>
      </c>
      <c r="S26">
        <v>1</v>
      </c>
    </row>
    <row r="27" spans="3:19" x14ac:dyDescent="0.3">
      <c r="C27">
        <v>595.20000000000005</v>
      </c>
      <c r="D27">
        <v>1</v>
      </c>
      <c r="E27" s="1">
        <v>-1</v>
      </c>
      <c r="F27">
        <v>3.0780078366084998E-2</v>
      </c>
      <c r="G27">
        <v>24805</v>
      </c>
      <c r="H27" t="s">
        <v>41</v>
      </c>
      <c r="L27">
        <v>255.7494008475949</v>
      </c>
      <c r="M27">
        <v>1</v>
      </c>
      <c r="N27">
        <v>255.7494008475949</v>
      </c>
      <c r="O27">
        <v>-20</v>
      </c>
      <c r="P27" t="s">
        <v>41</v>
      </c>
      <c r="S27">
        <v>1</v>
      </c>
    </row>
    <row r="28" spans="3:19" x14ac:dyDescent="0.3">
      <c r="C28">
        <v>746</v>
      </c>
      <c r="D28">
        <v>1</v>
      </c>
      <c r="E28" s="1">
        <v>-1</v>
      </c>
      <c r="F28">
        <v>6.0591306216285015E-2</v>
      </c>
      <c r="G28">
        <v>49005</v>
      </c>
      <c r="H28" t="s">
        <v>41</v>
      </c>
      <c r="L28">
        <v>252.49670965413682</v>
      </c>
      <c r="M28">
        <v>1</v>
      </c>
      <c r="N28">
        <v>252.49670965413682</v>
      </c>
      <c r="O28">
        <v>-20</v>
      </c>
      <c r="P28" t="s">
        <v>41</v>
      </c>
      <c r="S28">
        <v>1</v>
      </c>
    </row>
    <row r="29" spans="3:19" x14ac:dyDescent="0.3">
      <c r="C29">
        <v>645.20000000000005</v>
      </c>
      <c r="D29">
        <v>1</v>
      </c>
      <c r="E29" s="1">
        <v>-1</v>
      </c>
      <c r="F29">
        <v>4.2730379138804994E-2</v>
      </c>
      <c r="G29">
        <v>34485</v>
      </c>
      <c r="H29" t="s">
        <v>41</v>
      </c>
      <c r="L29">
        <v>265.93173849668119</v>
      </c>
      <c r="M29">
        <v>1</v>
      </c>
      <c r="N29">
        <v>265.93173849668119</v>
      </c>
      <c r="O29">
        <v>-20</v>
      </c>
      <c r="P29" t="s">
        <v>41</v>
      </c>
      <c r="S29">
        <v>1</v>
      </c>
    </row>
    <row r="30" spans="3:19" x14ac:dyDescent="0.3">
      <c r="C30">
        <v>864.4</v>
      </c>
      <c r="D30">
        <v>1</v>
      </c>
      <c r="E30" s="1">
        <v>-1</v>
      </c>
      <c r="F30">
        <v>8.6499989488959997E-2</v>
      </c>
      <c r="G30">
        <v>70180</v>
      </c>
      <c r="H30" t="s">
        <v>41</v>
      </c>
      <c r="L30">
        <v>280.7809809015987</v>
      </c>
      <c r="M30">
        <v>1</v>
      </c>
      <c r="N30">
        <v>280.7809809015987</v>
      </c>
      <c r="O30">
        <v>-20</v>
      </c>
      <c r="P30" t="s">
        <v>41</v>
      </c>
      <c r="S30">
        <v>1</v>
      </c>
    </row>
    <row r="31" spans="3:19" x14ac:dyDescent="0.3">
      <c r="C31">
        <v>137.6625683894415</v>
      </c>
      <c r="D31">
        <v>1</v>
      </c>
      <c r="E31" s="7">
        <v>-91</v>
      </c>
      <c r="F31">
        <v>0</v>
      </c>
      <c r="G31">
        <v>0</v>
      </c>
      <c r="H31" t="s">
        <v>41</v>
      </c>
      <c r="L31">
        <v>308.49956672411139</v>
      </c>
      <c r="M31">
        <v>1</v>
      </c>
      <c r="N31">
        <v>308.49956672411139</v>
      </c>
      <c r="O31">
        <v>-20</v>
      </c>
      <c r="P31" t="s">
        <v>41</v>
      </c>
      <c r="S31">
        <v>1</v>
      </c>
    </row>
    <row r="32" spans="3:19" x14ac:dyDescent="0.3">
      <c r="C32">
        <v>111.07535341682733</v>
      </c>
      <c r="D32">
        <v>1</v>
      </c>
      <c r="E32" s="7">
        <v>-91</v>
      </c>
      <c r="F32">
        <v>0</v>
      </c>
      <c r="G32">
        <v>0</v>
      </c>
      <c r="H32" t="s">
        <v>41</v>
      </c>
      <c r="L32">
        <v>208.65608922057086</v>
      </c>
      <c r="M32">
        <v>1</v>
      </c>
      <c r="N32">
        <v>208.65608922057086</v>
      </c>
      <c r="O32">
        <v>-20</v>
      </c>
      <c r="P32" t="s">
        <v>41</v>
      </c>
      <c r="S32">
        <v>1</v>
      </c>
    </row>
    <row r="33" spans="3:19" x14ac:dyDescent="0.3">
      <c r="C33">
        <v>128.89444430272829</v>
      </c>
      <c r="D33">
        <v>1</v>
      </c>
      <c r="E33" s="7">
        <v>-91</v>
      </c>
      <c r="F33">
        <v>0</v>
      </c>
      <c r="G33">
        <v>0</v>
      </c>
      <c r="H33" t="s">
        <v>41</v>
      </c>
      <c r="L33">
        <v>306.51966773678902</v>
      </c>
      <c r="M33">
        <v>1</v>
      </c>
      <c r="N33">
        <v>306.51966773678902</v>
      </c>
      <c r="O33">
        <v>-20</v>
      </c>
      <c r="P33" t="s">
        <v>41</v>
      </c>
      <c r="S33">
        <v>1</v>
      </c>
    </row>
    <row r="34" spans="3:19" x14ac:dyDescent="0.3">
      <c r="C34">
        <v>122.813325984524</v>
      </c>
      <c r="D34">
        <v>1</v>
      </c>
      <c r="E34" s="7">
        <v>-91</v>
      </c>
      <c r="F34">
        <v>0</v>
      </c>
      <c r="G34">
        <v>0</v>
      </c>
      <c r="H34" t="s">
        <v>41</v>
      </c>
      <c r="L34">
        <v>220.81832585697947</v>
      </c>
      <c r="M34">
        <v>1</v>
      </c>
      <c r="N34">
        <v>220.81832585697947</v>
      </c>
      <c r="O34">
        <v>-20</v>
      </c>
      <c r="P34" t="s">
        <v>41</v>
      </c>
      <c r="S34">
        <v>1</v>
      </c>
    </row>
    <row r="35" spans="3:19" x14ac:dyDescent="0.3">
      <c r="C35">
        <v>128.61160159025368</v>
      </c>
      <c r="D35">
        <v>1</v>
      </c>
      <c r="E35" s="7">
        <v>-91</v>
      </c>
      <c r="F35">
        <v>0</v>
      </c>
      <c r="G35">
        <v>0</v>
      </c>
      <c r="H35" t="s">
        <v>41</v>
      </c>
      <c r="L35">
        <v>257.30503576620538</v>
      </c>
      <c r="M35">
        <v>1</v>
      </c>
      <c r="N35">
        <v>257.30503576620538</v>
      </c>
      <c r="O35">
        <v>-20</v>
      </c>
      <c r="P35" t="s">
        <v>41</v>
      </c>
      <c r="S35">
        <v>1</v>
      </c>
    </row>
    <row r="36" spans="3:19" x14ac:dyDescent="0.3">
      <c r="C36">
        <v>95.801846943197873</v>
      </c>
      <c r="D36">
        <v>1</v>
      </c>
      <c r="E36" s="7">
        <v>-91</v>
      </c>
      <c r="F36">
        <v>0</v>
      </c>
      <c r="G36">
        <v>0</v>
      </c>
      <c r="H36" t="s">
        <v>41</v>
      </c>
      <c r="L36">
        <v>272.01285681488548</v>
      </c>
      <c r="M36">
        <v>1</v>
      </c>
      <c r="N36">
        <v>272.01285681488548</v>
      </c>
      <c r="O36">
        <v>-20</v>
      </c>
      <c r="P36" t="s">
        <v>41</v>
      </c>
      <c r="S36">
        <v>1</v>
      </c>
    </row>
    <row r="37" spans="3:19" x14ac:dyDescent="0.3">
      <c r="C37">
        <v>94.953318805774032</v>
      </c>
      <c r="D37">
        <v>1</v>
      </c>
      <c r="E37" s="7">
        <v>-91</v>
      </c>
      <c r="F37">
        <v>0</v>
      </c>
      <c r="G37">
        <v>0</v>
      </c>
      <c r="H37" t="s">
        <v>41</v>
      </c>
      <c r="L37">
        <v>446.6</v>
      </c>
      <c r="M37">
        <v>1</v>
      </c>
      <c r="N37">
        <v>446.6</v>
      </c>
      <c r="O37" s="1">
        <v>0</v>
      </c>
      <c r="P37" t="s">
        <v>41</v>
      </c>
      <c r="S37">
        <v>1</v>
      </c>
    </row>
    <row r="38" spans="3:19" x14ac:dyDescent="0.3">
      <c r="C38">
        <v>95.377582874485952</v>
      </c>
      <c r="D38">
        <v>1</v>
      </c>
      <c r="E38" s="7">
        <v>-91</v>
      </c>
      <c r="F38">
        <v>0</v>
      </c>
      <c r="G38">
        <v>0</v>
      </c>
      <c r="H38" t="s">
        <v>41</v>
      </c>
      <c r="L38">
        <v>456.4</v>
      </c>
      <c r="M38">
        <v>1</v>
      </c>
      <c r="N38">
        <v>456.4</v>
      </c>
      <c r="O38" s="1">
        <v>0</v>
      </c>
      <c r="P38" t="s">
        <v>41</v>
      </c>
      <c r="S38">
        <v>1</v>
      </c>
    </row>
    <row r="39" spans="3:19" x14ac:dyDescent="0.3">
      <c r="C39">
        <v>67.800418408210604</v>
      </c>
      <c r="D39">
        <v>1</v>
      </c>
      <c r="E39" s="7">
        <v>-91</v>
      </c>
      <c r="F39">
        <v>0</v>
      </c>
      <c r="G39">
        <v>0</v>
      </c>
      <c r="H39" t="s">
        <v>41</v>
      </c>
      <c r="L39">
        <v>396.6</v>
      </c>
      <c r="M39">
        <v>1</v>
      </c>
      <c r="N39">
        <v>396.6</v>
      </c>
      <c r="O39" s="1">
        <v>0</v>
      </c>
      <c r="P39" t="s">
        <v>41</v>
      </c>
      <c r="S39">
        <v>1</v>
      </c>
    </row>
    <row r="40" spans="3:19" x14ac:dyDescent="0.3">
      <c r="C40">
        <v>90.003571337468202</v>
      </c>
      <c r="D40">
        <v>1</v>
      </c>
      <c r="E40" s="7">
        <v>-91</v>
      </c>
      <c r="F40">
        <v>0</v>
      </c>
      <c r="G40">
        <v>0</v>
      </c>
      <c r="H40" t="s">
        <v>41</v>
      </c>
      <c r="L40">
        <v>645.20000000000005</v>
      </c>
      <c r="M40">
        <v>0</v>
      </c>
      <c r="N40">
        <v>645.20000000000005</v>
      </c>
      <c r="O40" s="1">
        <v>0</v>
      </c>
      <c r="P40" t="s">
        <v>41</v>
      </c>
      <c r="S40">
        <v>0</v>
      </c>
    </row>
    <row r="41" spans="3:19" x14ac:dyDescent="0.3">
      <c r="C41">
        <v>84.346717087975819</v>
      </c>
      <c r="D41">
        <v>1</v>
      </c>
      <c r="E41" s="7">
        <v>-91</v>
      </c>
      <c r="F41">
        <v>0</v>
      </c>
      <c r="G41">
        <v>0</v>
      </c>
      <c r="H41" t="s">
        <v>41</v>
      </c>
      <c r="L41">
        <v>433.4</v>
      </c>
      <c r="M41">
        <v>1</v>
      </c>
      <c r="N41">
        <v>433.4</v>
      </c>
      <c r="O41" s="1">
        <v>0</v>
      </c>
      <c r="P41" t="s">
        <v>41</v>
      </c>
      <c r="S41">
        <v>1</v>
      </c>
    </row>
    <row r="42" spans="3:19" x14ac:dyDescent="0.3">
      <c r="C42">
        <v>104.28712831743645</v>
      </c>
      <c r="D42">
        <v>1</v>
      </c>
      <c r="E42" s="7">
        <v>-91</v>
      </c>
      <c r="F42">
        <v>0</v>
      </c>
      <c r="G42">
        <v>0</v>
      </c>
      <c r="H42" t="s">
        <v>41</v>
      </c>
      <c r="L42">
        <v>514</v>
      </c>
      <c r="M42">
        <v>1</v>
      </c>
      <c r="N42">
        <v>514</v>
      </c>
      <c r="O42" s="1">
        <v>0</v>
      </c>
      <c r="P42" t="s">
        <v>41</v>
      </c>
      <c r="S42">
        <v>1</v>
      </c>
    </row>
    <row r="43" spans="3:19" x14ac:dyDescent="0.3">
      <c r="C43">
        <v>90.427835406180122</v>
      </c>
      <c r="D43">
        <v>1</v>
      </c>
      <c r="E43" s="7">
        <v>-91</v>
      </c>
      <c r="F43">
        <v>0</v>
      </c>
      <c r="G43">
        <v>0</v>
      </c>
      <c r="H43" t="s">
        <v>41</v>
      </c>
      <c r="L43">
        <v>226.19233739399726</v>
      </c>
      <c r="M43">
        <v>1</v>
      </c>
      <c r="N43">
        <v>226.19233739399726</v>
      </c>
      <c r="O43">
        <v>0</v>
      </c>
      <c r="P43" t="s">
        <v>41</v>
      </c>
      <c r="S43">
        <v>1</v>
      </c>
    </row>
    <row r="44" spans="3:19" x14ac:dyDescent="0.3">
      <c r="C44">
        <v>119.41921343482856</v>
      </c>
      <c r="D44">
        <v>1</v>
      </c>
      <c r="E44" s="7">
        <v>-91</v>
      </c>
      <c r="F44">
        <v>0</v>
      </c>
      <c r="G44">
        <v>0</v>
      </c>
      <c r="H44" t="s">
        <v>41</v>
      </c>
      <c r="L44">
        <v>551.79999999999995</v>
      </c>
      <c r="M44">
        <v>1</v>
      </c>
      <c r="N44">
        <v>551.79999999999995</v>
      </c>
      <c r="O44" s="1">
        <v>0</v>
      </c>
      <c r="P44" t="s">
        <v>41</v>
      </c>
      <c r="S44">
        <v>1</v>
      </c>
    </row>
    <row r="45" spans="3:19" x14ac:dyDescent="0.3">
      <c r="C45">
        <v>116.16652224137046</v>
      </c>
      <c r="D45">
        <v>1</v>
      </c>
      <c r="E45" s="7">
        <v>-91</v>
      </c>
      <c r="F45">
        <v>0</v>
      </c>
      <c r="G45">
        <v>0</v>
      </c>
      <c r="H45" t="s">
        <v>41</v>
      </c>
      <c r="L45">
        <v>664</v>
      </c>
      <c r="M45">
        <v>1</v>
      </c>
      <c r="N45">
        <v>664</v>
      </c>
      <c r="O45" s="1">
        <v>0</v>
      </c>
      <c r="P45" t="s">
        <v>41</v>
      </c>
      <c r="S45">
        <v>1</v>
      </c>
    </row>
    <row r="46" spans="3:19" x14ac:dyDescent="0.3">
      <c r="C46">
        <v>213.32299397640207</v>
      </c>
      <c r="D46">
        <v>1</v>
      </c>
      <c r="E46">
        <v>-20</v>
      </c>
      <c r="F46">
        <v>0</v>
      </c>
      <c r="G46">
        <v>0</v>
      </c>
      <c r="H46" t="s">
        <v>41</v>
      </c>
      <c r="L46">
        <v>609.79999999999995</v>
      </c>
      <c r="M46">
        <v>1</v>
      </c>
      <c r="N46">
        <v>609.79999999999995</v>
      </c>
      <c r="O46" s="1">
        <v>0</v>
      </c>
      <c r="P46" t="s">
        <v>41</v>
      </c>
      <c r="S46">
        <v>1</v>
      </c>
    </row>
    <row r="47" spans="3:19" x14ac:dyDescent="0.3">
      <c r="C47">
        <v>305.24687553065326</v>
      </c>
      <c r="D47">
        <v>1</v>
      </c>
      <c r="E47">
        <v>-20</v>
      </c>
      <c r="F47">
        <v>0</v>
      </c>
      <c r="G47">
        <v>0</v>
      </c>
      <c r="H47" t="s">
        <v>41</v>
      </c>
      <c r="L47">
        <v>595.20000000000005</v>
      </c>
      <c r="M47">
        <v>1</v>
      </c>
      <c r="N47">
        <v>595.20000000000005</v>
      </c>
      <c r="O47" s="1">
        <v>0</v>
      </c>
      <c r="P47" t="s">
        <v>41</v>
      </c>
      <c r="S47">
        <v>1</v>
      </c>
    </row>
    <row r="48" spans="3:19" x14ac:dyDescent="0.3">
      <c r="C48">
        <v>265.93173849668119</v>
      </c>
      <c r="D48">
        <v>1</v>
      </c>
      <c r="E48">
        <v>-20</v>
      </c>
      <c r="F48">
        <v>0</v>
      </c>
      <c r="G48">
        <v>0</v>
      </c>
      <c r="H48" t="s">
        <v>41</v>
      </c>
      <c r="L48">
        <v>746</v>
      </c>
      <c r="M48">
        <v>1</v>
      </c>
      <c r="N48">
        <v>746</v>
      </c>
      <c r="O48" s="1">
        <v>0</v>
      </c>
      <c r="P48" t="s">
        <v>41</v>
      </c>
      <c r="S48">
        <v>1</v>
      </c>
    </row>
    <row r="49" spans="3:19" x14ac:dyDescent="0.3">
      <c r="C49">
        <v>262.8204686594604</v>
      </c>
      <c r="D49">
        <v>1</v>
      </c>
      <c r="E49">
        <v>-20</v>
      </c>
      <c r="F49">
        <v>0</v>
      </c>
      <c r="G49">
        <v>0</v>
      </c>
      <c r="H49" t="s">
        <v>41</v>
      </c>
      <c r="L49">
        <v>645.20000000000005</v>
      </c>
      <c r="M49">
        <v>1</v>
      </c>
      <c r="N49">
        <v>645.20000000000005</v>
      </c>
      <c r="O49" s="1">
        <v>0</v>
      </c>
      <c r="P49" t="s">
        <v>41</v>
      </c>
      <c r="S49">
        <v>1</v>
      </c>
    </row>
    <row r="50" spans="3:19" x14ac:dyDescent="0.3">
      <c r="C50">
        <v>252.49670965413682</v>
      </c>
      <c r="D50">
        <v>1</v>
      </c>
      <c r="E50">
        <v>-20</v>
      </c>
      <c r="F50">
        <v>0</v>
      </c>
      <c r="G50">
        <v>0</v>
      </c>
      <c r="H50" t="s">
        <v>41</v>
      </c>
      <c r="L50">
        <v>307.93388129916212</v>
      </c>
      <c r="M50">
        <v>1</v>
      </c>
      <c r="N50">
        <v>307.93388129916212</v>
      </c>
      <c r="O50">
        <v>0</v>
      </c>
      <c r="P50" t="s">
        <v>41</v>
      </c>
      <c r="S50">
        <v>1</v>
      </c>
    </row>
    <row r="51" spans="3:19" x14ac:dyDescent="0.3">
      <c r="C51">
        <v>307.93388129916212</v>
      </c>
      <c r="D51">
        <v>1</v>
      </c>
      <c r="E51">
        <v>-1</v>
      </c>
      <c r="F51">
        <v>0</v>
      </c>
      <c r="G51">
        <v>0</v>
      </c>
      <c r="H51" t="s">
        <v>41</v>
      </c>
      <c r="L51">
        <v>645.20000000000005</v>
      </c>
      <c r="M51">
        <v>0</v>
      </c>
      <c r="N51">
        <v>645.20000000000005</v>
      </c>
      <c r="O51" s="1">
        <v>0</v>
      </c>
      <c r="P51" t="s">
        <v>41</v>
      </c>
      <c r="S51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267"/>
  <sheetViews>
    <sheetView topLeftCell="A49" workbookViewId="0">
      <selection activeCell="D4" sqref="D4:I267"/>
    </sheetView>
  </sheetViews>
  <sheetFormatPr defaultRowHeight="14.4" x14ac:dyDescent="0.3"/>
  <sheetData>
    <row r="4" spans="3:9" x14ac:dyDescent="0.3">
      <c r="C4" s="30" t="s">
        <v>78</v>
      </c>
      <c r="D4">
        <v>255.7494008475949</v>
      </c>
      <c r="E4">
        <v>1</v>
      </c>
      <c r="F4">
        <v>-20</v>
      </c>
      <c r="G4">
        <v>8.2803289589350008E-3</v>
      </c>
      <c r="H4">
        <v>6655</v>
      </c>
      <c r="I4" t="s">
        <v>41</v>
      </c>
    </row>
    <row r="5" spans="3:9" x14ac:dyDescent="0.3">
      <c r="C5" s="30"/>
      <c r="D5">
        <v>252.49670965413682</v>
      </c>
      <c r="E5">
        <v>1</v>
      </c>
      <c r="F5">
        <v>-20</v>
      </c>
      <c r="G5">
        <v>8.2803289589350008E-3</v>
      </c>
      <c r="H5">
        <v>6655</v>
      </c>
      <c r="I5" t="s">
        <v>41</v>
      </c>
    </row>
    <row r="6" spans="3:9" x14ac:dyDescent="0.3">
      <c r="C6" s="30"/>
      <c r="D6">
        <v>265.93173849668119</v>
      </c>
      <c r="E6">
        <v>1</v>
      </c>
      <c r="F6">
        <v>-20</v>
      </c>
      <c r="G6">
        <v>8.2803289589350008E-3</v>
      </c>
      <c r="H6">
        <v>6655</v>
      </c>
      <c r="I6" t="s">
        <v>41</v>
      </c>
    </row>
    <row r="7" spans="3:9" x14ac:dyDescent="0.3">
      <c r="C7" s="30"/>
      <c r="D7">
        <v>280.7809809015987</v>
      </c>
      <c r="E7">
        <v>1</v>
      </c>
      <c r="F7">
        <v>-20</v>
      </c>
      <c r="G7">
        <v>1.0535765372440001E-2</v>
      </c>
      <c r="H7">
        <v>8470</v>
      </c>
      <c r="I7" t="s">
        <v>41</v>
      </c>
    </row>
    <row r="8" spans="3:9" x14ac:dyDescent="0.3">
      <c r="C8" s="30"/>
      <c r="D8">
        <v>308.49956672411139</v>
      </c>
      <c r="E8">
        <v>1</v>
      </c>
      <c r="F8">
        <v>-20</v>
      </c>
      <c r="G8">
        <v>1.203871492096E-2</v>
      </c>
      <c r="H8">
        <v>9680</v>
      </c>
      <c r="I8" t="s">
        <v>41</v>
      </c>
    </row>
    <row r="9" spans="3:9" x14ac:dyDescent="0.3">
      <c r="C9" s="30"/>
      <c r="D9">
        <v>208.65608922057086</v>
      </c>
      <c r="E9">
        <v>1</v>
      </c>
      <c r="F9">
        <v>-20</v>
      </c>
      <c r="G9">
        <v>6.7760298241649995E-3</v>
      </c>
      <c r="H9">
        <v>5445</v>
      </c>
      <c r="I9" t="s">
        <v>41</v>
      </c>
    </row>
    <row r="10" spans="3:9" x14ac:dyDescent="0.3">
      <c r="C10" s="30"/>
      <c r="D10">
        <v>306.51966773678902</v>
      </c>
      <c r="E10">
        <v>1</v>
      </c>
      <c r="F10">
        <v>-20</v>
      </c>
      <c r="G10">
        <v>1.203871492096E-2</v>
      </c>
      <c r="H10">
        <v>9680</v>
      </c>
      <c r="I10" t="s">
        <v>41</v>
      </c>
    </row>
    <row r="11" spans="3:9" x14ac:dyDescent="0.3">
      <c r="C11" s="30"/>
      <c r="D11">
        <v>220.81832585697947</v>
      </c>
      <c r="E11">
        <v>1</v>
      </c>
      <c r="F11">
        <v>-20</v>
      </c>
      <c r="G11">
        <v>7.5282468850000001E-3</v>
      </c>
      <c r="H11">
        <v>6050</v>
      </c>
      <c r="I11" t="s">
        <v>41</v>
      </c>
    </row>
    <row r="12" spans="3:9" x14ac:dyDescent="0.3">
      <c r="C12" s="30"/>
      <c r="D12">
        <v>257.30503576620538</v>
      </c>
      <c r="E12">
        <v>1</v>
      </c>
      <c r="F12">
        <v>-20</v>
      </c>
      <c r="G12">
        <v>8.2803289589350008E-3</v>
      </c>
      <c r="H12">
        <v>6655</v>
      </c>
      <c r="I12" t="s">
        <v>41</v>
      </c>
    </row>
    <row r="13" spans="3:9" x14ac:dyDescent="0.3">
      <c r="C13" s="30"/>
      <c r="D13">
        <v>272.01285681488548</v>
      </c>
      <c r="E13">
        <v>1</v>
      </c>
      <c r="F13">
        <v>-20</v>
      </c>
      <c r="G13">
        <v>9.032276057279999E-3</v>
      </c>
      <c r="H13">
        <v>7260</v>
      </c>
      <c r="I13" t="s">
        <v>41</v>
      </c>
    </row>
    <row r="14" spans="3:9" x14ac:dyDescent="0.3">
      <c r="C14" s="30"/>
      <c r="D14">
        <v>446.6</v>
      </c>
      <c r="E14">
        <v>1</v>
      </c>
      <c r="F14" s="1">
        <v>-1</v>
      </c>
      <c r="G14">
        <v>1.6544325871480001E-2</v>
      </c>
      <c r="H14">
        <v>13310</v>
      </c>
      <c r="I14" t="s">
        <v>41</v>
      </c>
    </row>
    <row r="15" spans="3:9" x14ac:dyDescent="0.3">
      <c r="C15" s="30"/>
      <c r="D15">
        <v>456.4</v>
      </c>
      <c r="E15">
        <v>1</v>
      </c>
      <c r="F15" s="1">
        <v>-1</v>
      </c>
      <c r="G15">
        <v>1.6544325871480001E-2</v>
      </c>
      <c r="H15">
        <v>13310</v>
      </c>
      <c r="I15" t="s">
        <v>41</v>
      </c>
    </row>
    <row r="16" spans="3:9" x14ac:dyDescent="0.3">
      <c r="C16" s="30"/>
      <c r="D16">
        <v>396.6</v>
      </c>
      <c r="E16">
        <v>1</v>
      </c>
      <c r="F16" s="1">
        <v>-1</v>
      </c>
      <c r="G16">
        <v>1.5793727906985001E-2</v>
      </c>
      <c r="H16">
        <v>12705</v>
      </c>
      <c r="I16" t="s">
        <v>41</v>
      </c>
    </row>
    <row r="17" spans="3:9" x14ac:dyDescent="0.3">
      <c r="C17" s="30"/>
      <c r="D17">
        <v>823.4</v>
      </c>
      <c r="E17">
        <v>1</v>
      </c>
      <c r="F17" s="1">
        <v>-1</v>
      </c>
      <c r="G17">
        <v>7.5416364567385E-2</v>
      </c>
      <c r="H17">
        <v>61105</v>
      </c>
      <c r="I17" t="s">
        <v>41</v>
      </c>
    </row>
    <row r="18" spans="3:9" x14ac:dyDescent="0.3">
      <c r="C18" s="30"/>
      <c r="D18">
        <v>433.4</v>
      </c>
      <c r="E18">
        <v>1</v>
      </c>
      <c r="F18" s="1">
        <v>-1</v>
      </c>
      <c r="G18">
        <v>1.0535765372440001E-2</v>
      </c>
      <c r="H18">
        <v>8470</v>
      </c>
      <c r="I18" t="s">
        <v>41</v>
      </c>
    </row>
    <row r="19" spans="3:9" x14ac:dyDescent="0.3">
      <c r="C19" s="30"/>
      <c r="D19">
        <v>514</v>
      </c>
      <c r="E19">
        <v>1</v>
      </c>
      <c r="F19" s="1">
        <v>-1</v>
      </c>
      <c r="G19">
        <v>2.1794736423265001E-2</v>
      </c>
      <c r="H19">
        <v>17545</v>
      </c>
      <c r="I19" t="s">
        <v>41</v>
      </c>
    </row>
    <row r="20" spans="3:9" x14ac:dyDescent="0.3">
      <c r="C20" s="30"/>
      <c r="D20">
        <v>226.19233739399726</v>
      </c>
      <c r="E20">
        <v>1</v>
      </c>
      <c r="F20" s="1">
        <v>-1</v>
      </c>
      <c r="G20">
        <v>5.2711906965550006E-3</v>
      </c>
      <c r="H20">
        <v>4235</v>
      </c>
      <c r="I20" t="s">
        <v>41</v>
      </c>
    </row>
    <row r="21" spans="3:9" x14ac:dyDescent="0.3">
      <c r="C21" s="30"/>
      <c r="D21">
        <v>551.79999999999995</v>
      </c>
      <c r="E21">
        <v>1</v>
      </c>
      <c r="F21" s="1">
        <v>-1</v>
      </c>
      <c r="G21">
        <v>2.7038543146560002E-2</v>
      </c>
      <c r="H21">
        <v>21780</v>
      </c>
      <c r="I21" t="s">
        <v>41</v>
      </c>
    </row>
    <row r="22" spans="3:9" x14ac:dyDescent="0.3">
      <c r="C22" s="30"/>
      <c r="D22">
        <v>664</v>
      </c>
      <c r="E22">
        <v>1</v>
      </c>
      <c r="F22" s="1">
        <v>-1</v>
      </c>
      <c r="G22">
        <v>5.0926241504320006E-2</v>
      </c>
      <c r="H22">
        <v>41140</v>
      </c>
      <c r="I22" t="s">
        <v>41</v>
      </c>
    </row>
    <row r="23" spans="3:9" x14ac:dyDescent="0.3">
      <c r="C23" s="30"/>
      <c r="D23">
        <v>609.79999999999995</v>
      </c>
      <c r="E23">
        <v>1</v>
      </c>
      <c r="F23" s="1">
        <v>-1</v>
      </c>
      <c r="G23">
        <v>3.601257326592E-2</v>
      </c>
      <c r="H23">
        <v>29040</v>
      </c>
      <c r="I23" t="s">
        <v>41</v>
      </c>
    </row>
    <row r="24" spans="3:9" x14ac:dyDescent="0.3">
      <c r="C24" s="30"/>
      <c r="D24">
        <v>595.20000000000005</v>
      </c>
      <c r="E24">
        <v>1</v>
      </c>
      <c r="F24" s="1">
        <v>-1</v>
      </c>
      <c r="G24">
        <v>3.0780078366084998E-2</v>
      </c>
      <c r="H24">
        <v>24805</v>
      </c>
      <c r="I24" t="s">
        <v>41</v>
      </c>
    </row>
    <row r="25" spans="3:9" x14ac:dyDescent="0.3">
      <c r="C25" s="30"/>
      <c r="D25">
        <v>746</v>
      </c>
      <c r="E25">
        <v>1</v>
      </c>
      <c r="F25" s="1">
        <v>-1</v>
      </c>
      <c r="G25">
        <v>6.0591306216285015E-2</v>
      </c>
      <c r="H25">
        <v>49005</v>
      </c>
      <c r="I25" t="s">
        <v>41</v>
      </c>
    </row>
    <row r="26" spans="3:9" x14ac:dyDescent="0.3">
      <c r="C26" s="30"/>
      <c r="D26">
        <v>645.20000000000005</v>
      </c>
      <c r="E26">
        <v>1</v>
      </c>
      <c r="F26" s="1">
        <v>-1</v>
      </c>
      <c r="G26">
        <v>4.2730379138804994E-2</v>
      </c>
      <c r="H26">
        <v>34485</v>
      </c>
      <c r="I26" t="s">
        <v>41</v>
      </c>
    </row>
    <row r="27" spans="3:9" x14ac:dyDescent="0.3">
      <c r="C27" s="30"/>
      <c r="D27">
        <v>864.4</v>
      </c>
      <c r="E27">
        <v>1</v>
      </c>
      <c r="F27" s="1">
        <v>-1</v>
      </c>
      <c r="G27">
        <v>8.6499989488959997E-2</v>
      </c>
      <c r="H27">
        <v>70180</v>
      </c>
      <c r="I27" t="s">
        <v>41</v>
      </c>
    </row>
    <row r="28" spans="3:9" x14ac:dyDescent="0.3">
      <c r="C28" s="30"/>
      <c r="D28">
        <v>137.6625683894415</v>
      </c>
      <c r="E28">
        <v>1</v>
      </c>
      <c r="F28" s="7">
        <v>-91</v>
      </c>
      <c r="G28">
        <v>0</v>
      </c>
      <c r="H28">
        <v>0</v>
      </c>
      <c r="I28" t="s">
        <v>41</v>
      </c>
    </row>
    <row r="29" spans="3:9" x14ac:dyDescent="0.3">
      <c r="C29" s="30"/>
      <c r="D29">
        <v>111.07535341682733</v>
      </c>
      <c r="E29">
        <v>1</v>
      </c>
      <c r="F29" s="7">
        <v>-91</v>
      </c>
      <c r="G29">
        <v>0</v>
      </c>
      <c r="H29">
        <v>0</v>
      </c>
      <c r="I29" t="s">
        <v>41</v>
      </c>
    </row>
    <row r="30" spans="3:9" x14ac:dyDescent="0.3">
      <c r="C30" s="30"/>
      <c r="D30">
        <v>128.89444430272829</v>
      </c>
      <c r="E30">
        <v>1</v>
      </c>
      <c r="F30" s="7">
        <v>-91</v>
      </c>
      <c r="G30">
        <v>0</v>
      </c>
      <c r="H30">
        <v>0</v>
      </c>
      <c r="I30" t="s">
        <v>41</v>
      </c>
    </row>
    <row r="31" spans="3:9" x14ac:dyDescent="0.3">
      <c r="C31" s="30"/>
      <c r="D31">
        <v>122.813325984524</v>
      </c>
      <c r="E31">
        <v>1</v>
      </c>
      <c r="F31" s="7">
        <v>-91</v>
      </c>
      <c r="G31">
        <v>0</v>
      </c>
      <c r="H31">
        <v>0</v>
      </c>
      <c r="I31" t="s">
        <v>41</v>
      </c>
    </row>
    <row r="32" spans="3:9" x14ac:dyDescent="0.3">
      <c r="C32" s="30"/>
      <c r="D32">
        <v>128.61160159025368</v>
      </c>
      <c r="E32">
        <v>1</v>
      </c>
      <c r="F32" s="7">
        <v>-91</v>
      </c>
      <c r="G32">
        <v>0</v>
      </c>
      <c r="H32">
        <v>0</v>
      </c>
      <c r="I32" t="s">
        <v>41</v>
      </c>
    </row>
    <row r="33" spans="3:9" x14ac:dyDescent="0.3">
      <c r="C33" s="30"/>
      <c r="D33">
        <v>95.801846943197873</v>
      </c>
      <c r="E33">
        <v>1</v>
      </c>
      <c r="F33" s="7">
        <v>-91</v>
      </c>
      <c r="G33">
        <v>0</v>
      </c>
      <c r="H33">
        <v>0</v>
      </c>
      <c r="I33" t="s">
        <v>41</v>
      </c>
    </row>
    <row r="34" spans="3:9" x14ac:dyDescent="0.3">
      <c r="C34" s="30"/>
      <c r="D34">
        <v>94.953318805774032</v>
      </c>
      <c r="E34">
        <v>1</v>
      </c>
      <c r="F34" s="7">
        <v>-91</v>
      </c>
      <c r="G34">
        <v>0</v>
      </c>
      <c r="H34">
        <v>0</v>
      </c>
      <c r="I34" t="s">
        <v>41</v>
      </c>
    </row>
    <row r="35" spans="3:9" x14ac:dyDescent="0.3">
      <c r="C35" s="30"/>
      <c r="D35">
        <v>95.377582874485952</v>
      </c>
      <c r="E35">
        <v>1</v>
      </c>
      <c r="F35" s="7">
        <v>-91</v>
      </c>
      <c r="G35">
        <v>0</v>
      </c>
      <c r="H35">
        <v>0</v>
      </c>
      <c r="I35" t="s">
        <v>41</v>
      </c>
    </row>
    <row r="36" spans="3:9" x14ac:dyDescent="0.3">
      <c r="C36" s="30"/>
      <c r="D36">
        <v>67.800418408210604</v>
      </c>
      <c r="E36">
        <v>1</v>
      </c>
      <c r="F36" s="7">
        <v>-91</v>
      </c>
      <c r="G36">
        <v>0</v>
      </c>
      <c r="H36">
        <v>0</v>
      </c>
      <c r="I36" t="s">
        <v>41</v>
      </c>
    </row>
    <row r="37" spans="3:9" x14ac:dyDescent="0.3">
      <c r="C37" s="30"/>
      <c r="D37">
        <v>90.003571337468202</v>
      </c>
      <c r="E37">
        <v>1</v>
      </c>
      <c r="F37" s="7">
        <v>-91</v>
      </c>
      <c r="G37">
        <v>0</v>
      </c>
      <c r="H37">
        <v>0</v>
      </c>
      <c r="I37" t="s">
        <v>41</v>
      </c>
    </row>
    <row r="38" spans="3:9" x14ac:dyDescent="0.3">
      <c r="C38" s="30"/>
      <c r="D38">
        <v>84.346717087975819</v>
      </c>
      <c r="E38">
        <v>1</v>
      </c>
      <c r="F38" s="7">
        <v>-91</v>
      </c>
      <c r="G38">
        <v>0</v>
      </c>
      <c r="H38">
        <v>0</v>
      </c>
      <c r="I38" t="s">
        <v>41</v>
      </c>
    </row>
    <row r="39" spans="3:9" x14ac:dyDescent="0.3">
      <c r="C39" s="30"/>
      <c r="D39">
        <v>104.28712831743645</v>
      </c>
      <c r="E39">
        <v>1</v>
      </c>
      <c r="F39" s="7">
        <v>-91</v>
      </c>
      <c r="G39">
        <v>0</v>
      </c>
      <c r="H39">
        <v>0</v>
      </c>
      <c r="I39" t="s">
        <v>41</v>
      </c>
    </row>
    <row r="40" spans="3:9" x14ac:dyDescent="0.3">
      <c r="C40" s="30"/>
      <c r="D40">
        <v>90.427835406180122</v>
      </c>
      <c r="E40">
        <v>1</v>
      </c>
      <c r="F40" s="7">
        <v>-91</v>
      </c>
      <c r="G40">
        <v>0</v>
      </c>
      <c r="H40">
        <v>0</v>
      </c>
      <c r="I40" t="s">
        <v>41</v>
      </c>
    </row>
    <row r="41" spans="3:9" x14ac:dyDescent="0.3">
      <c r="C41" s="30"/>
      <c r="D41">
        <v>119.41921343482856</v>
      </c>
      <c r="E41">
        <v>1</v>
      </c>
      <c r="F41" s="7">
        <v>-91</v>
      </c>
      <c r="G41">
        <v>0</v>
      </c>
      <c r="H41">
        <v>0</v>
      </c>
      <c r="I41" t="s">
        <v>41</v>
      </c>
    </row>
    <row r="42" spans="3:9" x14ac:dyDescent="0.3">
      <c r="C42" s="30"/>
      <c r="D42">
        <v>116.16652224137046</v>
      </c>
      <c r="E42">
        <v>1</v>
      </c>
      <c r="F42" s="7">
        <v>-91</v>
      </c>
      <c r="G42">
        <v>0</v>
      </c>
      <c r="H42">
        <v>0</v>
      </c>
      <c r="I42" t="s">
        <v>41</v>
      </c>
    </row>
    <row r="43" spans="3:9" x14ac:dyDescent="0.3">
      <c r="C43" s="30"/>
      <c r="D43">
        <v>213.32299397640207</v>
      </c>
      <c r="E43">
        <v>1</v>
      </c>
      <c r="F43">
        <v>-20</v>
      </c>
      <c r="G43">
        <v>0</v>
      </c>
      <c r="H43">
        <v>0</v>
      </c>
      <c r="I43" t="s">
        <v>41</v>
      </c>
    </row>
    <row r="44" spans="3:9" x14ac:dyDescent="0.3">
      <c r="C44" s="30"/>
      <c r="D44">
        <v>305.24687553065326</v>
      </c>
      <c r="E44">
        <v>1</v>
      </c>
      <c r="F44">
        <v>-20</v>
      </c>
      <c r="G44">
        <v>0</v>
      </c>
      <c r="H44">
        <v>0</v>
      </c>
      <c r="I44" t="s">
        <v>41</v>
      </c>
    </row>
    <row r="45" spans="3:9" x14ac:dyDescent="0.3">
      <c r="C45" s="30"/>
      <c r="D45">
        <v>265.93173849668119</v>
      </c>
      <c r="E45">
        <v>1</v>
      </c>
      <c r="F45">
        <v>-20</v>
      </c>
      <c r="G45">
        <v>0</v>
      </c>
      <c r="H45">
        <v>0</v>
      </c>
      <c r="I45" t="s">
        <v>41</v>
      </c>
    </row>
    <row r="46" spans="3:9" x14ac:dyDescent="0.3">
      <c r="C46" s="30"/>
      <c r="D46">
        <v>262.8204686594604</v>
      </c>
      <c r="E46">
        <v>1</v>
      </c>
      <c r="F46">
        <v>-20</v>
      </c>
      <c r="G46">
        <v>0</v>
      </c>
      <c r="H46">
        <v>0</v>
      </c>
      <c r="I46" t="s">
        <v>41</v>
      </c>
    </row>
    <row r="47" spans="3:9" x14ac:dyDescent="0.3">
      <c r="C47" s="30"/>
      <c r="D47">
        <v>252.49670965413682</v>
      </c>
      <c r="E47">
        <v>1</v>
      </c>
      <c r="F47">
        <v>-20</v>
      </c>
      <c r="G47">
        <v>0</v>
      </c>
      <c r="H47">
        <v>0</v>
      </c>
      <c r="I47" t="s">
        <v>41</v>
      </c>
    </row>
    <row r="48" spans="3:9" x14ac:dyDescent="0.3">
      <c r="C48" s="30"/>
      <c r="D48">
        <v>307.93388129916212</v>
      </c>
      <c r="E48">
        <v>1</v>
      </c>
      <c r="F48">
        <v>-1</v>
      </c>
      <c r="G48">
        <v>0</v>
      </c>
      <c r="H48">
        <v>0</v>
      </c>
      <c r="I48" t="s">
        <v>41</v>
      </c>
    </row>
    <row r="49" spans="3:9" x14ac:dyDescent="0.3">
      <c r="C49" s="30" t="s">
        <v>79</v>
      </c>
      <c r="D49">
        <v>218.83542962845493</v>
      </c>
      <c r="E49">
        <v>1</v>
      </c>
      <c r="F49" s="7">
        <v>-40</v>
      </c>
      <c r="G49">
        <v>2.4042890567680001E-2</v>
      </c>
      <c r="H49">
        <v>9680</v>
      </c>
      <c r="I49" t="s">
        <v>41</v>
      </c>
    </row>
    <row r="50" spans="3:9" x14ac:dyDescent="0.3">
      <c r="C50" s="30"/>
      <c r="D50">
        <v>200.99732290341413</v>
      </c>
      <c r="E50">
        <v>1</v>
      </c>
      <c r="F50" s="7">
        <v>-40</v>
      </c>
      <c r="G50">
        <v>1.8045117258239998E-2</v>
      </c>
      <c r="H50">
        <v>7260</v>
      </c>
      <c r="I50" t="s">
        <v>41</v>
      </c>
    </row>
    <row r="51" spans="3:9" x14ac:dyDescent="0.3">
      <c r="C51" s="30"/>
      <c r="D51">
        <v>231.67886647048434</v>
      </c>
      <c r="E51">
        <v>1</v>
      </c>
      <c r="F51" s="7">
        <v>-40</v>
      </c>
      <c r="G51">
        <v>2.2544255895E-2</v>
      </c>
      <c r="H51">
        <v>9075</v>
      </c>
      <c r="I51" t="s">
        <v>41</v>
      </c>
    </row>
    <row r="52" spans="3:9" x14ac:dyDescent="0.3">
      <c r="C52" s="30"/>
      <c r="D52">
        <v>329.85419151594516</v>
      </c>
      <c r="E52">
        <v>1</v>
      </c>
      <c r="F52" s="7">
        <v>-40</v>
      </c>
      <c r="G52">
        <v>3.1527981455880004E-2</v>
      </c>
      <c r="H52">
        <v>12705</v>
      </c>
      <c r="I52" t="s">
        <v>41</v>
      </c>
    </row>
    <row r="53" spans="3:9" x14ac:dyDescent="0.3">
      <c r="C53" s="30"/>
      <c r="D53">
        <v>335.93530983414945</v>
      </c>
      <c r="E53">
        <v>1</v>
      </c>
      <c r="F53" s="7">
        <v>-40</v>
      </c>
      <c r="G53">
        <v>3.4518247678359995E-2</v>
      </c>
      <c r="H53">
        <v>13915</v>
      </c>
      <c r="I53" t="s">
        <v>41</v>
      </c>
    </row>
    <row r="54" spans="3:9" x14ac:dyDescent="0.3">
      <c r="C54" s="30"/>
      <c r="D54">
        <v>224.42470306896774</v>
      </c>
      <c r="E54">
        <v>1</v>
      </c>
      <c r="F54" s="7">
        <v>-40</v>
      </c>
      <c r="G54">
        <v>2.1045082179520003E-2</v>
      </c>
      <c r="H54">
        <v>8470</v>
      </c>
      <c r="I54" t="s">
        <v>41</v>
      </c>
    </row>
    <row r="55" spans="3:9" x14ac:dyDescent="0.3">
      <c r="C55" s="30"/>
      <c r="D55">
        <v>247.37640038852024</v>
      </c>
      <c r="E55">
        <v>1</v>
      </c>
      <c r="F55" s="3">
        <v>-20</v>
      </c>
      <c r="G55">
        <v>1.8045117258239998E-2</v>
      </c>
      <c r="H55">
        <v>7260</v>
      </c>
      <c r="I55" t="s">
        <v>41</v>
      </c>
    </row>
    <row r="56" spans="3:9" x14ac:dyDescent="0.3">
      <c r="C56" s="30"/>
      <c r="D56">
        <v>267.2361592090657</v>
      </c>
      <c r="E56">
        <v>1</v>
      </c>
      <c r="F56">
        <v>-20</v>
      </c>
      <c r="G56">
        <v>2.7038543146560002E-2</v>
      </c>
      <c r="H56">
        <v>10890</v>
      </c>
      <c r="I56" t="s">
        <v>41</v>
      </c>
    </row>
    <row r="57" spans="3:9" x14ac:dyDescent="0.3">
      <c r="C57" s="30"/>
      <c r="D57">
        <v>253.56027738653441</v>
      </c>
      <c r="E57">
        <v>1</v>
      </c>
      <c r="F57">
        <v>-20</v>
      </c>
      <c r="G57">
        <v>2.2544255895E-2</v>
      </c>
      <c r="H57">
        <v>9075</v>
      </c>
      <c r="I57" t="s">
        <v>41</v>
      </c>
    </row>
    <row r="58" spans="3:9" x14ac:dyDescent="0.3">
      <c r="C58" s="30"/>
      <c r="D58">
        <v>527.27840482322927</v>
      </c>
      <c r="E58">
        <v>1</v>
      </c>
      <c r="F58" s="1">
        <v>-20</v>
      </c>
      <c r="G58">
        <v>0.11297794455808001</v>
      </c>
      <c r="H58">
        <v>45980</v>
      </c>
      <c r="I58" t="s">
        <v>41</v>
      </c>
    </row>
    <row r="59" spans="3:9" x14ac:dyDescent="0.3">
      <c r="C59" s="30"/>
      <c r="D59">
        <v>339.75368645255679</v>
      </c>
      <c r="E59">
        <v>1</v>
      </c>
      <c r="F59" s="1">
        <v>-20</v>
      </c>
      <c r="G59">
        <v>3.7506360624999999E-2</v>
      </c>
      <c r="H59">
        <v>15125</v>
      </c>
      <c r="I59" t="s">
        <v>41</v>
      </c>
    </row>
    <row r="60" spans="3:9" x14ac:dyDescent="0.3">
      <c r="C60" s="30"/>
      <c r="D60">
        <v>346.54191155194769</v>
      </c>
      <c r="E60">
        <v>1</v>
      </c>
      <c r="F60" s="1">
        <v>-20</v>
      </c>
      <c r="G60">
        <v>3.1527981455880004E-2</v>
      </c>
      <c r="H60">
        <v>12705</v>
      </c>
      <c r="I60" t="s">
        <v>41</v>
      </c>
    </row>
    <row r="61" spans="3:9" x14ac:dyDescent="0.3">
      <c r="C61" s="30"/>
      <c r="D61">
        <v>347.39043968937153</v>
      </c>
      <c r="E61">
        <v>1</v>
      </c>
      <c r="F61" s="1">
        <v>-20</v>
      </c>
      <c r="G61">
        <v>4.0492321019640003E-2</v>
      </c>
      <c r="H61">
        <v>16335.000000000002</v>
      </c>
      <c r="I61" t="s">
        <v>41</v>
      </c>
    </row>
    <row r="62" spans="3:9" x14ac:dyDescent="0.3">
      <c r="C62" s="30"/>
      <c r="D62">
        <v>393.3523804664971</v>
      </c>
      <c r="E62">
        <v>1</v>
      </c>
      <c r="F62" s="1">
        <v>-20</v>
      </c>
      <c r="G62">
        <v>5.5389860047240003E-2</v>
      </c>
      <c r="H62">
        <v>22385</v>
      </c>
      <c r="I62" t="s">
        <v>41</v>
      </c>
    </row>
    <row r="63" spans="3:9" x14ac:dyDescent="0.3">
      <c r="C63" s="30"/>
      <c r="D63">
        <v>360.96688988815328</v>
      </c>
      <c r="E63">
        <v>1</v>
      </c>
      <c r="F63" s="1">
        <v>-20</v>
      </c>
      <c r="G63">
        <v>3.4518247678359995E-2</v>
      </c>
      <c r="H63">
        <v>13915</v>
      </c>
      <c r="I63" t="s">
        <v>41</v>
      </c>
    </row>
    <row r="64" spans="3:9" x14ac:dyDescent="0.3">
      <c r="C64" s="30"/>
      <c r="D64">
        <v>488.95321728291839</v>
      </c>
      <c r="E64">
        <v>1</v>
      </c>
      <c r="F64" s="1">
        <v>-20</v>
      </c>
      <c r="G64">
        <v>6.7269219165000019E-2</v>
      </c>
      <c r="H64">
        <v>27225</v>
      </c>
      <c r="I64" t="s">
        <v>41</v>
      </c>
    </row>
    <row r="65" spans="3:9" x14ac:dyDescent="0.3">
      <c r="C65" s="30"/>
      <c r="D65">
        <v>357.28993462598316</v>
      </c>
      <c r="E65">
        <v>1</v>
      </c>
      <c r="F65" s="1">
        <v>-20</v>
      </c>
      <c r="G65">
        <v>4.7947809341440002E-2</v>
      </c>
      <c r="H65">
        <v>19360</v>
      </c>
      <c r="I65" t="s">
        <v>41</v>
      </c>
    </row>
    <row r="66" spans="3:9" x14ac:dyDescent="0.3">
      <c r="C66" s="30"/>
      <c r="D66" s="5">
        <v>387.83694757324207</v>
      </c>
      <c r="E66">
        <v>1</v>
      </c>
      <c r="F66" s="1">
        <v>-20</v>
      </c>
      <c r="G66">
        <v>5.5389860047240003E-2</v>
      </c>
      <c r="H66">
        <v>22385</v>
      </c>
      <c r="I66" t="s">
        <v>41</v>
      </c>
    </row>
    <row r="67" spans="3:9" x14ac:dyDescent="0.3">
      <c r="C67" s="30"/>
      <c r="D67">
        <v>386.98841943581817</v>
      </c>
      <c r="E67">
        <v>1</v>
      </c>
      <c r="F67" s="1">
        <v>-20</v>
      </c>
      <c r="G67">
        <v>5.5389860047240003E-2</v>
      </c>
      <c r="H67">
        <v>22385</v>
      </c>
      <c r="I67" t="s">
        <v>41</v>
      </c>
    </row>
    <row r="68" spans="3:9" x14ac:dyDescent="0.3">
      <c r="C68" s="30"/>
      <c r="D68">
        <v>356.01714241984746</v>
      </c>
      <c r="E68">
        <v>1</v>
      </c>
      <c r="F68" s="1">
        <v>-20</v>
      </c>
      <c r="G68">
        <v>4.3476129586119995E-2</v>
      </c>
      <c r="H68">
        <v>17545</v>
      </c>
      <c r="I68" t="s">
        <v>41</v>
      </c>
    </row>
    <row r="69" spans="3:9" x14ac:dyDescent="0.3">
      <c r="C69" s="30"/>
      <c r="D69">
        <v>366.76516549388293</v>
      </c>
      <c r="E69">
        <v>1</v>
      </c>
      <c r="F69" s="1">
        <v>-20</v>
      </c>
      <c r="G69">
        <v>4.7947809341440002E-2</v>
      </c>
      <c r="H69">
        <v>19360</v>
      </c>
      <c r="I69" t="s">
        <v>41</v>
      </c>
    </row>
    <row r="70" spans="3:9" x14ac:dyDescent="0.3">
      <c r="C70" s="30"/>
      <c r="D70">
        <v>262.25478323451125</v>
      </c>
      <c r="E70">
        <v>1</v>
      </c>
      <c r="F70" s="1">
        <v>-1</v>
      </c>
      <c r="G70">
        <v>1.504299508E-2</v>
      </c>
      <c r="H70">
        <v>6050</v>
      </c>
      <c r="I70" t="s">
        <v>41</v>
      </c>
    </row>
    <row r="71" spans="3:9" x14ac:dyDescent="0.3">
      <c r="C71" s="30"/>
      <c r="D71">
        <v>372.4220197433753</v>
      </c>
      <c r="E71">
        <v>1</v>
      </c>
      <c r="F71" s="1">
        <v>-1</v>
      </c>
      <c r="G71">
        <v>4.1984494236160005E-2</v>
      </c>
      <c r="H71">
        <v>16940</v>
      </c>
      <c r="I71" t="s">
        <v>41</v>
      </c>
    </row>
    <row r="72" spans="3:9" x14ac:dyDescent="0.3">
      <c r="C72" s="30"/>
      <c r="D72">
        <v>389.39258249185241</v>
      </c>
      <c r="E72">
        <v>1</v>
      </c>
      <c r="F72" s="1">
        <v>-1</v>
      </c>
      <c r="G72">
        <v>5.6876658669760001E-2</v>
      </c>
      <c r="H72">
        <v>22990</v>
      </c>
      <c r="I72" t="s">
        <v>41</v>
      </c>
    </row>
    <row r="73" spans="3:9" x14ac:dyDescent="0.3">
      <c r="C73" s="30"/>
      <c r="D73">
        <v>334.66251762801369</v>
      </c>
      <c r="E73">
        <v>1</v>
      </c>
      <c r="F73" s="1">
        <v>-1</v>
      </c>
      <c r="G73">
        <v>4.3476129586119995E-2</v>
      </c>
      <c r="H73">
        <v>17545</v>
      </c>
      <c r="I73" t="s">
        <v>41</v>
      </c>
    </row>
    <row r="74" spans="3:9" x14ac:dyDescent="0.3">
      <c r="C74" s="30"/>
      <c r="D74">
        <v>441.85990565589429</v>
      </c>
      <c r="E74">
        <v>1</v>
      </c>
      <c r="F74" s="1">
        <v>-1</v>
      </c>
      <c r="G74">
        <v>7.9114253265160001E-2</v>
      </c>
      <c r="H74">
        <v>32065</v>
      </c>
      <c r="I74" t="s">
        <v>41</v>
      </c>
    </row>
    <row r="75" spans="3:9" x14ac:dyDescent="0.3">
      <c r="C75" s="30"/>
      <c r="D75">
        <v>665.16422715460601</v>
      </c>
      <c r="E75">
        <v>1</v>
      </c>
      <c r="F75" s="1">
        <v>-1</v>
      </c>
      <c r="G75">
        <v>0.19568690996596003</v>
      </c>
      <c r="H75">
        <v>80465</v>
      </c>
      <c r="I75" t="s">
        <v>41</v>
      </c>
    </row>
    <row r="76" spans="3:9" x14ac:dyDescent="0.3">
      <c r="C76" s="30"/>
      <c r="D76">
        <v>715.36880861885084</v>
      </c>
      <c r="E76">
        <v>1</v>
      </c>
      <c r="F76" s="1">
        <v>-1</v>
      </c>
      <c r="G76">
        <v>0.24136654624500001</v>
      </c>
      <c r="H76">
        <v>99825</v>
      </c>
      <c r="I76" t="s">
        <v>41</v>
      </c>
    </row>
    <row r="77" spans="3:9" x14ac:dyDescent="0.3">
      <c r="C77" s="30"/>
      <c r="D77">
        <v>870.36661505494203</v>
      </c>
      <c r="E77">
        <v>1</v>
      </c>
      <c r="F77" s="1">
        <v>-1</v>
      </c>
      <c r="G77">
        <v>0.39294267282592005</v>
      </c>
      <c r="H77">
        <v>165770</v>
      </c>
      <c r="I77" t="s">
        <v>41</v>
      </c>
    </row>
    <row r="78" spans="3:9" x14ac:dyDescent="0.3">
      <c r="C78" s="30"/>
      <c r="D78">
        <v>743.08739444136347</v>
      </c>
      <c r="E78">
        <v>1</v>
      </c>
      <c r="F78" s="1">
        <v>-1</v>
      </c>
      <c r="G78">
        <v>0.26964288590500007</v>
      </c>
      <c r="H78">
        <v>111925</v>
      </c>
      <c r="I78" t="s">
        <v>41</v>
      </c>
    </row>
    <row r="79" spans="3:9" x14ac:dyDescent="0.3">
      <c r="C79" s="30"/>
      <c r="D79">
        <v>368.7450644812053</v>
      </c>
      <c r="E79">
        <v>1</v>
      </c>
      <c r="F79" s="1">
        <v>-1</v>
      </c>
      <c r="G79">
        <v>4.4967227159999998E-2</v>
      </c>
      <c r="H79">
        <v>18150</v>
      </c>
      <c r="I79" t="s">
        <v>41</v>
      </c>
    </row>
    <row r="80" spans="3:9" x14ac:dyDescent="0.3">
      <c r="C80" s="30"/>
      <c r="D80">
        <v>839.25391668273392</v>
      </c>
      <c r="E80">
        <v>1</v>
      </c>
      <c r="F80" s="1">
        <v>-1</v>
      </c>
      <c r="G80">
        <v>0.36009812500000005</v>
      </c>
      <c r="H80">
        <v>151250</v>
      </c>
      <c r="I80" t="s">
        <v>41</v>
      </c>
    </row>
    <row r="81" spans="3:9" x14ac:dyDescent="0.3">
      <c r="C81" s="30"/>
      <c r="D81">
        <v>504.93383053773431</v>
      </c>
      <c r="E81">
        <v>1</v>
      </c>
      <c r="F81" s="1">
        <v>-1</v>
      </c>
      <c r="G81">
        <v>0.11590925944416001</v>
      </c>
      <c r="H81">
        <v>47190</v>
      </c>
      <c r="I81" t="s">
        <v>41</v>
      </c>
    </row>
    <row r="82" spans="3:9" x14ac:dyDescent="0.3">
      <c r="C82" s="30"/>
      <c r="D82">
        <v>460.95178874793106</v>
      </c>
      <c r="E82">
        <v>1</v>
      </c>
      <c r="F82" s="1">
        <v>-1</v>
      </c>
      <c r="G82">
        <v>8.9450537280000006E-2</v>
      </c>
      <c r="H82">
        <v>36300</v>
      </c>
      <c r="I82" t="s">
        <v>41</v>
      </c>
    </row>
    <row r="83" spans="3:9" x14ac:dyDescent="0.3">
      <c r="C83" s="30"/>
      <c r="D83">
        <v>266.28479351706352</v>
      </c>
      <c r="E83">
        <v>1</v>
      </c>
      <c r="F83" s="1">
        <v>-1</v>
      </c>
      <c r="G83">
        <v>2.7038543146560002E-2</v>
      </c>
      <c r="H83">
        <v>10890</v>
      </c>
      <c r="I83" t="s">
        <v>41</v>
      </c>
    </row>
    <row r="84" spans="3:9" x14ac:dyDescent="0.3">
      <c r="C84" s="30"/>
      <c r="D84">
        <v>429.41482630701103</v>
      </c>
      <c r="E84">
        <v>1</v>
      </c>
      <c r="F84" s="1">
        <v>-1</v>
      </c>
      <c r="G84">
        <v>8.0592471357120013E-2</v>
      </c>
      <c r="H84">
        <v>32670.000000000004</v>
      </c>
      <c r="I84" t="s">
        <v>41</v>
      </c>
    </row>
    <row r="85" spans="3:9" x14ac:dyDescent="0.3">
      <c r="C85" s="30"/>
      <c r="D85">
        <v>880.69037406026575</v>
      </c>
      <c r="E85">
        <v>1</v>
      </c>
      <c r="F85" s="1">
        <v>-1</v>
      </c>
      <c r="G85">
        <v>0.43492750418500004</v>
      </c>
      <c r="H85">
        <v>184525</v>
      </c>
      <c r="I85" t="s">
        <v>41</v>
      </c>
    </row>
    <row r="86" spans="3:9" x14ac:dyDescent="0.3">
      <c r="C86" s="30"/>
      <c r="D86">
        <v>572.53323881916822</v>
      </c>
      <c r="E86">
        <v>1</v>
      </c>
      <c r="F86" s="1">
        <v>-1</v>
      </c>
      <c r="G86">
        <v>0.13345237332000004</v>
      </c>
      <c r="H86">
        <v>54450</v>
      </c>
      <c r="I86" t="s">
        <v>41</v>
      </c>
    </row>
    <row r="87" spans="3:9" x14ac:dyDescent="0.3">
      <c r="C87" s="30"/>
      <c r="D87">
        <v>1092.3981443475179</v>
      </c>
      <c r="E87">
        <v>1</v>
      </c>
      <c r="F87" s="1">
        <v>-1</v>
      </c>
      <c r="G87">
        <v>0.69904794701332007</v>
      </c>
      <c r="H87">
        <v>307945</v>
      </c>
      <c r="I87" t="s">
        <v>41</v>
      </c>
    </row>
    <row r="88" spans="3:9" x14ac:dyDescent="0.3">
      <c r="C88" s="30"/>
      <c r="D88">
        <v>956.49222100346367</v>
      </c>
      <c r="E88">
        <v>1</v>
      </c>
      <c r="F88" s="1">
        <v>-1</v>
      </c>
      <c r="G88">
        <v>0.52530092256436001</v>
      </c>
      <c r="H88">
        <v>225665</v>
      </c>
      <c r="I88" t="s">
        <v>41</v>
      </c>
    </row>
    <row r="89" spans="3:9" x14ac:dyDescent="0.3">
      <c r="C89" s="30"/>
      <c r="D89">
        <v>538.592113322214</v>
      </c>
      <c r="E89">
        <v>1</v>
      </c>
      <c r="F89" s="1">
        <v>-1</v>
      </c>
      <c r="G89">
        <v>0.12322821474795999</v>
      </c>
      <c r="H89">
        <v>50215</v>
      </c>
      <c r="I89" t="s">
        <v>41</v>
      </c>
    </row>
    <row r="90" spans="3:9" x14ac:dyDescent="0.3">
      <c r="C90" s="30"/>
      <c r="D90">
        <v>523.7428709172965</v>
      </c>
      <c r="E90">
        <v>1</v>
      </c>
      <c r="F90" s="1">
        <v>-1</v>
      </c>
      <c r="G90">
        <v>0.11590925944416001</v>
      </c>
      <c r="H90">
        <v>47190</v>
      </c>
      <c r="I90" t="s">
        <v>41</v>
      </c>
    </row>
    <row r="91" spans="3:9" x14ac:dyDescent="0.3">
      <c r="C91" s="30"/>
      <c r="D91">
        <v>900.34794257725173</v>
      </c>
      <c r="E91">
        <v>1</v>
      </c>
      <c r="F91" s="1">
        <v>-1</v>
      </c>
      <c r="G91">
        <v>0.43492750418500004</v>
      </c>
      <c r="H91">
        <v>184525</v>
      </c>
      <c r="I91" t="s">
        <v>41</v>
      </c>
    </row>
    <row r="92" spans="3:9" x14ac:dyDescent="0.3">
      <c r="C92" s="30"/>
      <c r="D92">
        <v>425.45502833236634</v>
      </c>
      <c r="E92">
        <v>1</v>
      </c>
      <c r="F92" s="1">
        <v>-1</v>
      </c>
      <c r="G92">
        <v>5.5389860047240003E-2</v>
      </c>
      <c r="H92">
        <v>22385</v>
      </c>
      <c r="I92" t="s">
        <v>41</v>
      </c>
    </row>
    <row r="93" spans="3:9" x14ac:dyDescent="0.3">
      <c r="C93" s="30"/>
      <c r="D93">
        <v>1064.2552944562933</v>
      </c>
      <c r="E93">
        <v>1</v>
      </c>
      <c r="F93" s="1">
        <v>-1</v>
      </c>
      <c r="G93">
        <v>0.66780179775232007</v>
      </c>
      <c r="H93">
        <v>292820</v>
      </c>
      <c r="I93" t="s">
        <v>41</v>
      </c>
    </row>
    <row r="94" spans="3:9" x14ac:dyDescent="0.3">
      <c r="C94" s="30"/>
      <c r="D94">
        <v>1120.1167301700307</v>
      </c>
      <c r="E94">
        <v>1</v>
      </c>
      <c r="F94" s="1">
        <v>-1</v>
      </c>
      <c r="G94">
        <v>0.76305188769348009</v>
      </c>
      <c r="H94">
        <v>339405</v>
      </c>
      <c r="I94" t="s">
        <v>41</v>
      </c>
    </row>
    <row r="95" spans="3:9" x14ac:dyDescent="0.3">
      <c r="C95" s="30"/>
      <c r="D95">
        <v>444.40549006816588</v>
      </c>
      <c r="E95">
        <v>1</v>
      </c>
      <c r="F95" s="1">
        <v>-1</v>
      </c>
      <c r="G95">
        <v>6.4302599165559998E-2</v>
      </c>
      <c r="H95">
        <v>26015</v>
      </c>
      <c r="I95" t="s">
        <v>41</v>
      </c>
    </row>
    <row r="96" spans="3:9" x14ac:dyDescent="0.3">
      <c r="C96" s="30"/>
      <c r="D96">
        <v>76.249496539628694</v>
      </c>
      <c r="E96">
        <v>1</v>
      </c>
      <c r="F96" s="7">
        <v>-91</v>
      </c>
      <c r="G96">
        <v>0</v>
      </c>
      <c r="H96">
        <v>0</v>
      </c>
      <c r="I96" t="s">
        <v>41</v>
      </c>
    </row>
    <row r="97" spans="3:9" x14ac:dyDescent="0.3">
      <c r="C97" s="30"/>
      <c r="D97">
        <v>189.93769673388883</v>
      </c>
      <c r="E97">
        <v>1</v>
      </c>
      <c r="F97" s="7">
        <v>-91</v>
      </c>
      <c r="G97">
        <v>0</v>
      </c>
      <c r="H97">
        <v>0</v>
      </c>
      <c r="I97" t="s">
        <v>41</v>
      </c>
    </row>
    <row r="98" spans="3:9" x14ac:dyDescent="0.3">
      <c r="C98" s="30"/>
      <c r="D98">
        <v>115.13656920021768</v>
      </c>
      <c r="E98">
        <v>1</v>
      </c>
      <c r="F98" s="7">
        <v>-91</v>
      </c>
      <c r="G98">
        <v>0</v>
      </c>
      <c r="H98">
        <v>0</v>
      </c>
      <c r="I98" t="s">
        <v>41</v>
      </c>
    </row>
    <row r="99" spans="3:9" x14ac:dyDescent="0.3">
      <c r="C99" s="30"/>
      <c r="D99">
        <v>104.67154658819373</v>
      </c>
      <c r="E99">
        <v>1</v>
      </c>
      <c r="F99" s="7">
        <v>-91</v>
      </c>
      <c r="G99">
        <v>0</v>
      </c>
      <c r="H99">
        <v>0</v>
      </c>
      <c r="I99" t="s">
        <v>41</v>
      </c>
    </row>
    <row r="100" spans="3:9" x14ac:dyDescent="0.3">
      <c r="C100" s="30"/>
      <c r="D100">
        <v>122.50965331323455</v>
      </c>
      <c r="E100">
        <v>1</v>
      </c>
      <c r="F100" s="7">
        <v>-91</v>
      </c>
      <c r="G100">
        <v>0</v>
      </c>
      <c r="H100">
        <v>0</v>
      </c>
      <c r="I100" t="s">
        <v>41</v>
      </c>
    </row>
    <row r="101" spans="3:9" x14ac:dyDescent="0.3">
      <c r="C101" s="30"/>
      <c r="D101">
        <v>95.157889668171975</v>
      </c>
      <c r="E101">
        <v>1</v>
      </c>
      <c r="F101" s="7">
        <v>-91</v>
      </c>
      <c r="G101">
        <v>0</v>
      </c>
      <c r="H101">
        <v>0</v>
      </c>
      <c r="I101" t="s">
        <v>41</v>
      </c>
    </row>
    <row r="102" spans="3:9" x14ac:dyDescent="0.3">
      <c r="C102" s="30"/>
      <c r="D102">
        <v>105.38507085719537</v>
      </c>
      <c r="E102">
        <v>1</v>
      </c>
      <c r="F102" s="7">
        <v>-91</v>
      </c>
      <c r="G102">
        <v>0</v>
      </c>
      <c r="H102">
        <v>0</v>
      </c>
      <c r="I102" t="s">
        <v>41</v>
      </c>
    </row>
    <row r="103" spans="3:9" x14ac:dyDescent="0.3">
      <c r="C103" s="30"/>
      <c r="D103">
        <v>108.83377149070327</v>
      </c>
      <c r="E103">
        <v>1</v>
      </c>
      <c r="F103" s="7">
        <v>-91</v>
      </c>
      <c r="G103">
        <v>0</v>
      </c>
      <c r="H103">
        <v>0</v>
      </c>
      <c r="I103" t="s">
        <v>41</v>
      </c>
    </row>
    <row r="104" spans="3:9" x14ac:dyDescent="0.3">
      <c r="C104" s="30"/>
      <c r="D104">
        <v>106.69319868369837</v>
      </c>
      <c r="E104">
        <v>1</v>
      </c>
      <c r="F104" s="7">
        <v>-91</v>
      </c>
      <c r="G104">
        <v>0</v>
      </c>
      <c r="H104">
        <v>0</v>
      </c>
      <c r="I104" t="s">
        <v>41</v>
      </c>
    </row>
    <row r="105" spans="3:9" x14ac:dyDescent="0.3">
      <c r="C105" s="30"/>
      <c r="D105">
        <v>79.34143503863578</v>
      </c>
      <c r="E105">
        <v>1</v>
      </c>
      <c r="F105" s="7">
        <v>-91</v>
      </c>
      <c r="G105">
        <v>0</v>
      </c>
      <c r="H105">
        <v>0</v>
      </c>
      <c r="I105" t="s">
        <v>41</v>
      </c>
    </row>
    <row r="106" spans="3:9" x14ac:dyDescent="0.3">
      <c r="C106" s="30"/>
      <c r="D106">
        <v>106.9310401066989</v>
      </c>
      <c r="E106">
        <v>1</v>
      </c>
      <c r="F106" s="7">
        <v>-91</v>
      </c>
      <c r="G106">
        <v>0</v>
      </c>
      <c r="H106">
        <v>0</v>
      </c>
      <c r="I106" t="s">
        <v>41</v>
      </c>
    </row>
    <row r="107" spans="3:9" x14ac:dyDescent="0.3">
      <c r="C107" s="30"/>
      <c r="D107">
        <v>112.63923425871198</v>
      </c>
      <c r="E107">
        <v>1</v>
      </c>
      <c r="F107" s="7">
        <v>-91</v>
      </c>
      <c r="G107">
        <v>0</v>
      </c>
      <c r="H107">
        <v>0</v>
      </c>
      <c r="I107" t="s">
        <v>41</v>
      </c>
    </row>
    <row r="108" spans="3:9" x14ac:dyDescent="0.3">
      <c r="C108" s="30"/>
      <c r="D108">
        <v>83.860422075646113</v>
      </c>
      <c r="E108">
        <v>1</v>
      </c>
      <c r="F108" s="7">
        <v>-91</v>
      </c>
      <c r="G108">
        <v>0</v>
      </c>
      <c r="H108">
        <v>0</v>
      </c>
      <c r="I108" t="s">
        <v>41</v>
      </c>
    </row>
    <row r="109" spans="3:9" x14ac:dyDescent="0.3">
      <c r="C109" s="30"/>
      <c r="D109">
        <v>93.730841130168699</v>
      </c>
      <c r="E109">
        <v>1</v>
      </c>
      <c r="F109" s="7">
        <v>-91</v>
      </c>
      <c r="G109">
        <v>0</v>
      </c>
      <c r="H109">
        <v>0</v>
      </c>
      <c r="I109" t="s">
        <v>41</v>
      </c>
    </row>
    <row r="110" spans="3:9" x14ac:dyDescent="0.3">
      <c r="C110" s="30"/>
      <c r="D110">
        <v>86.952360574653184</v>
      </c>
      <c r="E110">
        <v>1</v>
      </c>
      <c r="F110" s="7">
        <v>-91</v>
      </c>
      <c r="G110">
        <v>0</v>
      </c>
      <c r="H110">
        <v>0</v>
      </c>
      <c r="I110" t="s">
        <v>41</v>
      </c>
    </row>
    <row r="111" spans="3:9" x14ac:dyDescent="0.3">
      <c r="C111" s="30"/>
      <c r="D111">
        <v>106.9310401066989</v>
      </c>
      <c r="E111">
        <v>1</v>
      </c>
      <c r="F111" s="7">
        <v>-91</v>
      </c>
      <c r="G111">
        <v>0</v>
      </c>
      <c r="H111">
        <v>0</v>
      </c>
      <c r="I111" t="s">
        <v>41</v>
      </c>
    </row>
    <row r="112" spans="3:9" x14ac:dyDescent="0.3">
      <c r="C112" s="30"/>
      <c r="D112">
        <v>95.752493225673334</v>
      </c>
      <c r="E112">
        <v>1</v>
      </c>
      <c r="F112" s="7">
        <v>-91</v>
      </c>
      <c r="G112">
        <v>0</v>
      </c>
      <c r="H112">
        <v>0</v>
      </c>
      <c r="I112" t="s">
        <v>41</v>
      </c>
    </row>
    <row r="113" spans="3:9" x14ac:dyDescent="0.3">
      <c r="C113" s="30"/>
      <c r="D113">
        <v>93.849761841668965</v>
      </c>
      <c r="E113">
        <v>1</v>
      </c>
      <c r="F113" s="7">
        <v>-91</v>
      </c>
      <c r="G113">
        <v>0</v>
      </c>
      <c r="H113">
        <v>0</v>
      </c>
      <c r="I113" t="s">
        <v>41</v>
      </c>
    </row>
    <row r="114" spans="3:9" x14ac:dyDescent="0.3">
      <c r="C114" s="30"/>
      <c r="D114">
        <v>99.439035282181763</v>
      </c>
      <c r="E114">
        <v>1</v>
      </c>
      <c r="F114" s="7">
        <v>-91</v>
      </c>
      <c r="G114">
        <v>0</v>
      </c>
      <c r="H114">
        <v>0</v>
      </c>
      <c r="I114" t="s">
        <v>41</v>
      </c>
    </row>
    <row r="115" spans="3:9" x14ac:dyDescent="0.3">
      <c r="C115" s="30"/>
      <c r="D115">
        <v>99.320114570681497</v>
      </c>
      <c r="E115">
        <v>1</v>
      </c>
      <c r="F115" s="7">
        <v>-91</v>
      </c>
      <c r="G115">
        <v>0</v>
      </c>
      <c r="H115">
        <v>0</v>
      </c>
      <c r="I115" t="s">
        <v>41</v>
      </c>
    </row>
    <row r="116" spans="3:9" x14ac:dyDescent="0.3">
      <c r="C116" s="30"/>
      <c r="D116">
        <v>105.97967441469673</v>
      </c>
      <c r="E116">
        <v>1</v>
      </c>
      <c r="F116" s="7">
        <v>-91</v>
      </c>
      <c r="G116">
        <v>0</v>
      </c>
      <c r="H116">
        <v>0</v>
      </c>
      <c r="I116" t="s">
        <v>41</v>
      </c>
    </row>
    <row r="117" spans="3:9" x14ac:dyDescent="0.3">
      <c r="C117" s="30"/>
      <c r="D117">
        <v>95.038968956671695</v>
      </c>
      <c r="E117">
        <v>1</v>
      </c>
      <c r="F117" s="7">
        <v>-91</v>
      </c>
      <c r="G117">
        <v>0</v>
      </c>
      <c r="H117">
        <v>0</v>
      </c>
      <c r="I117" t="s">
        <v>41</v>
      </c>
    </row>
    <row r="118" spans="3:9" x14ac:dyDescent="0.3">
      <c r="C118" s="30"/>
      <c r="D118">
        <v>101.93637022368749</v>
      </c>
      <c r="E118">
        <v>1</v>
      </c>
      <c r="F118" s="7">
        <v>-91</v>
      </c>
      <c r="G118">
        <v>0</v>
      </c>
      <c r="H118">
        <v>0</v>
      </c>
      <c r="I118" t="s">
        <v>41</v>
      </c>
    </row>
    <row r="119" spans="3:9" x14ac:dyDescent="0.3">
      <c r="C119" s="30"/>
      <c r="D119">
        <v>72.681875194620545</v>
      </c>
      <c r="E119">
        <v>1</v>
      </c>
      <c r="F119" s="7">
        <v>-91</v>
      </c>
      <c r="G119">
        <v>0</v>
      </c>
      <c r="H119">
        <v>0</v>
      </c>
      <c r="I119" t="s">
        <v>41</v>
      </c>
    </row>
    <row r="120" spans="3:9" x14ac:dyDescent="0.3">
      <c r="C120" s="30"/>
      <c r="D120">
        <v>117.03930058422203</v>
      </c>
      <c r="E120">
        <v>1</v>
      </c>
      <c r="F120" s="7">
        <v>-91</v>
      </c>
      <c r="G120">
        <v>0</v>
      </c>
      <c r="H120">
        <v>0</v>
      </c>
      <c r="I120" t="s">
        <v>41</v>
      </c>
    </row>
    <row r="121" spans="3:9" x14ac:dyDescent="0.3">
      <c r="C121" s="30"/>
      <c r="D121">
        <v>108.2391679332019</v>
      </c>
      <c r="E121">
        <v>1</v>
      </c>
      <c r="F121" s="7">
        <v>-91</v>
      </c>
      <c r="G121">
        <v>0</v>
      </c>
      <c r="H121">
        <v>0</v>
      </c>
      <c r="I121" t="s">
        <v>41</v>
      </c>
    </row>
    <row r="122" spans="3:9" x14ac:dyDescent="0.3">
      <c r="C122" s="30"/>
      <c r="D122">
        <v>89.806457650659723</v>
      </c>
      <c r="E122">
        <v>1</v>
      </c>
      <c r="F122" s="7">
        <v>-91</v>
      </c>
      <c r="G122">
        <v>0</v>
      </c>
      <c r="H122">
        <v>0</v>
      </c>
      <c r="I122" t="s">
        <v>41</v>
      </c>
    </row>
    <row r="123" spans="3:9" x14ac:dyDescent="0.3">
      <c r="C123" s="30"/>
      <c r="D123">
        <v>83.027977095144223</v>
      </c>
      <c r="E123">
        <v>1</v>
      </c>
      <c r="F123" s="7">
        <v>-91</v>
      </c>
      <c r="G123">
        <v>0</v>
      </c>
      <c r="H123">
        <v>0</v>
      </c>
      <c r="I123" t="s">
        <v>41</v>
      </c>
    </row>
    <row r="124" spans="3:9" x14ac:dyDescent="0.3">
      <c r="C124" s="30"/>
      <c r="D124">
        <v>72.562954483120279</v>
      </c>
      <c r="E124">
        <v>1</v>
      </c>
      <c r="F124" s="7">
        <v>-91</v>
      </c>
      <c r="G124">
        <v>0</v>
      </c>
      <c r="H124">
        <v>0</v>
      </c>
      <c r="I124" t="s">
        <v>41</v>
      </c>
    </row>
    <row r="125" spans="3:9" x14ac:dyDescent="0.3">
      <c r="C125" s="30"/>
      <c r="D125">
        <v>113.8284413737147</v>
      </c>
      <c r="E125">
        <v>1</v>
      </c>
      <c r="F125" s="7">
        <v>-91</v>
      </c>
      <c r="G125">
        <v>0</v>
      </c>
      <c r="H125">
        <v>0</v>
      </c>
      <c r="I125" t="s">
        <v>41</v>
      </c>
    </row>
    <row r="126" spans="3:9" x14ac:dyDescent="0.3">
      <c r="C126" s="30"/>
      <c r="D126">
        <v>126.90971963874463</v>
      </c>
      <c r="E126">
        <v>1</v>
      </c>
      <c r="F126" s="7">
        <v>-60</v>
      </c>
      <c r="G126">
        <v>0</v>
      </c>
      <c r="H126">
        <v>0</v>
      </c>
      <c r="I126" t="s">
        <v>41</v>
      </c>
    </row>
    <row r="127" spans="3:9" x14ac:dyDescent="0.3">
      <c r="C127" s="30"/>
      <c r="D127">
        <v>153.07227616880448</v>
      </c>
      <c r="E127">
        <v>1</v>
      </c>
      <c r="F127" s="7">
        <v>-60</v>
      </c>
      <c r="G127">
        <v>0</v>
      </c>
      <c r="H127">
        <v>0</v>
      </c>
      <c r="I127" t="s">
        <v>41</v>
      </c>
    </row>
    <row r="128" spans="3:9" x14ac:dyDescent="0.3">
      <c r="C128" s="30"/>
      <c r="D128">
        <v>158.18586676331617</v>
      </c>
      <c r="E128">
        <v>1</v>
      </c>
      <c r="F128" s="7">
        <v>-60</v>
      </c>
      <c r="G128">
        <v>0</v>
      </c>
      <c r="H128">
        <v>0</v>
      </c>
      <c r="I128" t="s">
        <v>41</v>
      </c>
    </row>
    <row r="129" spans="3:9" x14ac:dyDescent="0.3">
      <c r="C129" s="30"/>
      <c r="D129">
        <v>179.35375341036462</v>
      </c>
      <c r="E129">
        <v>1</v>
      </c>
      <c r="F129" s="7">
        <v>-60</v>
      </c>
      <c r="G129">
        <v>0</v>
      </c>
      <c r="H129">
        <v>0</v>
      </c>
      <c r="I129" t="s">
        <v>41</v>
      </c>
    </row>
    <row r="130" spans="3:9" x14ac:dyDescent="0.3">
      <c r="C130" s="30"/>
      <c r="D130">
        <v>134.04496232876096</v>
      </c>
      <c r="E130">
        <v>1</v>
      </c>
      <c r="F130" s="7">
        <v>-60</v>
      </c>
      <c r="G130">
        <v>0</v>
      </c>
      <c r="H130">
        <v>0</v>
      </c>
      <c r="I130" t="s">
        <v>41</v>
      </c>
    </row>
    <row r="131" spans="3:9" x14ac:dyDescent="0.3">
      <c r="C131" s="30"/>
      <c r="D131">
        <v>175.07260779635482</v>
      </c>
      <c r="E131">
        <v>1</v>
      </c>
      <c r="F131" s="7">
        <v>-60</v>
      </c>
      <c r="G131">
        <v>0</v>
      </c>
      <c r="H131">
        <v>0</v>
      </c>
      <c r="I131" t="s">
        <v>41</v>
      </c>
    </row>
    <row r="132" spans="3:9" x14ac:dyDescent="0.3">
      <c r="C132" s="30"/>
      <c r="D132">
        <v>145.93703347878818</v>
      </c>
      <c r="E132">
        <v>1</v>
      </c>
      <c r="F132" s="7">
        <v>-40</v>
      </c>
      <c r="G132">
        <v>0</v>
      </c>
      <c r="H132">
        <v>0</v>
      </c>
      <c r="I132" t="s">
        <v>41</v>
      </c>
    </row>
    <row r="133" spans="3:9" x14ac:dyDescent="0.3">
      <c r="C133" s="30"/>
      <c r="D133">
        <v>149.50465482379633</v>
      </c>
      <c r="E133">
        <v>1</v>
      </c>
      <c r="F133" s="7">
        <v>-40</v>
      </c>
      <c r="G133">
        <v>0</v>
      </c>
      <c r="H133">
        <v>0</v>
      </c>
      <c r="I133" t="s">
        <v>41</v>
      </c>
    </row>
    <row r="134" spans="3:9" x14ac:dyDescent="0.3">
      <c r="C134" s="30"/>
      <c r="D134">
        <v>232.2734700279857</v>
      </c>
      <c r="E134">
        <v>1</v>
      </c>
      <c r="F134" s="7">
        <v>-40</v>
      </c>
      <c r="G134">
        <v>0</v>
      </c>
      <c r="H134">
        <v>0</v>
      </c>
      <c r="I134" t="s">
        <v>41</v>
      </c>
    </row>
    <row r="135" spans="3:9" x14ac:dyDescent="0.3">
      <c r="C135" s="30"/>
      <c r="D135">
        <v>248.32776608052245</v>
      </c>
      <c r="E135">
        <v>1</v>
      </c>
      <c r="F135" s="7">
        <v>-40</v>
      </c>
      <c r="G135">
        <v>0</v>
      </c>
      <c r="H135">
        <v>0</v>
      </c>
      <c r="I135" t="s">
        <v>41</v>
      </c>
    </row>
    <row r="136" spans="3:9" x14ac:dyDescent="0.3">
      <c r="C136" s="30"/>
      <c r="D136">
        <v>161.0399638393227</v>
      </c>
      <c r="E136">
        <v>1</v>
      </c>
      <c r="F136" s="7">
        <v>-40</v>
      </c>
      <c r="G136">
        <v>0</v>
      </c>
      <c r="H136">
        <v>0</v>
      </c>
      <c r="I136" t="s">
        <v>41</v>
      </c>
    </row>
    <row r="137" spans="3:9" x14ac:dyDescent="0.3">
      <c r="C137" s="30"/>
      <c r="D137">
        <v>219.43003318595629</v>
      </c>
      <c r="E137">
        <v>1</v>
      </c>
      <c r="F137" s="7">
        <v>-40</v>
      </c>
      <c r="G137">
        <v>0</v>
      </c>
      <c r="H137">
        <v>0</v>
      </c>
      <c r="I137" t="s">
        <v>41</v>
      </c>
    </row>
    <row r="138" spans="3:9" x14ac:dyDescent="0.3">
      <c r="C138" s="30"/>
      <c r="D138">
        <v>201.94868859541631</v>
      </c>
      <c r="E138">
        <v>1</v>
      </c>
      <c r="F138" s="7">
        <v>-40</v>
      </c>
      <c r="G138">
        <v>0</v>
      </c>
      <c r="H138">
        <v>0</v>
      </c>
      <c r="I138" t="s">
        <v>41</v>
      </c>
    </row>
    <row r="139" spans="3:9" x14ac:dyDescent="0.3">
      <c r="C139" s="30"/>
      <c r="D139">
        <v>209.678534842934</v>
      </c>
      <c r="E139">
        <v>1</v>
      </c>
      <c r="F139" s="7">
        <v>-40</v>
      </c>
      <c r="G139">
        <v>0</v>
      </c>
      <c r="H139">
        <v>0</v>
      </c>
      <c r="I139" t="s">
        <v>41</v>
      </c>
    </row>
    <row r="140" spans="3:9" x14ac:dyDescent="0.3">
      <c r="C140" s="30"/>
      <c r="D140">
        <v>177.68886344936081</v>
      </c>
      <c r="E140">
        <v>1</v>
      </c>
      <c r="F140" s="7">
        <v>-40</v>
      </c>
      <c r="G140">
        <v>0</v>
      </c>
      <c r="H140">
        <v>0</v>
      </c>
      <c r="I140" t="s">
        <v>41</v>
      </c>
    </row>
    <row r="141" spans="3:9" x14ac:dyDescent="0.3">
      <c r="C141" s="30"/>
      <c r="D141">
        <v>178.87807056436353</v>
      </c>
      <c r="E141">
        <v>1</v>
      </c>
      <c r="F141" s="7">
        <v>-40</v>
      </c>
      <c r="G141">
        <v>0</v>
      </c>
      <c r="H141">
        <v>0</v>
      </c>
      <c r="I141" t="s">
        <v>41</v>
      </c>
    </row>
    <row r="142" spans="3:9" x14ac:dyDescent="0.3">
      <c r="C142" s="30"/>
      <c r="D142">
        <v>168.17520652933902</v>
      </c>
      <c r="E142">
        <v>1</v>
      </c>
      <c r="F142" s="7">
        <v>-40</v>
      </c>
      <c r="G142">
        <v>0</v>
      </c>
      <c r="H142">
        <v>0</v>
      </c>
      <c r="I142" t="s">
        <v>41</v>
      </c>
    </row>
    <row r="143" spans="3:9" x14ac:dyDescent="0.3">
      <c r="C143" s="30"/>
      <c r="D143">
        <v>175.42936993085561</v>
      </c>
      <c r="E143">
        <v>1</v>
      </c>
      <c r="F143" s="7">
        <v>-40</v>
      </c>
      <c r="G143">
        <v>0</v>
      </c>
      <c r="H143">
        <v>0</v>
      </c>
      <c r="I143" t="s">
        <v>41</v>
      </c>
    </row>
    <row r="144" spans="3:9" x14ac:dyDescent="0.3">
      <c r="C144" s="30"/>
      <c r="D144">
        <v>161.63456739682408</v>
      </c>
      <c r="E144">
        <v>1</v>
      </c>
      <c r="F144" s="7">
        <v>-40</v>
      </c>
      <c r="G144">
        <v>0</v>
      </c>
      <c r="H144">
        <v>0</v>
      </c>
      <c r="I144" t="s">
        <v>41</v>
      </c>
    </row>
    <row r="145" spans="3:9" x14ac:dyDescent="0.3">
      <c r="C145" s="30"/>
      <c r="D145">
        <v>214.55428401444516</v>
      </c>
      <c r="E145">
        <v>1</v>
      </c>
      <c r="F145" s="7">
        <v>-40</v>
      </c>
      <c r="G145">
        <v>0</v>
      </c>
      <c r="H145">
        <v>0</v>
      </c>
      <c r="I145" t="s">
        <v>41</v>
      </c>
    </row>
    <row r="146" spans="3:9" x14ac:dyDescent="0.3">
      <c r="C146" s="30"/>
      <c r="D146">
        <v>165.08326803033196</v>
      </c>
      <c r="E146">
        <v>1</v>
      </c>
      <c r="F146" s="7">
        <v>-40</v>
      </c>
      <c r="G146">
        <v>0</v>
      </c>
      <c r="H146">
        <v>0</v>
      </c>
      <c r="I146" t="s">
        <v>41</v>
      </c>
    </row>
    <row r="147" spans="3:9" x14ac:dyDescent="0.3">
      <c r="C147" s="30"/>
      <c r="D147">
        <v>151.2884654963004</v>
      </c>
      <c r="E147">
        <v>1</v>
      </c>
      <c r="F147" s="7">
        <v>-40</v>
      </c>
      <c r="G147">
        <v>0</v>
      </c>
      <c r="H147">
        <v>0</v>
      </c>
      <c r="I147" t="s">
        <v>41</v>
      </c>
    </row>
    <row r="148" spans="3:9" x14ac:dyDescent="0.3">
      <c r="C148" s="30"/>
      <c r="D148">
        <v>164.72650589583114</v>
      </c>
      <c r="E148">
        <v>1</v>
      </c>
      <c r="F148" s="7">
        <v>-40</v>
      </c>
      <c r="G148">
        <v>0</v>
      </c>
      <c r="H148">
        <v>0</v>
      </c>
      <c r="I148" t="s">
        <v>41</v>
      </c>
    </row>
    <row r="149" spans="3:9" x14ac:dyDescent="0.3">
      <c r="C149" s="30"/>
      <c r="D149">
        <v>156.16421466781156</v>
      </c>
      <c r="E149">
        <v>1</v>
      </c>
      <c r="F149" s="7">
        <v>-40</v>
      </c>
      <c r="G149">
        <v>0</v>
      </c>
      <c r="H149">
        <v>0</v>
      </c>
      <c r="I149" t="s">
        <v>41</v>
      </c>
    </row>
    <row r="150" spans="3:9" x14ac:dyDescent="0.3">
      <c r="C150" s="30"/>
      <c r="D150">
        <v>133.56927948275984</v>
      </c>
      <c r="E150">
        <v>1</v>
      </c>
      <c r="F150" s="7">
        <v>-40</v>
      </c>
      <c r="G150">
        <v>0</v>
      </c>
      <c r="H150">
        <v>0</v>
      </c>
      <c r="I150" t="s">
        <v>41</v>
      </c>
    </row>
    <row r="151" spans="3:9" x14ac:dyDescent="0.3">
      <c r="C151" s="30"/>
      <c r="D151">
        <v>105.26615014569511</v>
      </c>
      <c r="E151">
        <v>1</v>
      </c>
      <c r="F151" s="7">
        <v>-40</v>
      </c>
      <c r="G151">
        <v>0</v>
      </c>
      <c r="H151">
        <v>0</v>
      </c>
      <c r="I151" t="s">
        <v>41</v>
      </c>
    </row>
    <row r="152" spans="3:9" x14ac:dyDescent="0.3">
      <c r="C152" s="30"/>
      <c r="D152">
        <v>164.01298162682951</v>
      </c>
      <c r="E152">
        <v>1</v>
      </c>
      <c r="F152" s="7">
        <v>-40</v>
      </c>
      <c r="G152">
        <v>0</v>
      </c>
      <c r="H152">
        <v>0</v>
      </c>
      <c r="I152" t="s">
        <v>41</v>
      </c>
    </row>
    <row r="153" spans="3:9" x14ac:dyDescent="0.3">
      <c r="C153" s="30"/>
      <c r="D153">
        <v>170.79146218234504</v>
      </c>
      <c r="E153">
        <v>1</v>
      </c>
      <c r="F153" s="7">
        <v>-40</v>
      </c>
      <c r="G153">
        <v>0</v>
      </c>
      <c r="H153">
        <v>0</v>
      </c>
      <c r="I153" t="s">
        <v>41</v>
      </c>
    </row>
    <row r="154" spans="3:9" x14ac:dyDescent="0.3">
      <c r="C154" s="30"/>
      <c r="D154">
        <v>188.15388606138475</v>
      </c>
      <c r="E154">
        <v>1</v>
      </c>
      <c r="F154" s="7">
        <v>-40</v>
      </c>
      <c r="G154">
        <v>0</v>
      </c>
      <c r="H154">
        <v>0</v>
      </c>
      <c r="I154" t="s">
        <v>41</v>
      </c>
    </row>
    <row r="155" spans="3:9" x14ac:dyDescent="0.3">
      <c r="C155" s="30"/>
      <c r="D155">
        <v>165.44003016483279</v>
      </c>
      <c r="E155">
        <v>1</v>
      </c>
      <c r="F155" s="7">
        <v>-40</v>
      </c>
      <c r="G155">
        <v>0</v>
      </c>
      <c r="H155">
        <v>0</v>
      </c>
      <c r="I155" t="s">
        <v>41</v>
      </c>
    </row>
    <row r="156" spans="3:9" x14ac:dyDescent="0.3">
      <c r="C156" s="30"/>
      <c r="D156">
        <v>195.28912875140108</v>
      </c>
      <c r="E156">
        <v>1</v>
      </c>
      <c r="F156">
        <v>-20</v>
      </c>
      <c r="G156">
        <v>0</v>
      </c>
      <c r="H156">
        <v>0</v>
      </c>
      <c r="I156" t="s">
        <v>41</v>
      </c>
    </row>
    <row r="157" spans="3:9" x14ac:dyDescent="0.3">
      <c r="C157" s="30"/>
      <c r="D157">
        <v>178.75914985286326</v>
      </c>
      <c r="E157">
        <v>1</v>
      </c>
      <c r="F157" s="2">
        <v>-20</v>
      </c>
      <c r="G157">
        <v>0</v>
      </c>
      <c r="H157">
        <v>0</v>
      </c>
      <c r="I157" t="s">
        <v>41</v>
      </c>
    </row>
    <row r="158" spans="3:9" x14ac:dyDescent="0.3">
      <c r="C158" s="30"/>
      <c r="D158">
        <v>258.19818513504504</v>
      </c>
      <c r="E158">
        <v>1</v>
      </c>
      <c r="F158" s="2">
        <v>-20</v>
      </c>
      <c r="G158">
        <v>0</v>
      </c>
      <c r="H158">
        <v>0</v>
      </c>
      <c r="I158" t="s">
        <v>41</v>
      </c>
    </row>
    <row r="159" spans="3:9" x14ac:dyDescent="0.3">
      <c r="C159" s="30"/>
      <c r="D159">
        <v>247.25747967701997</v>
      </c>
      <c r="E159">
        <v>1</v>
      </c>
      <c r="F159">
        <v>-20</v>
      </c>
      <c r="G159">
        <v>0</v>
      </c>
      <c r="H159">
        <v>0</v>
      </c>
      <c r="I159" t="s">
        <v>41</v>
      </c>
    </row>
    <row r="160" spans="3:9" x14ac:dyDescent="0.3">
      <c r="C160" s="30"/>
      <c r="D160">
        <v>254.3927223670363</v>
      </c>
      <c r="E160">
        <v>1</v>
      </c>
      <c r="F160">
        <v>-20</v>
      </c>
      <c r="G160">
        <v>0</v>
      </c>
      <c r="H160">
        <v>0</v>
      </c>
      <c r="I160" t="s">
        <v>41</v>
      </c>
    </row>
    <row r="161" spans="3:9" x14ac:dyDescent="0.3">
      <c r="C161" s="30"/>
      <c r="D161">
        <v>169.00765150984097</v>
      </c>
      <c r="E161">
        <v>1</v>
      </c>
      <c r="F161">
        <v>-20</v>
      </c>
      <c r="G161">
        <v>0</v>
      </c>
      <c r="H161">
        <v>0</v>
      </c>
      <c r="I161" t="s">
        <v>41</v>
      </c>
    </row>
    <row r="162" spans="3:9" x14ac:dyDescent="0.3">
      <c r="C162" s="30"/>
      <c r="D162">
        <v>187.91604463838419</v>
      </c>
      <c r="E162">
        <v>1</v>
      </c>
      <c r="F162">
        <v>-20</v>
      </c>
      <c r="G162">
        <v>0</v>
      </c>
      <c r="H162">
        <v>0</v>
      </c>
      <c r="I162" t="s">
        <v>41</v>
      </c>
    </row>
    <row r="163" spans="3:9" x14ac:dyDescent="0.3">
      <c r="C163" s="30"/>
      <c r="D163">
        <v>153.07227616880448</v>
      </c>
      <c r="E163">
        <v>1</v>
      </c>
      <c r="F163">
        <v>-20</v>
      </c>
      <c r="G163">
        <v>0</v>
      </c>
      <c r="H163">
        <v>0</v>
      </c>
      <c r="I163" t="s">
        <v>41</v>
      </c>
    </row>
    <row r="164" spans="3:9" x14ac:dyDescent="0.3">
      <c r="C164" s="30"/>
      <c r="D164">
        <v>144.8667470752857</v>
      </c>
      <c r="E164">
        <v>1</v>
      </c>
      <c r="F164">
        <v>-20</v>
      </c>
      <c r="G164">
        <v>0</v>
      </c>
      <c r="H164">
        <v>0</v>
      </c>
      <c r="I164" t="s">
        <v>41</v>
      </c>
    </row>
    <row r="165" spans="3:9" x14ac:dyDescent="0.3">
      <c r="C165" s="30"/>
      <c r="D165">
        <v>235.60324994999334</v>
      </c>
      <c r="E165">
        <v>1</v>
      </c>
      <c r="F165">
        <v>-20</v>
      </c>
      <c r="G165">
        <v>0</v>
      </c>
      <c r="H165">
        <v>0</v>
      </c>
      <c r="I165" t="s">
        <v>41</v>
      </c>
    </row>
    <row r="166" spans="3:9" x14ac:dyDescent="0.3">
      <c r="C166" s="30"/>
      <c r="D166">
        <v>128.09892675374735</v>
      </c>
      <c r="E166">
        <v>1</v>
      </c>
      <c r="F166">
        <v>-20</v>
      </c>
      <c r="G166">
        <v>0</v>
      </c>
      <c r="H166">
        <v>0</v>
      </c>
      <c r="I166" t="s">
        <v>41</v>
      </c>
    </row>
    <row r="167" spans="3:9" x14ac:dyDescent="0.3">
      <c r="C167" s="30"/>
      <c r="D167">
        <v>231.32210433598351</v>
      </c>
      <c r="E167">
        <v>1</v>
      </c>
      <c r="F167">
        <v>-20</v>
      </c>
      <c r="G167">
        <v>0</v>
      </c>
      <c r="H167">
        <v>0</v>
      </c>
      <c r="I167" t="s">
        <v>41</v>
      </c>
    </row>
    <row r="168" spans="3:9" x14ac:dyDescent="0.3">
      <c r="C168" s="30"/>
      <c r="D168">
        <v>232.74915287398679</v>
      </c>
      <c r="E168">
        <v>1</v>
      </c>
      <c r="F168">
        <v>-20</v>
      </c>
      <c r="G168">
        <v>0</v>
      </c>
      <c r="H168">
        <v>0</v>
      </c>
      <c r="I168" t="s">
        <v>41</v>
      </c>
    </row>
    <row r="169" spans="3:9" x14ac:dyDescent="0.3">
      <c r="C169" s="30"/>
      <c r="D169">
        <v>234.77080496949142</v>
      </c>
      <c r="E169">
        <v>1</v>
      </c>
      <c r="F169">
        <v>-20</v>
      </c>
      <c r="G169">
        <v>0</v>
      </c>
      <c r="H169">
        <v>0</v>
      </c>
      <c r="I169" t="s">
        <v>41</v>
      </c>
    </row>
    <row r="170" spans="3:9" x14ac:dyDescent="0.3">
      <c r="C170" s="30"/>
      <c r="D170">
        <v>193.26747665589644</v>
      </c>
      <c r="E170">
        <v>1</v>
      </c>
      <c r="F170">
        <v>-20</v>
      </c>
      <c r="G170">
        <v>0</v>
      </c>
      <c r="H170">
        <v>0</v>
      </c>
      <c r="I170" t="s">
        <v>41</v>
      </c>
    </row>
    <row r="171" spans="3:9" x14ac:dyDescent="0.3">
      <c r="C171" s="30"/>
      <c r="D171">
        <v>247.01963825401944</v>
      </c>
      <c r="E171">
        <v>1</v>
      </c>
      <c r="F171">
        <v>-1</v>
      </c>
      <c r="G171">
        <v>0</v>
      </c>
      <c r="H171">
        <v>0</v>
      </c>
      <c r="I171" t="s">
        <v>41</v>
      </c>
    </row>
    <row r="172" spans="3:9" x14ac:dyDescent="0.3">
      <c r="C172" s="30"/>
      <c r="D172">
        <v>247.6142418115208</v>
      </c>
      <c r="E172">
        <v>1</v>
      </c>
      <c r="F172">
        <v>-1</v>
      </c>
      <c r="G172">
        <v>0</v>
      </c>
      <c r="H172">
        <v>0</v>
      </c>
      <c r="I172" t="s">
        <v>41</v>
      </c>
    </row>
    <row r="173" spans="3:9" x14ac:dyDescent="0.3">
      <c r="C173" s="30"/>
      <c r="D173">
        <v>309.45301179166228</v>
      </c>
      <c r="E173">
        <v>1</v>
      </c>
      <c r="F173">
        <v>-1</v>
      </c>
      <c r="G173">
        <v>0</v>
      </c>
      <c r="H173">
        <v>0</v>
      </c>
      <c r="I173" t="s">
        <v>41</v>
      </c>
    </row>
    <row r="174" spans="3:9" x14ac:dyDescent="0.3">
      <c r="C174" s="30"/>
      <c r="D174">
        <v>289.23649083661604</v>
      </c>
      <c r="E174">
        <v>1</v>
      </c>
      <c r="F174">
        <v>-1</v>
      </c>
      <c r="G174">
        <v>0</v>
      </c>
      <c r="H174">
        <v>0</v>
      </c>
      <c r="I174" t="s">
        <v>41</v>
      </c>
    </row>
    <row r="175" spans="3:9" x14ac:dyDescent="0.3">
      <c r="C175" s="30" t="s">
        <v>80</v>
      </c>
      <c r="D175">
        <v>718.1</v>
      </c>
      <c r="E175">
        <v>1</v>
      </c>
      <c r="F175" s="1">
        <v>-10</v>
      </c>
      <c r="G175">
        <v>1.0863338983350399</v>
      </c>
      <c r="H175">
        <v>254705</v>
      </c>
      <c r="I175" t="s">
        <v>41</v>
      </c>
    </row>
    <row r="176" spans="3:9" x14ac:dyDescent="0.3">
      <c r="C176" s="30"/>
      <c r="D176">
        <v>681.4</v>
      </c>
      <c r="E176">
        <v>1</v>
      </c>
      <c r="F176" s="1">
        <v>-1</v>
      </c>
      <c r="G176">
        <v>1.1861968507084799</v>
      </c>
      <c r="H176">
        <v>283140</v>
      </c>
      <c r="I176" t="s">
        <v>41</v>
      </c>
    </row>
    <row r="177" spans="3:9" x14ac:dyDescent="0.3">
      <c r="C177" s="30"/>
      <c r="D177">
        <v>700.8</v>
      </c>
      <c r="E177">
        <v>1</v>
      </c>
      <c r="F177" s="1">
        <v>-1</v>
      </c>
      <c r="G177">
        <v>1.2295104787881601</v>
      </c>
      <c r="H177">
        <v>295845</v>
      </c>
      <c r="I177" t="s">
        <v>41</v>
      </c>
    </row>
    <row r="178" spans="3:9" x14ac:dyDescent="0.3">
      <c r="C178" s="30"/>
      <c r="D178">
        <v>698.2</v>
      </c>
      <c r="E178">
        <v>1</v>
      </c>
      <c r="F178" s="1">
        <v>-1</v>
      </c>
      <c r="G178">
        <v>1.1673881743305599</v>
      </c>
      <c r="H178">
        <v>277695</v>
      </c>
      <c r="I178" t="s">
        <v>41</v>
      </c>
    </row>
    <row r="179" spans="3:9" x14ac:dyDescent="0.3">
      <c r="C179" s="30"/>
      <c r="D179">
        <v>708.4</v>
      </c>
      <c r="E179">
        <v>1</v>
      </c>
      <c r="F179" s="1">
        <v>-1</v>
      </c>
      <c r="G179">
        <v>1.2007237150000001</v>
      </c>
      <c r="H179">
        <v>287375</v>
      </c>
      <c r="I179" t="s">
        <v>41</v>
      </c>
    </row>
    <row r="180" spans="3:9" x14ac:dyDescent="0.3">
      <c r="C180" s="30"/>
      <c r="D180">
        <v>701.5</v>
      </c>
      <c r="E180">
        <v>1</v>
      </c>
      <c r="F180" s="1">
        <v>-1</v>
      </c>
      <c r="G180">
        <v>1.21927026681856</v>
      </c>
      <c r="H180">
        <v>292820</v>
      </c>
      <c r="I180" t="s">
        <v>41</v>
      </c>
    </row>
    <row r="181" spans="3:9" x14ac:dyDescent="0.3">
      <c r="C181" s="30"/>
      <c r="D181">
        <v>724.9</v>
      </c>
      <c r="E181">
        <v>1</v>
      </c>
      <c r="F181" s="1">
        <v>-1</v>
      </c>
      <c r="G181">
        <v>1.1841142988003199</v>
      </c>
      <c r="H181">
        <v>282535</v>
      </c>
      <c r="I181" t="s">
        <v>41</v>
      </c>
    </row>
    <row r="182" spans="3:9" x14ac:dyDescent="0.3">
      <c r="C182" s="30"/>
      <c r="D182">
        <v>717.4</v>
      </c>
      <c r="E182">
        <v>1</v>
      </c>
      <c r="F182" s="1">
        <v>-1</v>
      </c>
      <c r="G182">
        <v>1.1861968507084799</v>
      </c>
      <c r="H182">
        <v>283140</v>
      </c>
      <c r="I182" t="s">
        <v>41</v>
      </c>
    </row>
    <row r="183" spans="3:9" x14ac:dyDescent="0.3">
      <c r="C183" s="30"/>
      <c r="D183">
        <v>705.8</v>
      </c>
      <c r="E183">
        <v>1</v>
      </c>
      <c r="F183" s="1">
        <v>-1</v>
      </c>
      <c r="G183">
        <v>1.27803603208608</v>
      </c>
      <c r="H183">
        <v>310365</v>
      </c>
      <c r="I183" t="s">
        <v>41</v>
      </c>
    </row>
    <row r="184" spans="3:9" x14ac:dyDescent="0.3">
      <c r="C184" s="30"/>
      <c r="D184">
        <v>709.5</v>
      </c>
      <c r="E184">
        <v>1</v>
      </c>
      <c r="F184" s="1">
        <v>-1</v>
      </c>
      <c r="G184">
        <v>1.26801191200768</v>
      </c>
      <c r="H184">
        <v>307340</v>
      </c>
      <c r="I184" t="s">
        <v>41</v>
      </c>
    </row>
    <row r="185" spans="3:9" x14ac:dyDescent="0.3">
      <c r="C185" s="30"/>
      <c r="D185">
        <v>716.7</v>
      </c>
      <c r="E185">
        <v>1</v>
      </c>
      <c r="F185" s="1">
        <v>-1</v>
      </c>
      <c r="G185">
        <v>1.1610857131622399</v>
      </c>
      <c r="H185">
        <v>275880</v>
      </c>
      <c r="I185" t="s">
        <v>41</v>
      </c>
    </row>
    <row r="186" spans="3:9" x14ac:dyDescent="0.3">
      <c r="C186" s="30"/>
      <c r="D186">
        <v>714.1</v>
      </c>
      <c r="E186">
        <v>1</v>
      </c>
      <c r="F186" s="1">
        <v>-1</v>
      </c>
      <c r="G186">
        <v>1.13145595992832</v>
      </c>
      <c r="H186">
        <v>267410</v>
      </c>
      <c r="I186" t="s">
        <v>41</v>
      </c>
    </row>
    <row r="187" spans="3:9" x14ac:dyDescent="0.3">
      <c r="C187" s="30"/>
      <c r="D187">
        <v>747.5</v>
      </c>
      <c r="E187">
        <v>1</v>
      </c>
      <c r="F187" s="1">
        <v>-1</v>
      </c>
      <c r="G187">
        <v>1.2295104787881601</v>
      </c>
      <c r="H187">
        <v>295845</v>
      </c>
      <c r="I187" t="s">
        <v>41</v>
      </c>
    </row>
    <row r="188" spans="3:9" x14ac:dyDescent="0.3">
      <c r="C188" s="30"/>
      <c r="D188">
        <v>709</v>
      </c>
      <c r="E188">
        <v>1</v>
      </c>
      <c r="F188" s="1">
        <v>-1</v>
      </c>
      <c r="G188">
        <v>1.0885010834867197</v>
      </c>
      <c r="H188">
        <v>255309.99999999997</v>
      </c>
      <c r="I188" t="s">
        <v>41</v>
      </c>
    </row>
    <row r="189" spans="3:9" x14ac:dyDescent="0.3">
      <c r="C189" s="30"/>
      <c r="D189">
        <v>719.2</v>
      </c>
      <c r="E189">
        <v>1</v>
      </c>
      <c r="F189" s="1">
        <v>-1</v>
      </c>
      <c r="G189">
        <v>1.1903564867199998</v>
      </c>
      <c r="H189">
        <v>284350</v>
      </c>
      <c r="I189" t="s">
        <v>41</v>
      </c>
    </row>
    <row r="190" spans="3:9" x14ac:dyDescent="0.3">
      <c r="C190" s="30"/>
      <c r="D190">
        <v>699.8</v>
      </c>
      <c r="E190">
        <v>1</v>
      </c>
      <c r="F190" s="1">
        <v>-1</v>
      </c>
      <c r="G190">
        <v>1.1631883641155201</v>
      </c>
      <c r="H190">
        <v>276485</v>
      </c>
      <c r="I190" t="s">
        <v>41</v>
      </c>
    </row>
    <row r="191" spans="3:9" x14ac:dyDescent="0.3">
      <c r="C191" s="30"/>
      <c r="D191">
        <v>704</v>
      </c>
      <c r="E191">
        <v>1</v>
      </c>
      <c r="F191" s="1">
        <v>-1</v>
      </c>
      <c r="G191">
        <v>1.1965822820828802</v>
      </c>
      <c r="H191">
        <v>286165</v>
      </c>
      <c r="I191" t="s">
        <v>41</v>
      </c>
    </row>
    <row r="192" spans="3:9" x14ac:dyDescent="0.3">
      <c r="C192" s="30"/>
      <c r="D192">
        <v>729.5</v>
      </c>
      <c r="E192">
        <v>1</v>
      </c>
      <c r="F192" s="1">
        <v>-1</v>
      </c>
      <c r="G192">
        <v>1.0798211988044801</v>
      </c>
      <c r="H192">
        <v>252889.99999999997</v>
      </c>
      <c r="I192" t="s">
        <v>41</v>
      </c>
    </row>
    <row r="193" spans="3:9" x14ac:dyDescent="0.3">
      <c r="C193" s="30"/>
      <c r="D193">
        <v>714</v>
      </c>
      <c r="E193">
        <v>1</v>
      </c>
      <c r="F193" s="1">
        <v>-1</v>
      </c>
      <c r="G193">
        <v>1.1399583501030399</v>
      </c>
      <c r="H193">
        <v>269830</v>
      </c>
      <c r="I193" t="s">
        <v>41</v>
      </c>
    </row>
    <row r="194" spans="3:9" x14ac:dyDescent="0.3">
      <c r="C194" s="30"/>
      <c r="D194">
        <v>725.6</v>
      </c>
      <c r="E194">
        <v>1</v>
      </c>
      <c r="F194" s="1">
        <v>-1</v>
      </c>
      <c r="G194">
        <v>1.2213219288400001</v>
      </c>
      <c r="H194">
        <v>293425</v>
      </c>
      <c r="I194" t="s">
        <v>41</v>
      </c>
    </row>
    <row r="195" spans="3:9" x14ac:dyDescent="0.3">
      <c r="C195" s="30"/>
      <c r="D195">
        <v>730.2</v>
      </c>
      <c r="E195">
        <v>1</v>
      </c>
      <c r="F195" s="1">
        <v>-1</v>
      </c>
      <c r="G195">
        <v>1.1610857131622399</v>
      </c>
      <c r="H195">
        <v>275880</v>
      </c>
      <c r="I195" t="s">
        <v>41</v>
      </c>
    </row>
    <row r="196" spans="3:9" x14ac:dyDescent="0.3">
      <c r="C196" s="30"/>
      <c r="D196">
        <v>737.8</v>
      </c>
      <c r="E196">
        <v>1</v>
      </c>
      <c r="F196" s="1">
        <v>-1</v>
      </c>
      <c r="G196">
        <v>1.2720269366400001</v>
      </c>
      <c r="H196">
        <v>308550</v>
      </c>
      <c r="I196" t="s">
        <v>41</v>
      </c>
    </row>
    <row r="197" spans="3:9" x14ac:dyDescent="0.3">
      <c r="C197" s="30"/>
      <c r="D197">
        <v>730.3</v>
      </c>
      <c r="E197">
        <v>1</v>
      </c>
      <c r="F197" s="1">
        <v>-1</v>
      </c>
      <c r="G197">
        <v>1.23970549970176</v>
      </c>
      <c r="H197">
        <v>298870</v>
      </c>
      <c r="I197" t="s">
        <v>41</v>
      </c>
    </row>
    <row r="198" spans="3:9" x14ac:dyDescent="0.3">
      <c r="C198" s="30"/>
      <c r="D198">
        <v>741.8</v>
      </c>
      <c r="E198">
        <v>1</v>
      </c>
      <c r="F198" s="1">
        <v>-1</v>
      </c>
      <c r="G198">
        <v>1.2417390889200004</v>
      </c>
      <c r="H198">
        <v>299475</v>
      </c>
      <c r="I198" t="s">
        <v>41</v>
      </c>
    </row>
    <row r="199" spans="3:9" x14ac:dyDescent="0.3">
      <c r="C199" s="30"/>
      <c r="D199">
        <v>744.2</v>
      </c>
      <c r="E199">
        <v>1</v>
      </c>
      <c r="F199" s="1">
        <v>-1</v>
      </c>
      <c r="G199">
        <v>1.25390278028064</v>
      </c>
      <c r="H199">
        <v>303105</v>
      </c>
      <c r="I199" t="s">
        <v>41</v>
      </c>
    </row>
    <row r="200" spans="3:9" x14ac:dyDescent="0.3">
      <c r="C200" s="30"/>
      <c r="D200">
        <v>727</v>
      </c>
      <c r="E200">
        <v>1</v>
      </c>
      <c r="F200" s="1">
        <v>-1</v>
      </c>
      <c r="G200">
        <v>1.1568749159449601</v>
      </c>
      <c r="H200">
        <v>274670</v>
      </c>
      <c r="I200" t="s">
        <v>41</v>
      </c>
    </row>
    <row r="201" spans="3:9" x14ac:dyDescent="0.3">
      <c r="C201" s="30"/>
      <c r="D201">
        <v>730.3</v>
      </c>
      <c r="E201">
        <v>1</v>
      </c>
      <c r="F201" s="1">
        <v>-1</v>
      </c>
      <c r="G201">
        <v>1.1399583501030399</v>
      </c>
      <c r="H201">
        <v>269830</v>
      </c>
      <c r="I201" t="s">
        <v>41</v>
      </c>
    </row>
    <row r="202" spans="3:9" x14ac:dyDescent="0.3">
      <c r="C202" s="30"/>
      <c r="D202">
        <v>542.6</v>
      </c>
      <c r="E202">
        <v>1</v>
      </c>
      <c r="F202" s="1">
        <v>-1</v>
      </c>
      <c r="G202">
        <v>0.63497653163296008</v>
      </c>
      <c r="H202">
        <v>138545</v>
      </c>
      <c r="I202" t="s">
        <v>41</v>
      </c>
    </row>
    <row r="203" spans="3:9" x14ac:dyDescent="0.3">
      <c r="C203" s="30"/>
      <c r="D203">
        <v>726.7</v>
      </c>
      <c r="E203">
        <v>1</v>
      </c>
      <c r="F203" s="1">
        <v>-1</v>
      </c>
      <c r="G203">
        <v>1.2069222328652802</v>
      </c>
      <c r="H203">
        <v>289190</v>
      </c>
      <c r="I203" t="s">
        <v>41</v>
      </c>
    </row>
    <row r="204" spans="3:9" x14ac:dyDescent="0.3">
      <c r="C204" s="30"/>
      <c r="D204">
        <v>718.7</v>
      </c>
      <c r="E204">
        <v>1</v>
      </c>
      <c r="F204" s="1">
        <v>-1</v>
      </c>
      <c r="G204">
        <v>1.1357108354457601</v>
      </c>
      <c r="H204">
        <v>268620</v>
      </c>
      <c r="I204" t="s">
        <v>41</v>
      </c>
    </row>
    <row r="205" spans="3:9" x14ac:dyDescent="0.3">
      <c r="C205" s="30"/>
      <c r="D205">
        <v>717.1</v>
      </c>
      <c r="E205">
        <v>1</v>
      </c>
      <c r="F205" s="1">
        <v>-1</v>
      </c>
      <c r="G205">
        <v>1.2700203209065599</v>
      </c>
      <c r="H205">
        <v>307945</v>
      </c>
      <c r="I205" t="s">
        <v>41</v>
      </c>
    </row>
    <row r="206" spans="3:9" x14ac:dyDescent="0.3">
      <c r="C206" s="30"/>
      <c r="D206">
        <v>721.2</v>
      </c>
      <c r="E206">
        <v>1</v>
      </c>
      <c r="F206" s="1">
        <v>-1</v>
      </c>
      <c r="G206">
        <v>1.1186471103078399</v>
      </c>
      <c r="H206">
        <v>263780.00000000006</v>
      </c>
      <c r="I206" t="s">
        <v>41</v>
      </c>
    </row>
    <row r="207" spans="3:9" x14ac:dyDescent="0.3">
      <c r="C207" s="30"/>
      <c r="D207">
        <v>725.3</v>
      </c>
      <c r="E207">
        <v>1</v>
      </c>
      <c r="F207" s="1">
        <v>-1</v>
      </c>
      <c r="G207">
        <v>1.2254198219939201</v>
      </c>
      <c r="H207">
        <v>294635</v>
      </c>
      <c r="I207" t="s">
        <v>41</v>
      </c>
    </row>
    <row r="208" spans="3:9" x14ac:dyDescent="0.3">
      <c r="C208" s="30"/>
      <c r="D208">
        <v>727.9</v>
      </c>
      <c r="E208">
        <v>1</v>
      </c>
      <c r="F208" s="1">
        <v>-1</v>
      </c>
      <c r="G208">
        <v>1.14207934891872</v>
      </c>
      <c r="H208">
        <v>270435</v>
      </c>
      <c r="I208" t="s">
        <v>41</v>
      </c>
    </row>
    <row r="209" spans="3:9" x14ac:dyDescent="0.3">
      <c r="C209" s="30"/>
      <c r="D209">
        <v>727</v>
      </c>
      <c r="E209">
        <v>1</v>
      </c>
      <c r="F209" s="1">
        <v>-1</v>
      </c>
      <c r="G209">
        <v>1.2007237150000001</v>
      </c>
      <c r="H209">
        <v>287375</v>
      </c>
      <c r="I209" t="s">
        <v>41</v>
      </c>
    </row>
    <row r="210" spans="3:9" x14ac:dyDescent="0.3">
      <c r="C210" s="30"/>
      <c r="D210">
        <v>718.5</v>
      </c>
      <c r="E210">
        <v>1</v>
      </c>
      <c r="F210" s="1">
        <v>-1</v>
      </c>
      <c r="G210">
        <v>1.1186471103078399</v>
      </c>
      <c r="H210">
        <v>263780.00000000006</v>
      </c>
      <c r="I210" t="s">
        <v>41</v>
      </c>
    </row>
    <row r="211" spans="3:9" x14ac:dyDescent="0.3">
      <c r="C211" s="30"/>
      <c r="D211">
        <v>55.9</v>
      </c>
      <c r="E211">
        <v>1</v>
      </c>
      <c r="F211" s="7">
        <v>-91</v>
      </c>
      <c r="G211">
        <v>0</v>
      </c>
      <c r="H211">
        <v>0</v>
      </c>
      <c r="I211" t="s">
        <v>41</v>
      </c>
    </row>
    <row r="212" spans="3:9" x14ac:dyDescent="0.3">
      <c r="C212" s="30"/>
      <c r="D212">
        <v>98.8</v>
      </c>
      <c r="E212">
        <v>1</v>
      </c>
      <c r="F212" s="7">
        <v>-91</v>
      </c>
      <c r="G212">
        <v>0</v>
      </c>
      <c r="H212">
        <v>0</v>
      </c>
      <c r="I212" t="s">
        <v>41</v>
      </c>
    </row>
    <row r="213" spans="3:9" x14ac:dyDescent="0.3">
      <c r="C213" s="30"/>
      <c r="D213">
        <v>71.900000000000006</v>
      </c>
      <c r="E213">
        <v>1</v>
      </c>
      <c r="F213" s="7">
        <v>-91</v>
      </c>
      <c r="G213">
        <v>0</v>
      </c>
      <c r="H213">
        <v>0</v>
      </c>
      <c r="I213" t="s">
        <v>41</v>
      </c>
    </row>
    <row r="214" spans="3:9" x14ac:dyDescent="0.3">
      <c r="C214" s="30"/>
      <c r="D214">
        <v>111</v>
      </c>
      <c r="E214">
        <v>1</v>
      </c>
      <c r="F214" s="7">
        <v>-91</v>
      </c>
      <c r="G214">
        <v>0</v>
      </c>
      <c r="H214">
        <v>0</v>
      </c>
      <c r="I214" t="s">
        <v>41</v>
      </c>
    </row>
    <row r="215" spans="3:9" x14ac:dyDescent="0.3">
      <c r="C215" s="30"/>
      <c r="D215">
        <v>93.5</v>
      </c>
      <c r="E215">
        <v>1</v>
      </c>
      <c r="F215" s="7">
        <v>-91</v>
      </c>
      <c r="G215">
        <v>0</v>
      </c>
      <c r="H215">
        <v>0</v>
      </c>
      <c r="I215" t="s">
        <v>41</v>
      </c>
    </row>
    <row r="216" spans="3:9" x14ac:dyDescent="0.3">
      <c r="C216" s="30"/>
      <c r="D216">
        <v>79.900000000000006</v>
      </c>
      <c r="E216">
        <v>1</v>
      </c>
      <c r="F216" s="7">
        <v>-91</v>
      </c>
      <c r="G216">
        <v>0</v>
      </c>
      <c r="H216">
        <v>0</v>
      </c>
      <c r="I216" t="s">
        <v>41</v>
      </c>
    </row>
    <row r="217" spans="3:9" x14ac:dyDescent="0.3">
      <c r="C217" s="30"/>
      <c r="D217">
        <v>98.4</v>
      </c>
      <c r="E217">
        <v>1</v>
      </c>
      <c r="F217" s="7">
        <v>-91</v>
      </c>
      <c r="G217">
        <v>0</v>
      </c>
      <c r="H217">
        <v>0</v>
      </c>
      <c r="I217" t="s">
        <v>41</v>
      </c>
    </row>
    <row r="218" spans="3:9" x14ac:dyDescent="0.3">
      <c r="C218" s="30"/>
      <c r="D218">
        <v>101.1</v>
      </c>
      <c r="E218">
        <v>1</v>
      </c>
      <c r="F218" s="7">
        <v>-91</v>
      </c>
      <c r="G218">
        <v>0</v>
      </c>
      <c r="H218">
        <v>0</v>
      </c>
      <c r="I218" t="s">
        <v>41</v>
      </c>
    </row>
    <row r="219" spans="3:9" x14ac:dyDescent="0.3">
      <c r="C219" s="30"/>
      <c r="D219">
        <v>79.599999999999994</v>
      </c>
      <c r="E219">
        <v>1</v>
      </c>
      <c r="F219" s="7">
        <v>-91</v>
      </c>
      <c r="G219">
        <v>0</v>
      </c>
      <c r="H219">
        <v>0</v>
      </c>
      <c r="I219" t="s">
        <v>41</v>
      </c>
    </row>
    <row r="220" spans="3:9" x14ac:dyDescent="0.3">
      <c r="C220" s="30"/>
      <c r="D220">
        <v>99.7</v>
      </c>
      <c r="E220">
        <v>1</v>
      </c>
      <c r="F220" s="7">
        <v>-91</v>
      </c>
      <c r="G220">
        <v>0</v>
      </c>
      <c r="H220">
        <v>0</v>
      </c>
      <c r="I220" t="s">
        <v>41</v>
      </c>
    </row>
    <row r="221" spans="3:9" x14ac:dyDescent="0.3">
      <c r="C221" s="30"/>
      <c r="D221">
        <v>108.1</v>
      </c>
      <c r="E221">
        <v>1</v>
      </c>
      <c r="F221" s="7">
        <v>-91</v>
      </c>
      <c r="G221">
        <v>0</v>
      </c>
      <c r="H221">
        <v>0</v>
      </c>
      <c r="I221" t="s">
        <v>41</v>
      </c>
    </row>
    <row r="222" spans="3:9" x14ac:dyDescent="0.3">
      <c r="C222" s="30"/>
      <c r="D222">
        <v>93.4</v>
      </c>
      <c r="E222">
        <v>1</v>
      </c>
      <c r="F222" s="7">
        <v>-91</v>
      </c>
      <c r="G222">
        <v>0</v>
      </c>
      <c r="H222">
        <v>0</v>
      </c>
      <c r="I222" t="s">
        <v>41</v>
      </c>
    </row>
    <row r="223" spans="3:9" x14ac:dyDescent="0.3">
      <c r="C223" s="30"/>
      <c r="D223">
        <v>62</v>
      </c>
      <c r="E223">
        <v>1</v>
      </c>
      <c r="F223" s="7">
        <v>-91</v>
      </c>
      <c r="G223">
        <v>0</v>
      </c>
      <c r="H223">
        <v>0</v>
      </c>
      <c r="I223" t="s">
        <v>41</v>
      </c>
    </row>
    <row r="224" spans="3:9" x14ac:dyDescent="0.3">
      <c r="C224" s="30"/>
      <c r="D224">
        <v>107.1</v>
      </c>
      <c r="E224">
        <v>1</v>
      </c>
      <c r="F224" s="7">
        <v>-91</v>
      </c>
      <c r="G224">
        <v>0</v>
      </c>
      <c r="H224">
        <v>0</v>
      </c>
      <c r="I224" t="s">
        <v>41</v>
      </c>
    </row>
    <row r="225" spans="3:9" x14ac:dyDescent="0.3">
      <c r="C225" s="30"/>
      <c r="D225">
        <v>76.3</v>
      </c>
      <c r="E225">
        <v>1</v>
      </c>
      <c r="F225" s="7">
        <v>-91</v>
      </c>
      <c r="G225">
        <v>0</v>
      </c>
      <c r="H225">
        <v>0</v>
      </c>
      <c r="I225" t="s">
        <v>41</v>
      </c>
    </row>
    <row r="226" spans="3:9" x14ac:dyDescent="0.3">
      <c r="C226" s="30"/>
      <c r="D226">
        <v>126.5</v>
      </c>
      <c r="E226">
        <v>1</v>
      </c>
      <c r="F226" s="7">
        <v>-91</v>
      </c>
      <c r="G226">
        <v>0</v>
      </c>
      <c r="H226">
        <v>0</v>
      </c>
      <c r="I226" t="s">
        <v>41</v>
      </c>
    </row>
    <row r="227" spans="3:9" x14ac:dyDescent="0.3">
      <c r="C227" s="30"/>
      <c r="D227">
        <v>111.4</v>
      </c>
      <c r="E227">
        <v>1</v>
      </c>
      <c r="F227" s="7">
        <v>-91</v>
      </c>
      <c r="G227">
        <v>0</v>
      </c>
      <c r="H227">
        <v>0</v>
      </c>
      <c r="I227" t="s">
        <v>41</v>
      </c>
    </row>
    <row r="228" spans="3:9" x14ac:dyDescent="0.3">
      <c r="C228" s="30"/>
      <c r="D228">
        <v>130.4</v>
      </c>
      <c r="E228">
        <v>1</v>
      </c>
      <c r="F228" s="7">
        <v>-91</v>
      </c>
      <c r="G228">
        <v>0</v>
      </c>
      <c r="H228">
        <v>0</v>
      </c>
      <c r="I228" t="s">
        <v>41</v>
      </c>
    </row>
    <row r="229" spans="3:9" x14ac:dyDescent="0.3">
      <c r="C229" s="30"/>
      <c r="D229">
        <v>134.80000000000001</v>
      </c>
      <c r="E229">
        <v>1</v>
      </c>
      <c r="F229" s="7">
        <v>-91</v>
      </c>
      <c r="G229">
        <v>0</v>
      </c>
      <c r="H229">
        <v>0</v>
      </c>
      <c r="I229" t="s">
        <v>41</v>
      </c>
    </row>
    <row r="230" spans="3:9" x14ac:dyDescent="0.3">
      <c r="C230" s="30"/>
      <c r="D230">
        <v>157.30000000000001</v>
      </c>
      <c r="E230">
        <v>1</v>
      </c>
      <c r="F230" s="7">
        <v>-91</v>
      </c>
      <c r="G230">
        <v>0</v>
      </c>
      <c r="H230">
        <v>0</v>
      </c>
      <c r="I230" t="s">
        <v>41</v>
      </c>
    </row>
    <row r="231" spans="3:9" x14ac:dyDescent="0.3">
      <c r="C231" s="30"/>
      <c r="D231">
        <v>105.2</v>
      </c>
      <c r="E231">
        <v>1</v>
      </c>
      <c r="F231" s="7">
        <v>-91</v>
      </c>
      <c r="G231">
        <v>0</v>
      </c>
      <c r="H231">
        <v>0</v>
      </c>
      <c r="I231" t="s">
        <v>41</v>
      </c>
    </row>
    <row r="232" spans="3:9" x14ac:dyDescent="0.3">
      <c r="C232" s="30"/>
      <c r="D232">
        <v>109.8</v>
      </c>
      <c r="E232">
        <v>1</v>
      </c>
      <c r="F232" s="7">
        <v>-91</v>
      </c>
      <c r="G232">
        <v>0</v>
      </c>
      <c r="H232">
        <v>0</v>
      </c>
      <c r="I232" t="s">
        <v>41</v>
      </c>
    </row>
    <row r="233" spans="3:9" x14ac:dyDescent="0.3">
      <c r="C233" s="30"/>
      <c r="D233">
        <v>84.9</v>
      </c>
      <c r="E233">
        <v>1</v>
      </c>
      <c r="F233" s="7">
        <v>-91</v>
      </c>
      <c r="G233">
        <v>0</v>
      </c>
      <c r="H233">
        <v>0</v>
      </c>
      <c r="I233" t="s">
        <v>41</v>
      </c>
    </row>
    <row r="234" spans="3:9" x14ac:dyDescent="0.3">
      <c r="C234" s="30"/>
      <c r="D234">
        <v>62.8</v>
      </c>
      <c r="E234">
        <v>1</v>
      </c>
      <c r="F234" s="7">
        <v>-91</v>
      </c>
      <c r="G234">
        <v>0</v>
      </c>
      <c r="H234">
        <v>0</v>
      </c>
      <c r="I234" t="s">
        <v>41</v>
      </c>
    </row>
    <row r="235" spans="3:9" x14ac:dyDescent="0.3">
      <c r="C235" s="30"/>
      <c r="D235">
        <v>97.5</v>
      </c>
      <c r="E235">
        <v>1</v>
      </c>
      <c r="F235" s="7">
        <v>-91</v>
      </c>
      <c r="G235">
        <v>0</v>
      </c>
      <c r="H235">
        <v>0</v>
      </c>
      <c r="I235" t="s">
        <v>41</v>
      </c>
    </row>
    <row r="236" spans="3:9" x14ac:dyDescent="0.3">
      <c r="C236" s="30"/>
      <c r="D236">
        <v>80.2</v>
      </c>
      <c r="E236">
        <v>1</v>
      </c>
      <c r="F236" s="7">
        <v>-91</v>
      </c>
      <c r="G236">
        <v>0</v>
      </c>
      <c r="H236">
        <v>0</v>
      </c>
      <c r="I236" t="s">
        <v>41</v>
      </c>
    </row>
    <row r="237" spans="3:9" x14ac:dyDescent="0.3">
      <c r="C237" s="30"/>
      <c r="D237">
        <v>65.099999999999994</v>
      </c>
      <c r="E237">
        <v>1</v>
      </c>
      <c r="F237" s="7">
        <v>-91</v>
      </c>
      <c r="G237">
        <v>0</v>
      </c>
      <c r="H237">
        <v>0</v>
      </c>
      <c r="I237" t="s">
        <v>41</v>
      </c>
    </row>
    <row r="238" spans="3:9" x14ac:dyDescent="0.3">
      <c r="C238" s="30"/>
      <c r="D238">
        <v>118.6</v>
      </c>
      <c r="E238">
        <v>1</v>
      </c>
      <c r="F238" s="7">
        <v>-91</v>
      </c>
      <c r="G238">
        <v>0</v>
      </c>
      <c r="H238">
        <v>0</v>
      </c>
      <c r="I238" t="s">
        <v>41</v>
      </c>
    </row>
    <row r="239" spans="3:9" x14ac:dyDescent="0.3">
      <c r="C239" s="30"/>
      <c r="D239">
        <v>186</v>
      </c>
      <c r="E239">
        <v>1</v>
      </c>
      <c r="F239" s="7">
        <v>-60</v>
      </c>
      <c r="G239">
        <v>0</v>
      </c>
      <c r="H239">
        <v>0</v>
      </c>
      <c r="I239" t="s">
        <v>41</v>
      </c>
    </row>
    <row r="240" spans="3:9" x14ac:dyDescent="0.3">
      <c r="C240" s="30"/>
      <c r="D240">
        <v>151.80000000000001</v>
      </c>
      <c r="E240">
        <v>1</v>
      </c>
      <c r="F240" s="7">
        <v>-60</v>
      </c>
      <c r="G240">
        <v>0</v>
      </c>
      <c r="H240">
        <v>0</v>
      </c>
      <c r="I240" t="s">
        <v>41</v>
      </c>
    </row>
    <row r="241" spans="3:9" x14ac:dyDescent="0.3">
      <c r="C241" s="30"/>
      <c r="D241">
        <v>111.7</v>
      </c>
      <c r="E241">
        <v>1</v>
      </c>
      <c r="F241" s="7">
        <v>-60</v>
      </c>
      <c r="G241">
        <v>0</v>
      </c>
      <c r="H241">
        <v>0</v>
      </c>
      <c r="I241" t="s">
        <v>41</v>
      </c>
    </row>
    <row r="242" spans="3:9" x14ac:dyDescent="0.3">
      <c r="C242" s="30"/>
      <c r="D242">
        <v>143.9</v>
      </c>
      <c r="E242">
        <v>1</v>
      </c>
      <c r="F242" s="7">
        <v>-60</v>
      </c>
      <c r="G242">
        <v>0</v>
      </c>
      <c r="H242">
        <v>0</v>
      </c>
      <c r="I242" t="s">
        <v>41</v>
      </c>
    </row>
    <row r="243" spans="3:9" x14ac:dyDescent="0.3">
      <c r="C243" s="30"/>
      <c r="D243">
        <v>105.4</v>
      </c>
      <c r="E243">
        <v>1</v>
      </c>
      <c r="F243" s="7">
        <v>-60</v>
      </c>
      <c r="G243">
        <v>0</v>
      </c>
      <c r="H243">
        <v>0</v>
      </c>
      <c r="I243" t="s">
        <v>41</v>
      </c>
    </row>
    <row r="244" spans="3:9" x14ac:dyDescent="0.3">
      <c r="C244" s="30"/>
      <c r="D244">
        <v>154</v>
      </c>
      <c r="E244">
        <v>1</v>
      </c>
      <c r="F244" s="7">
        <v>-60</v>
      </c>
      <c r="G244">
        <v>0</v>
      </c>
      <c r="H244">
        <v>0</v>
      </c>
      <c r="I244" t="s">
        <v>41</v>
      </c>
    </row>
    <row r="245" spans="3:9" x14ac:dyDescent="0.3">
      <c r="C245" s="30"/>
      <c r="D245">
        <v>176.2</v>
      </c>
      <c r="E245">
        <v>1</v>
      </c>
      <c r="F245" s="7">
        <v>-60</v>
      </c>
      <c r="G245">
        <v>0</v>
      </c>
      <c r="H245">
        <v>0</v>
      </c>
      <c r="I245" t="s">
        <v>41</v>
      </c>
    </row>
    <row r="246" spans="3:9" x14ac:dyDescent="0.3">
      <c r="C246" s="30"/>
      <c r="D246">
        <v>131.9</v>
      </c>
      <c r="E246">
        <v>1</v>
      </c>
      <c r="F246" s="7">
        <v>-60</v>
      </c>
      <c r="G246">
        <v>0</v>
      </c>
      <c r="H246">
        <v>0</v>
      </c>
      <c r="I246" t="s">
        <v>41</v>
      </c>
    </row>
    <row r="247" spans="3:9" x14ac:dyDescent="0.3">
      <c r="C247" s="30"/>
      <c r="D247">
        <v>203.9</v>
      </c>
      <c r="E247">
        <v>1</v>
      </c>
      <c r="F247" s="7">
        <v>-60</v>
      </c>
      <c r="G247">
        <v>0</v>
      </c>
      <c r="H247">
        <v>0</v>
      </c>
      <c r="I247" t="s">
        <v>41</v>
      </c>
    </row>
    <row r="248" spans="3:9" x14ac:dyDescent="0.3">
      <c r="C248" s="30"/>
      <c r="D248">
        <v>142.69999999999999</v>
      </c>
      <c r="E248">
        <v>1</v>
      </c>
      <c r="F248" s="7">
        <v>-60</v>
      </c>
      <c r="G248">
        <v>0</v>
      </c>
      <c r="H248">
        <v>0</v>
      </c>
      <c r="I248" t="s">
        <v>41</v>
      </c>
    </row>
    <row r="249" spans="3:9" x14ac:dyDescent="0.3">
      <c r="C249" s="30"/>
      <c r="D249">
        <v>130.1</v>
      </c>
      <c r="E249">
        <v>1</v>
      </c>
      <c r="F249" s="7">
        <v>-60</v>
      </c>
      <c r="G249">
        <v>0</v>
      </c>
      <c r="H249">
        <v>0</v>
      </c>
      <c r="I249" t="s">
        <v>41</v>
      </c>
    </row>
    <row r="250" spans="3:9" x14ac:dyDescent="0.3">
      <c r="C250" s="30"/>
      <c r="D250">
        <v>119.6</v>
      </c>
      <c r="E250">
        <v>1</v>
      </c>
      <c r="F250" s="7">
        <v>-60</v>
      </c>
      <c r="G250">
        <v>0</v>
      </c>
      <c r="H250">
        <v>0</v>
      </c>
      <c r="I250" t="s">
        <v>41</v>
      </c>
    </row>
    <row r="251" spans="3:9" x14ac:dyDescent="0.3">
      <c r="C251" s="30"/>
      <c r="D251">
        <v>102.4</v>
      </c>
      <c r="E251">
        <v>1</v>
      </c>
      <c r="F251" s="7">
        <v>-60</v>
      </c>
      <c r="G251">
        <v>0</v>
      </c>
      <c r="H251">
        <v>0</v>
      </c>
      <c r="I251" t="s">
        <v>41</v>
      </c>
    </row>
    <row r="252" spans="3:9" x14ac:dyDescent="0.3">
      <c r="C252" s="30"/>
      <c r="D252">
        <v>99</v>
      </c>
      <c r="E252">
        <v>1</v>
      </c>
      <c r="F252" s="7">
        <v>-60</v>
      </c>
      <c r="G252">
        <v>0</v>
      </c>
      <c r="H252">
        <v>0</v>
      </c>
      <c r="I252" t="s">
        <v>41</v>
      </c>
    </row>
    <row r="253" spans="3:9" x14ac:dyDescent="0.3">
      <c r="C253" s="30"/>
      <c r="D253">
        <v>165.2</v>
      </c>
      <c r="E253">
        <v>1</v>
      </c>
      <c r="F253" s="7">
        <v>-60</v>
      </c>
      <c r="G253">
        <v>0</v>
      </c>
      <c r="H253">
        <v>0</v>
      </c>
      <c r="I253" t="s">
        <v>41</v>
      </c>
    </row>
    <row r="254" spans="3:9" x14ac:dyDescent="0.3">
      <c r="C254" s="30"/>
      <c r="D254">
        <v>125.6</v>
      </c>
      <c r="E254">
        <v>1</v>
      </c>
      <c r="F254" s="7">
        <v>-60</v>
      </c>
      <c r="G254">
        <v>0</v>
      </c>
      <c r="H254">
        <v>0</v>
      </c>
      <c r="I254" t="s">
        <v>41</v>
      </c>
    </row>
    <row r="255" spans="3:9" x14ac:dyDescent="0.3">
      <c r="C255" s="30"/>
      <c r="D255">
        <v>100.4</v>
      </c>
      <c r="E255">
        <v>1</v>
      </c>
      <c r="F255" s="7">
        <v>-60</v>
      </c>
      <c r="G255">
        <v>0</v>
      </c>
      <c r="H255">
        <v>0</v>
      </c>
      <c r="I255" t="s">
        <v>41</v>
      </c>
    </row>
    <row r="256" spans="3:9" x14ac:dyDescent="0.3">
      <c r="C256" s="30"/>
      <c r="D256">
        <v>198.2</v>
      </c>
      <c r="E256">
        <v>1</v>
      </c>
      <c r="F256" s="7">
        <v>-40</v>
      </c>
      <c r="G256">
        <v>0</v>
      </c>
      <c r="H256">
        <v>0</v>
      </c>
      <c r="I256" t="s">
        <v>41</v>
      </c>
    </row>
    <row r="257" spans="3:9" x14ac:dyDescent="0.3">
      <c r="C257" s="30"/>
      <c r="D257">
        <v>150.19999999999999</v>
      </c>
      <c r="E257">
        <v>1</v>
      </c>
      <c r="F257" s="7">
        <v>-40</v>
      </c>
      <c r="G257">
        <v>0</v>
      </c>
      <c r="H257">
        <v>0</v>
      </c>
      <c r="I257" t="s">
        <v>41</v>
      </c>
    </row>
    <row r="258" spans="3:9" x14ac:dyDescent="0.3">
      <c r="C258" s="30"/>
      <c r="D258">
        <v>226.8</v>
      </c>
      <c r="E258">
        <v>1</v>
      </c>
      <c r="F258" s="7">
        <v>-40</v>
      </c>
      <c r="G258">
        <v>0</v>
      </c>
      <c r="H258">
        <v>0</v>
      </c>
      <c r="I258" t="s">
        <v>41</v>
      </c>
    </row>
    <row r="259" spans="3:9" x14ac:dyDescent="0.3">
      <c r="C259" s="30"/>
      <c r="D259">
        <v>158.1</v>
      </c>
      <c r="E259">
        <v>1</v>
      </c>
      <c r="F259" s="7">
        <v>-40</v>
      </c>
      <c r="G259">
        <v>0</v>
      </c>
      <c r="H259">
        <v>0</v>
      </c>
      <c r="I259" t="s">
        <v>41</v>
      </c>
    </row>
    <row r="260" spans="3:9" x14ac:dyDescent="0.3">
      <c r="C260" s="30"/>
      <c r="D260">
        <v>256.39999999999998</v>
      </c>
      <c r="E260">
        <v>1</v>
      </c>
      <c r="F260" s="7">
        <v>-40</v>
      </c>
      <c r="G260">
        <v>0</v>
      </c>
      <c r="H260">
        <v>0</v>
      </c>
      <c r="I260" t="s">
        <v>41</v>
      </c>
    </row>
    <row r="261" spans="3:9" x14ac:dyDescent="0.3">
      <c r="C261" s="30"/>
      <c r="D261">
        <v>207.6</v>
      </c>
      <c r="E261">
        <v>1</v>
      </c>
      <c r="F261" s="7">
        <v>-40</v>
      </c>
      <c r="G261">
        <v>0</v>
      </c>
      <c r="H261">
        <v>0</v>
      </c>
      <c r="I261" t="s">
        <v>41</v>
      </c>
    </row>
    <row r="262" spans="3:9" x14ac:dyDescent="0.3">
      <c r="C262" s="30"/>
      <c r="D262">
        <v>202.5</v>
      </c>
      <c r="E262">
        <v>1</v>
      </c>
      <c r="F262">
        <v>-20</v>
      </c>
      <c r="G262">
        <v>0</v>
      </c>
      <c r="H262">
        <v>0</v>
      </c>
      <c r="I262" t="s">
        <v>41</v>
      </c>
    </row>
    <row r="263" spans="3:9" x14ac:dyDescent="0.3">
      <c r="C263" s="30"/>
      <c r="D263">
        <v>194.7</v>
      </c>
      <c r="E263">
        <v>1</v>
      </c>
      <c r="F263">
        <v>-20</v>
      </c>
      <c r="G263">
        <v>0</v>
      </c>
      <c r="H263">
        <v>0</v>
      </c>
      <c r="I263" t="s">
        <v>41</v>
      </c>
    </row>
    <row r="264" spans="3:9" x14ac:dyDescent="0.3">
      <c r="C264" s="30"/>
      <c r="D264">
        <v>262.8</v>
      </c>
      <c r="E264">
        <v>1</v>
      </c>
      <c r="F264">
        <v>-20</v>
      </c>
      <c r="G264">
        <v>0</v>
      </c>
      <c r="H264">
        <v>0</v>
      </c>
      <c r="I264" t="s">
        <v>41</v>
      </c>
    </row>
    <row r="265" spans="3:9" x14ac:dyDescent="0.3">
      <c r="C265" s="30"/>
      <c r="D265">
        <v>187.9</v>
      </c>
      <c r="E265">
        <v>1</v>
      </c>
      <c r="F265">
        <v>-20</v>
      </c>
      <c r="G265">
        <v>0</v>
      </c>
      <c r="H265">
        <v>0</v>
      </c>
      <c r="I265" t="s">
        <v>41</v>
      </c>
    </row>
    <row r="266" spans="3:9" x14ac:dyDescent="0.3">
      <c r="C266" s="30"/>
      <c r="D266">
        <v>146.4</v>
      </c>
      <c r="E266">
        <v>1</v>
      </c>
      <c r="F266">
        <v>-20</v>
      </c>
      <c r="G266">
        <v>0</v>
      </c>
      <c r="H266">
        <v>0</v>
      </c>
      <c r="I266" t="s">
        <v>41</v>
      </c>
    </row>
    <row r="267" spans="3:9" x14ac:dyDescent="0.3">
      <c r="C267" s="30"/>
      <c r="D267">
        <v>156.69999999999999</v>
      </c>
      <c r="E267">
        <v>1</v>
      </c>
      <c r="F267">
        <v>-20</v>
      </c>
      <c r="G267">
        <v>0</v>
      </c>
      <c r="H267">
        <v>0</v>
      </c>
      <c r="I267" t="s">
        <v>41</v>
      </c>
    </row>
  </sheetData>
  <mergeCells count="3">
    <mergeCell ref="C4:C48"/>
    <mergeCell ref="C49:C174"/>
    <mergeCell ref="C175:C267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0"/>
  <sheetViews>
    <sheetView topLeftCell="A67" workbookViewId="0">
      <selection activeCell="AF83" sqref="AF83"/>
    </sheetView>
  </sheetViews>
  <sheetFormatPr defaultRowHeight="14.4" x14ac:dyDescent="0.3"/>
  <cols>
    <col min="16" max="20" width="0" hidden="1" customWidth="1"/>
    <col min="24" max="24" width="0" hidden="1" customWidth="1"/>
  </cols>
  <sheetData>
    <row r="1" spans="2:27" ht="28.8" x14ac:dyDescent="0.3">
      <c r="U1" t="s">
        <v>73</v>
      </c>
      <c r="V1" s="20" t="s">
        <v>74</v>
      </c>
      <c r="W1" s="8" t="s">
        <v>61</v>
      </c>
      <c r="X1" s="8" t="s">
        <v>64</v>
      </c>
      <c r="Y1" s="20" t="s">
        <v>69</v>
      </c>
      <c r="Z1" s="20"/>
      <c r="AA1" t="s">
        <v>70</v>
      </c>
    </row>
    <row r="2" spans="2:27" x14ac:dyDescent="0.3">
      <c r="J2" t="s">
        <v>36</v>
      </c>
      <c r="K2">
        <v>4700</v>
      </c>
      <c r="R2" t="s">
        <v>35</v>
      </c>
    </row>
    <row r="3" spans="2:27" x14ac:dyDescent="0.3">
      <c r="B3" t="s">
        <v>3</v>
      </c>
      <c r="C3" s="7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17</v>
      </c>
      <c r="J3" t="s">
        <v>10</v>
      </c>
      <c r="K3" t="s">
        <v>11</v>
      </c>
      <c r="L3" t="s">
        <v>18</v>
      </c>
      <c r="M3" t="s">
        <v>12</v>
      </c>
      <c r="N3" t="s">
        <v>40</v>
      </c>
      <c r="O3" t="s">
        <v>27</v>
      </c>
      <c r="P3" t="s">
        <v>28</v>
      </c>
      <c r="Q3" t="s">
        <v>39</v>
      </c>
      <c r="R3" t="s">
        <v>37</v>
      </c>
      <c r="T3" t="s">
        <v>38</v>
      </c>
    </row>
    <row r="4" spans="2:27" x14ac:dyDescent="0.3">
      <c r="B4" t="s">
        <v>13</v>
      </c>
      <c r="C4" s="7" t="s">
        <v>14</v>
      </c>
      <c r="D4" t="s">
        <v>15</v>
      </c>
      <c r="E4" t="s">
        <v>15</v>
      </c>
      <c r="F4" t="s">
        <v>15</v>
      </c>
      <c r="G4" t="s">
        <v>15</v>
      </c>
      <c r="H4" t="s">
        <v>16</v>
      </c>
      <c r="W4" t="s">
        <v>72</v>
      </c>
      <c r="X4">
        <v>1</v>
      </c>
      <c r="Y4" t="e">
        <f>( 0.641*(G4/D4) + 0.2049*POWER((G4/D4),2) + 0.755*POWER((G4/G4),3) - 0.7974*POWER((J4/G4),4) + 0.1966*POWER((J4/G4),5))/POWER((1-(J4/G4)),2)</f>
        <v>#VALUE!</v>
      </c>
      <c r="Z4" t="e">
        <f>( 15.07*(G4/D4) -27.02*POWER((G4/D4),2) + 15.08*POWER((G4/D4),3))</f>
        <v>#VALUE!</v>
      </c>
      <c r="AA4" t="e">
        <f>(5500*5500*2*G4)/1000</f>
        <v>#VALUE!</v>
      </c>
    </row>
    <row r="5" spans="2:27" x14ac:dyDescent="0.3">
      <c r="B5" t="s">
        <v>0</v>
      </c>
      <c r="C5" s="7">
        <v>-91</v>
      </c>
      <c r="D5">
        <v>56.39</v>
      </c>
      <c r="E5">
        <v>100</v>
      </c>
      <c r="F5">
        <v>50</v>
      </c>
      <c r="G5">
        <v>43.61</v>
      </c>
      <c r="H5">
        <v>0</v>
      </c>
      <c r="I5">
        <v>67.3</v>
      </c>
      <c r="J5">
        <v>538.9</v>
      </c>
      <c r="K5">
        <v>233.5</v>
      </c>
      <c r="L5">
        <v>427.7</v>
      </c>
      <c r="M5" t="s">
        <v>1</v>
      </c>
      <c r="N5">
        <f t="shared" ref="N5:N33" si="0">0.05*G5</f>
        <v>2.1804999999999999</v>
      </c>
      <c r="O5">
        <f t="shared" ref="O5:O33" si="1">20 + (I5-20)*(POWER((F5/25),(0.25)))</f>
        <v>76.249496539628694</v>
      </c>
      <c r="P5">
        <v>1</v>
      </c>
      <c r="Q5">
        <f t="shared" ref="Q5:Q33" si="2">O5</f>
        <v>76.249496539628694</v>
      </c>
      <c r="R5">
        <f t="shared" ref="R5:R33" si="3">(O5-20)*POWER((1+((2*4700*4700*H5)/(O5*O5))),0.25)</f>
        <v>56.249496539628694</v>
      </c>
      <c r="T5">
        <f t="shared" ref="T5:T33" si="4">((2*F5)-G5)/(2*F5)</f>
        <v>0.56389999999999996</v>
      </c>
      <c r="U5">
        <f>O5</f>
        <v>76.249496539628694</v>
      </c>
      <c r="V5">
        <v>1</v>
      </c>
      <c r="W5" t="s">
        <v>72</v>
      </c>
      <c r="Y5">
        <f>( 0.641*(H5/E5) + 0.2049*POWER((H5/E5),2) + 0.755*POWER((H5/E5),3) - 0.7974*POWER((H5/E5),4) + 0.1966*POWER((H5/E5),5))/POWER((1-(H5/E5)),2)</f>
        <v>0</v>
      </c>
      <c r="Z5">
        <f>( 15.07*(H5/E5) -27.02*POWER((H5/E5),2) + 15.08*POWER((H5/E5),3))</f>
        <v>0</v>
      </c>
      <c r="AA5">
        <f>(5500*5500*2*H5)/1000</f>
        <v>0</v>
      </c>
    </row>
    <row r="6" spans="2:27" x14ac:dyDescent="0.3">
      <c r="B6" t="s">
        <v>0</v>
      </c>
      <c r="C6" s="7">
        <v>-91</v>
      </c>
      <c r="D6">
        <v>55.98</v>
      </c>
      <c r="E6">
        <v>100</v>
      </c>
      <c r="F6">
        <v>50</v>
      </c>
      <c r="G6">
        <v>44.02</v>
      </c>
      <c r="H6">
        <v>0</v>
      </c>
      <c r="I6">
        <v>162.9</v>
      </c>
      <c r="J6">
        <v>538.9</v>
      </c>
      <c r="K6">
        <v>233.5</v>
      </c>
      <c r="L6">
        <v>429.7</v>
      </c>
      <c r="M6" t="s">
        <v>1</v>
      </c>
      <c r="N6">
        <f t="shared" si="0"/>
        <v>2.2010000000000001</v>
      </c>
      <c r="O6">
        <f t="shared" si="1"/>
        <v>189.93769673388883</v>
      </c>
      <c r="P6">
        <v>1</v>
      </c>
      <c r="Q6">
        <f t="shared" si="2"/>
        <v>189.93769673388883</v>
      </c>
      <c r="R6">
        <f t="shared" si="3"/>
        <v>169.93769673388883</v>
      </c>
      <c r="T6">
        <f t="shared" si="4"/>
        <v>0.55979999999999996</v>
      </c>
      <c r="U6">
        <f t="shared" ref="U6:U69" si="5">O6</f>
        <v>189.93769673388883</v>
      </c>
      <c r="V6">
        <v>1</v>
      </c>
      <c r="W6" t="s">
        <v>72</v>
      </c>
      <c r="Y6">
        <f t="shared" ref="Y6:Y69" si="6">( 0.641*(H6/E6) + 0.2049*POWER((H6/E6),2) + 0.755*POWER((H6/E6),3) - 0.7974*POWER((H6/E6),4) + 0.1966*POWER((H6/E6),5))/POWER((1-(H6/E6)),2)</f>
        <v>0</v>
      </c>
      <c r="Z6">
        <f t="shared" ref="Z6:Z69" si="7">( 15.07*(H6/E6) -27.02*POWER((H6/E6),2) + 15.08*POWER((H6/E6),3))</f>
        <v>0</v>
      </c>
      <c r="AA6">
        <f t="shared" ref="AA6:AA69" si="8">(5500*5500*2*H6)/1000</f>
        <v>0</v>
      </c>
    </row>
    <row r="7" spans="2:27" x14ac:dyDescent="0.3">
      <c r="B7" t="s">
        <v>0</v>
      </c>
      <c r="C7" s="7">
        <v>-91</v>
      </c>
      <c r="D7">
        <v>55.9</v>
      </c>
      <c r="E7">
        <v>100</v>
      </c>
      <c r="F7">
        <v>50</v>
      </c>
      <c r="G7">
        <v>44.1</v>
      </c>
      <c r="H7">
        <v>0</v>
      </c>
      <c r="I7">
        <v>100</v>
      </c>
      <c r="J7">
        <v>538.9</v>
      </c>
      <c r="K7">
        <v>233.5</v>
      </c>
      <c r="L7">
        <v>430.1</v>
      </c>
      <c r="M7" t="s">
        <v>1</v>
      </c>
      <c r="N7">
        <f t="shared" si="0"/>
        <v>2.2050000000000001</v>
      </c>
      <c r="O7">
        <f t="shared" si="1"/>
        <v>115.13656920021768</v>
      </c>
      <c r="P7">
        <v>1</v>
      </c>
      <c r="Q7">
        <f t="shared" si="2"/>
        <v>115.13656920021768</v>
      </c>
      <c r="R7">
        <f t="shared" si="3"/>
        <v>95.136569200217679</v>
      </c>
      <c r="T7">
        <f t="shared" si="4"/>
        <v>0.55899999999999994</v>
      </c>
      <c r="U7">
        <f t="shared" si="5"/>
        <v>115.13656920021768</v>
      </c>
      <c r="V7">
        <v>1</v>
      </c>
      <c r="W7" t="s">
        <v>72</v>
      </c>
      <c r="Y7">
        <f t="shared" si="6"/>
        <v>0</v>
      </c>
      <c r="Z7">
        <f t="shared" si="7"/>
        <v>0</v>
      </c>
      <c r="AA7">
        <f t="shared" si="8"/>
        <v>0</v>
      </c>
    </row>
    <row r="8" spans="2:27" x14ac:dyDescent="0.3">
      <c r="B8" t="s">
        <v>0</v>
      </c>
      <c r="C8" s="7">
        <v>-91</v>
      </c>
      <c r="D8">
        <v>56.12</v>
      </c>
      <c r="E8">
        <v>100</v>
      </c>
      <c r="F8">
        <v>50</v>
      </c>
      <c r="G8">
        <v>43.88</v>
      </c>
      <c r="H8">
        <v>0</v>
      </c>
      <c r="I8">
        <v>91.2</v>
      </c>
      <c r="J8">
        <v>538.9</v>
      </c>
      <c r="K8">
        <v>233.5</v>
      </c>
      <c r="L8">
        <v>429</v>
      </c>
      <c r="M8" t="s">
        <v>1</v>
      </c>
      <c r="N8">
        <f t="shared" si="0"/>
        <v>2.1940000000000004</v>
      </c>
      <c r="O8">
        <f t="shared" si="1"/>
        <v>104.67154658819373</v>
      </c>
      <c r="P8">
        <v>1</v>
      </c>
      <c r="Q8">
        <f t="shared" si="2"/>
        <v>104.67154658819373</v>
      </c>
      <c r="R8">
        <f t="shared" si="3"/>
        <v>84.671546588193735</v>
      </c>
      <c r="T8">
        <f t="shared" si="4"/>
        <v>0.56119999999999992</v>
      </c>
      <c r="U8">
        <f t="shared" si="5"/>
        <v>104.67154658819373</v>
      </c>
      <c r="V8">
        <v>1</v>
      </c>
      <c r="W8" t="s">
        <v>72</v>
      </c>
      <c r="Y8">
        <f t="shared" si="6"/>
        <v>0</v>
      </c>
      <c r="Z8">
        <f t="shared" si="7"/>
        <v>0</v>
      </c>
      <c r="AA8">
        <f t="shared" si="8"/>
        <v>0</v>
      </c>
    </row>
    <row r="9" spans="2:27" x14ac:dyDescent="0.3">
      <c r="B9" t="s">
        <v>0</v>
      </c>
      <c r="C9" s="7">
        <v>-91</v>
      </c>
      <c r="D9">
        <v>55.74</v>
      </c>
      <c r="E9">
        <v>100</v>
      </c>
      <c r="F9">
        <v>50</v>
      </c>
      <c r="G9">
        <v>44.26</v>
      </c>
      <c r="H9">
        <v>0</v>
      </c>
      <c r="I9">
        <v>106.2</v>
      </c>
      <c r="J9">
        <v>538.9</v>
      </c>
      <c r="K9">
        <v>233.5</v>
      </c>
      <c r="L9">
        <v>430.9</v>
      </c>
      <c r="M9" t="s">
        <v>1</v>
      </c>
      <c r="N9">
        <f t="shared" si="0"/>
        <v>2.2130000000000001</v>
      </c>
      <c r="O9">
        <f t="shared" si="1"/>
        <v>122.50965331323455</v>
      </c>
      <c r="P9">
        <v>1</v>
      </c>
      <c r="Q9">
        <f t="shared" si="2"/>
        <v>122.50965331323455</v>
      </c>
      <c r="R9">
        <f t="shared" si="3"/>
        <v>102.50965331323455</v>
      </c>
      <c r="T9">
        <f t="shared" si="4"/>
        <v>0.55740000000000001</v>
      </c>
      <c r="U9">
        <f t="shared" si="5"/>
        <v>122.50965331323455</v>
      </c>
      <c r="V9">
        <v>1</v>
      </c>
      <c r="W9" t="s">
        <v>72</v>
      </c>
      <c r="Y9">
        <f t="shared" si="6"/>
        <v>0</v>
      </c>
      <c r="Z9">
        <f t="shared" si="7"/>
        <v>0</v>
      </c>
      <c r="AA9">
        <f t="shared" si="8"/>
        <v>0</v>
      </c>
    </row>
    <row r="10" spans="2:27" x14ac:dyDescent="0.3">
      <c r="B10" t="s">
        <v>0</v>
      </c>
      <c r="C10" s="7">
        <v>-91</v>
      </c>
      <c r="D10">
        <v>55.74</v>
      </c>
      <c r="E10">
        <v>100</v>
      </c>
      <c r="F10">
        <v>50</v>
      </c>
      <c r="G10">
        <v>44.26</v>
      </c>
      <c r="H10">
        <v>0</v>
      </c>
      <c r="I10">
        <v>83.2</v>
      </c>
      <c r="J10">
        <v>538.9</v>
      </c>
      <c r="K10">
        <v>233.5</v>
      </c>
      <c r="L10">
        <v>430.9</v>
      </c>
      <c r="M10" t="s">
        <v>1</v>
      </c>
      <c r="N10">
        <f t="shared" si="0"/>
        <v>2.2130000000000001</v>
      </c>
      <c r="O10">
        <f t="shared" si="1"/>
        <v>95.157889668171975</v>
      </c>
      <c r="P10">
        <v>1</v>
      </c>
      <c r="Q10">
        <f t="shared" si="2"/>
        <v>95.157889668171975</v>
      </c>
      <c r="R10">
        <f t="shared" si="3"/>
        <v>75.157889668171975</v>
      </c>
      <c r="T10">
        <f t="shared" si="4"/>
        <v>0.55740000000000001</v>
      </c>
      <c r="U10">
        <f t="shared" si="5"/>
        <v>95.157889668171975</v>
      </c>
      <c r="V10">
        <v>1</v>
      </c>
      <c r="W10" t="s">
        <v>72</v>
      </c>
      <c r="Y10">
        <f t="shared" si="6"/>
        <v>0</v>
      </c>
      <c r="Z10">
        <f t="shared" si="7"/>
        <v>0</v>
      </c>
      <c r="AA10">
        <f t="shared" si="8"/>
        <v>0</v>
      </c>
    </row>
    <row r="11" spans="2:27" x14ac:dyDescent="0.3">
      <c r="B11" t="s">
        <v>0</v>
      </c>
      <c r="C11" s="7">
        <v>-91</v>
      </c>
      <c r="D11">
        <v>56.46</v>
      </c>
      <c r="E11">
        <v>100</v>
      </c>
      <c r="F11">
        <v>50</v>
      </c>
      <c r="G11">
        <v>43.54</v>
      </c>
      <c r="H11">
        <v>0</v>
      </c>
      <c r="I11">
        <v>91.8</v>
      </c>
      <c r="J11">
        <v>538.9</v>
      </c>
      <c r="K11">
        <v>233.5</v>
      </c>
      <c r="L11">
        <v>427.3</v>
      </c>
      <c r="M11" t="s">
        <v>1</v>
      </c>
      <c r="N11">
        <f t="shared" si="0"/>
        <v>2.177</v>
      </c>
      <c r="O11">
        <f t="shared" si="1"/>
        <v>105.38507085719537</v>
      </c>
      <c r="P11">
        <v>1</v>
      </c>
      <c r="Q11">
        <f t="shared" si="2"/>
        <v>105.38507085719537</v>
      </c>
      <c r="R11">
        <f t="shared" si="3"/>
        <v>85.385070857195373</v>
      </c>
      <c r="T11">
        <f t="shared" si="4"/>
        <v>0.56459999999999999</v>
      </c>
      <c r="U11">
        <f t="shared" si="5"/>
        <v>105.38507085719537</v>
      </c>
      <c r="V11">
        <v>1</v>
      </c>
      <c r="W11" t="s">
        <v>72</v>
      </c>
      <c r="Y11">
        <f t="shared" si="6"/>
        <v>0</v>
      </c>
      <c r="Z11">
        <f t="shared" si="7"/>
        <v>0</v>
      </c>
      <c r="AA11">
        <f t="shared" si="8"/>
        <v>0</v>
      </c>
    </row>
    <row r="12" spans="2:27" x14ac:dyDescent="0.3">
      <c r="B12" t="s">
        <v>0</v>
      </c>
      <c r="C12" s="7">
        <v>-91</v>
      </c>
      <c r="D12">
        <v>55.78</v>
      </c>
      <c r="E12">
        <v>100</v>
      </c>
      <c r="F12">
        <v>50</v>
      </c>
      <c r="G12">
        <v>44.22</v>
      </c>
      <c r="H12">
        <v>0</v>
      </c>
      <c r="I12">
        <v>94.7</v>
      </c>
      <c r="J12">
        <v>538.9</v>
      </c>
      <c r="K12">
        <v>233.5</v>
      </c>
      <c r="L12">
        <v>430.7</v>
      </c>
      <c r="M12" t="s">
        <v>1</v>
      </c>
      <c r="N12">
        <f t="shared" si="0"/>
        <v>2.2109999999999999</v>
      </c>
      <c r="O12">
        <f t="shared" si="1"/>
        <v>108.83377149070327</v>
      </c>
      <c r="P12">
        <v>1</v>
      </c>
      <c r="Q12">
        <f t="shared" si="2"/>
        <v>108.83377149070327</v>
      </c>
      <c r="R12">
        <f t="shared" si="3"/>
        <v>88.833771490703271</v>
      </c>
      <c r="T12">
        <f t="shared" si="4"/>
        <v>0.55779999999999996</v>
      </c>
      <c r="U12">
        <f t="shared" si="5"/>
        <v>108.83377149070327</v>
      </c>
      <c r="V12">
        <v>1</v>
      </c>
      <c r="W12" t="s">
        <v>72</v>
      </c>
      <c r="Y12">
        <f t="shared" si="6"/>
        <v>0</v>
      </c>
      <c r="Z12">
        <f t="shared" si="7"/>
        <v>0</v>
      </c>
      <c r="AA12">
        <f t="shared" si="8"/>
        <v>0</v>
      </c>
    </row>
    <row r="13" spans="2:27" x14ac:dyDescent="0.3">
      <c r="B13" t="s">
        <v>0</v>
      </c>
      <c r="C13" s="7">
        <v>-91</v>
      </c>
      <c r="D13">
        <v>55.68</v>
      </c>
      <c r="E13">
        <v>100</v>
      </c>
      <c r="F13">
        <v>50</v>
      </c>
      <c r="G13">
        <v>44.32</v>
      </c>
      <c r="H13">
        <v>0</v>
      </c>
      <c r="I13">
        <v>92.9</v>
      </c>
      <c r="J13">
        <v>538.9</v>
      </c>
      <c r="K13">
        <v>233.5</v>
      </c>
      <c r="L13">
        <v>431.1</v>
      </c>
      <c r="M13" t="s">
        <v>1</v>
      </c>
      <c r="N13">
        <f t="shared" si="0"/>
        <v>2.2160000000000002</v>
      </c>
      <c r="O13">
        <f t="shared" si="1"/>
        <v>106.69319868369837</v>
      </c>
      <c r="P13">
        <v>1</v>
      </c>
      <c r="Q13">
        <f t="shared" si="2"/>
        <v>106.69319868369837</v>
      </c>
      <c r="R13">
        <f t="shared" si="3"/>
        <v>86.69319868369837</v>
      </c>
      <c r="T13">
        <f t="shared" si="4"/>
        <v>0.55679999999999996</v>
      </c>
      <c r="U13">
        <f t="shared" si="5"/>
        <v>106.69319868369837</v>
      </c>
      <c r="V13">
        <v>1</v>
      </c>
      <c r="W13" t="s">
        <v>72</v>
      </c>
      <c r="Y13">
        <f t="shared" si="6"/>
        <v>0</v>
      </c>
      <c r="Z13">
        <f t="shared" si="7"/>
        <v>0</v>
      </c>
      <c r="AA13">
        <f t="shared" si="8"/>
        <v>0</v>
      </c>
    </row>
    <row r="14" spans="2:27" x14ac:dyDescent="0.3">
      <c r="B14" t="s">
        <v>0</v>
      </c>
      <c r="C14" s="7">
        <v>-91</v>
      </c>
      <c r="D14">
        <v>55.29</v>
      </c>
      <c r="E14">
        <v>100</v>
      </c>
      <c r="F14">
        <v>50</v>
      </c>
      <c r="G14">
        <v>44.71</v>
      </c>
      <c r="H14">
        <v>0</v>
      </c>
      <c r="I14">
        <v>69.900000000000006</v>
      </c>
      <c r="J14">
        <v>538.9</v>
      </c>
      <c r="K14">
        <v>233.5</v>
      </c>
      <c r="L14">
        <v>433</v>
      </c>
      <c r="M14" t="s">
        <v>1</v>
      </c>
      <c r="N14">
        <f t="shared" si="0"/>
        <v>2.2355</v>
      </c>
      <c r="O14">
        <f t="shared" si="1"/>
        <v>79.34143503863578</v>
      </c>
      <c r="P14">
        <v>1</v>
      </c>
      <c r="Q14">
        <f t="shared" si="2"/>
        <v>79.34143503863578</v>
      </c>
      <c r="R14">
        <f t="shared" si="3"/>
        <v>59.34143503863578</v>
      </c>
      <c r="T14">
        <f t="shared" si="4"/>
        <v>0.55289999999999995</v>
      </c>
      <c r="U14">
        <f t="shared" si="5"/>
        <v>79.34143503863578</v>
      </c>
      <c r="V14">
        <v>1</v>
      </c>
      <c r="W14" t="s">
        <v>72</v>
      </c>
      <c r="Y14">
        <f t="shared" si="6"/>
        <v>0</v>
      </c>
      <c r="Z14">
        <f t="shared" si="7"/>
        <v>0</v>
      </c>
      <c r="AA14">
        <f t="shared" si="8"/>
        <v>0</v>
      </c>
    </row>
    <row r="15" spans="2:27" x14ac:dyDescent="0.3">
      <c r="B15" t="s">
        <v>19</v>
      </c>
      <c r="C15" s="7">
        <v>-91</v>
      </c>
      <c r="D15">
        <v>56.42</v>
      </c>
      <c r="E15">
        <v>100</v>
      </c>
      <c r="F15">
        <v>50</v>
      </c>
      <c r="G15">
        <v>43.58</v>
      </c>
      <c r="H15">
        <v>0</v>
      </c>
      <c r="I15">
        <v>93.1</v>
      </c>
      <c r="J15">
        <v>538.9</v>
      </c>
      <c r="K15">
        <v>233.5</v>
      </c>
      <c r="L15">
        <v>427.5</v>
      </c>
      <c r="M15" t="s">
        <v>1</v>
      </c>
      <c r="N15">
        <f t="shared" si="0"/>
        <v>2.1789999999999998</v>
      </c>
      <c r="O15">
        <f t="shared" si="1"/>
        <v>106.9310401066989</v>
      </c>
      <c r="P15">
        <v>1</v>
      </c>
      <c r="Q15">
        <f t="shared" si="2"/>
        <v>106.9310401066989</v>
      </c>
      <c r="R15">
        <f t="shared" si="3"/>
        <v>86.931040106698902</v>
      </c>
      <c r="T15">
        <f t="shared" si="4"/>
        <v>0.56420000000000003</v>
      </c>
      <c r="U15">
        <f t="shared" si="5"/>
        <v>106.9310401066989</v>
      </c>
      <c r="V15">
        <v>1</v>
      </c>
      <c r="W15" t="s">
        <v>72</v>
      </c>
      <c r="Y15">
        <f t="shared" si="6"/>
        <v>0</v>
      </c>
      <c r="Z15">
        <f t="shared" si="7"/>
        <v>0</v>
      </c>
      <c r="AA15">
        <f t="shared" si="8"/>
        <v>0</v>
      </c>
    </row>
    <row r="16" spans="2:27" x14ac:dyDescent="0.3">
      <c r="B16" t="s">
        <v>19</v>
      </c>
      <c r="C16" s="7">
        <v>-91</v>
      </c>
      <c r="D16">
        <v>56.77</v>
      </c>
      <c r="E16">
        <v>100</v>
      </c>
      <c r="F16">
        <v>50</v>
      </c>
      <c r="G16">
        <v>43.23</v>
      </c>
      <c r="H16">
        <v>0</v>
      </c>
      <c r="I16">
        <v>97.9</v>
      </c>
      <c r="J16">
        <v>538.9</v>
      </c>
      <c r="K16">
        <v>233.5</v>
      </c>
      <c r="L16">
        <v>425.8</v>
      </c>
      <c r="M16" t="s">
        <v>1</v>
      </c>
      <c r="N16">
        <f t="shared" si="0"/>
        <v>2.1614999999999998</v>
      </c>
      <c r="O16">
        <f t="shared" si="1"/>
        <v>112.63923425871198</v>
      </c>
      <c r="P16">
        <v>1</v>
      </c>
      <c r="Q16">
        <f t="shared" si="2"/>
        <v>112.63923425871198</v>
      </c>
      <c r="R16">
        <f t="shared" si="3"/>
        <v>92.63923425871198</v>
      </c>
      <c r="T16">
        <f t="shared" si="4"/>
        <v>0.56769999999999998</v>
      </c>
      <c r="U16">
        <f t="shared" si="5"/>
        <v>112.63923425871198</v>
      </c>
      <c r="V16">
        <v>1</v>
      </c>
      <c r="W16" t="s">
        <v>72</v>
      </c>
      <c r="Y16">
        <f t="shared" si="6"/>
        <v>0</v>
      </c>
      <c r="Z16">
        <f t="shared" si="7"/>
        <v>0</v>
      </c>
      <c r="AA16">
        <f t="shared" si="8"/>
        <v>0</v>
      </c>
    </row>
    <row r="17" spans="2:27" x14ac:dyDescent="0.3">
      <c r="B17" t="s">
        <v>19</v>
      </c>
      <c r="C17" s="7">
        <v>-91</v>
      </c>
      <c r="D17">
        <v>56.26</v>
      </c>
      <c r="E17">
        <v>100</v>
      </c>
      <c r="F17">
        <v>50</v>
      </c>
      <c r="G17">
        <v>43.74</v>
      </c>
      <c r="H17">
        <v>0</v>
      </c>
      <c r="I17">
        <v>73.7</v>
      </c>
      <c r="J17">
        <v>538.9</v>
      </c>
      <c r="K17">
        <v>233.5</v>
      </c>
      <c r="L17">
        <v>428.3</v>
      </c>
      <c r="M17" t="s">
        <v>1</v>
      </c>
      <c r="N17">
        <f t="shared" si="0"/>
        <v>2.1870000000000003</v>
      </c>
      <c r="O17">
        <f t="shared" si="1"/>
        <v>83.860422075646113</v>
      </c>
      <c r="P17">
        <v>1</v>
      </c>
      <c r="Q17">
        <f t="shared" si="2"/>
        <v>83.860422075646113</v>
      </c>
      <c r="R17">
        <f t="shared" si="3"/>
        <v>63.860422075646113</v>
      </c>
      <c r="T17">
        <f t="shared" si="4"/>
        <v>0.56259999999999999</v>
      </c>
      <c r="U17">
        <f t="shared" si="5"/>
        <v>83.860422075646113</v>
      </c>
      <c r="V17">
        <v>1</v>
      </c>
      <c r="W17" t="s">
        <v>72</v>
      </c>
      <c r="Y17">
        <f t="shared" si="6"/>
        <v>0</v>
      </c>
      <c r="Z17">
        <f t="shared" si="7"/>
        <v>0</v>
      </c>
      <c r="AA17">
        <f t="shared" si="8"/>
        <v>0</v>
      </c>
    </row>
    <row r="18" spans="2:27" x14ac:dyDescent="0.3">
      <c r="B18" t="s">
        <v>19</v>
      </c>
      <c r="C18" s="7">
        <v>-91</v>
      </c>
      <c r="D18">
        <v>56.26</v>
      </c>
      <c r="E18">
        <v>100</v>
      </c>
      <c r="F18">
        <v>50</v>
      </c>
      <c r="G18">
        <v>43.74</v>
      </c>
      <c r="H18">
        <v>0</v>
      </c>
      <c r="I18">
        <v>82</v>
      </c>
      <c r="J18">
        <v>538.9</v>
      </c>
      <c r="K18">
        <v>233.5</v>
      </c>
      <c r="L18">
        <v>428.3</v>
      </c>
      <c r="M18" t="s">
        <v>1</v>
      </c>
      <c r="N18">
        <f t="shared" si="0"/>
        <v>2.1870000000000003</v>
      </c>
      <c r="O18">
        <f t="shared" si="1"/>
        <v>93.730841130168699</v>
      </c>
      <c r="P18">
        <v>1</v>
      </c>
      <c r="Q18">
        <f t="shared" si="2"/>
        <v>93.730841130168699</v>
      </c>
      <c r="R18">
        <f t="shared" si="3"/>
        <v>73.730841130168699</v>
      </c>
      <c r="T18">
        <f t="shared" si="4"/>
        <v>0.56259999999999999</v>
      </c>
      <c r="U18">
        <f t="shared" si="5"/>
        <v>93.730841130168699</v>
      </c>
      <c r="V18">
        <v>1</v>
      </c>
      <c r="W18" t="s">
        <v>72</v>
      </c>
      <c r="Y18">
        <f t="shared" si="6"/>
        <v>0</v>
      </c>
      <c r="Z18">
        <f t="shared" si="7"/>
        <v>0</v>
      </c>
      <c r="AA18">
        <f t="shared" si="8"/>
        <v>0</v>
      </c>
    </row>
    <row r="19" spans="2:27" x14ac:dyDescent="0.3">
      <c r="B19" t="s">
        <v>19</v>
      </c>
      <c r="C19" s="7">
        <v>-91</v>
      </c>
      <c r="D19">
        <v>56.31</v>
      </c>
      <c r="E19">
        <v>100</v>
      </c>
      <c r="F19">
        <v>50</v>
      </c>
      <c r="G19">
        <v>43.69</v>
      </c>
      <c r="H19">
        <v>0</v>
      </c>
      <c r="I19">
        <v>76.3</v>
      </c>
      <c r="J19">
        <v>538.9</v>
      </c>
      <c r="K19">
        <v>233.5</v>
      </c>
      <c r="L19">
        <v>428.1</v>
      </c>
      <c r="M19" t="s">
        <v>1</v>
      </c>
      <c r="N19">
        <f t="shared" si="0"/>
        <v>2.1844999999999999</v>
      </c>
      <c r="O19">
        <f t="shared" si="1"/>
        <v>86.952360574653184</v>
      </c>
      <c r="P19">
        <v>1</v>
      </c>
      <c r="Q19">
        <f t="shared" si="2"/>
        <v>86.952360574653184</v>
      </c>
      <c r="R19">
        <f t="shared" si="3"/>
        <v>66.952360574653184</v>
      </c>
      <c r="T19">
        <f t="shared" si="4"/>
        <v>0.56310000000000004</v>
      </c>
      <c r="U19">
        <f t="shared" si="5"/>
        <v>86.952360574653184</v>
      </c>
      <c r="V19">
        <v>1</v>
      </c>
      <c r="W19" t="s">
        <v>72</v>
      </c>
      <c r="Y19">
        <f t="shared" si="6"/>
        <v>0</v>
      </c>
      <c r="Z19">
        <f t="shared" si="7"/>
        <v>0</v>
      </c>
      <c r="AA19">
        <f t="shared" si="8"/>
        <v>0</v>
      </c>
    </row>
    <row r="20" spans="2:27" x14ac:dyDescent="0.3">
      <c r="B20" t="s">
        <v>19</v>
      </c>
      <c r="C20" s="7">
        <v>-91</v>
      </c>
      <c r="D20">
        <v>56.42</v>
      </c>
      <c r="E20">
        <v>100</v>
      </c>
      <c r="F20">
        <v>50</v>
      </c>
      <c r="G20">
        <v>43.58</v>
      </c>
      <c r="H20">
        <v>0</v>
      </c>
      <c r="I20">
        <v>93.1</v>
      </c>
      <c r="J20">
        <v>538.9</v>
      </c>
      <c r="K20">
        <v>233.5</v>
      </c>
      <c r="L20">
        <v>427.5</v>
      </c>
      <c r="M20" t="s">
        <v>1</v>
      </c>
      <c r="N20">
        <f t="shared" si="0"/>
        <v>2.1789999999999998</v>
      </c>
      <c r="O20">
        <f t="shared" si="1"/>
        <v>106.9310401066989</v>
      </c>
      <c r="P20">
        <v>1</v>
      </c>
      <c r="Q20">
        <f t="shared" si="2"/>
        <v>106.9310401066989</v>
      </c>
      <c r="R20">
        <f t="shared" si="3"/>
        <v>86.931040106698902</v>
      </c>
      <c r="T20">
        <f t="shared" si="4"/>
        <v>0.56420000000000003</v>
      </c>
      <c r="U20">
        <f t="shared" si="5"/>
        <v>106.9310401066989</v>
      </c>
      <c r="V20">
        <v>1</v>
      </c>
      <c r="W20" t="s">
        <v>72</v>
      </c>
      <c r="Y20">
        <f t="shared" si="6"/>
        <v>0</v>
      </c>
      <c r="Z20">
        <f t="shared" si="7"/>
        <v>0</v>
      </c>
      <c r="AA20">
        <f t="shared" si="8"/>
        <v>0</v>
      </c>
    </row>
    <row r="21" spans="2:27" x14ac:dyDescent="0.3">
      <c r="B21" t="s">
        <v>19</v>
      </c>
      <c r="C21" s="7">
        <v>-91</v>
      </c>
      <c r="D21">
        <v>56.39</v>
      </c>
      <c r="E21">
        <v>100</v>
      </c>
      <c r="F21">
        <v>50</v>
      </c>
      <c r="G21">
        <v>43.61</v>
      </c>
      <c r="H21">
        <v>0</v>
      </c>
      <c r="I21">
        <v>83.7</v>
      </c>
      <c r="J21">
        <v>538.9</v>
      </c>
      <c r="K21">
        <v>233.5</v>
      </c>
      <c r="L21">
        <v>427.7</v>
      </c>
      <c r="M21" t="s">
        <v>1</v>
      </c>
      <c r="N21">
        <f t="shared" si="0"/>
        <v>2.1804999999999999</v>
      </c>
      <c r="O21">
        <f t="shared" si="1"/>
        <v>95.752493225673334</v>
      </c>
      <c r="P21">
        <v>1</v>
      </c>
      <c r="Q21">
        <f t="shared" si="2"/>
        <v>95.752493225673334</v>
      </c>
      <c r="R21">
        <f t="shared" si="3"/>
        <v>75.752493225673334</v>
      </c>
      <c r="T21">
        <f t="shared" si="4"/>
        <v>0.56389999999999996</v>
      </c>
      <c r="U21">
        <f t="shared" si="5"/>
        <v>95.752493225673334</v>
      </c>
      <c r="V21">
        <v>1</v>
      </c>
      <c r="W21" t="s">
        <v>72</v>
      </c>
      <c r="Y21">
        <f t="shared" si="6"/>
        <v>0</v>
      </c>
      <c r="Z21">
        <f t="shared" si="7"/>
        <v>0</v>
      </c>
      <c r="AA21">
        <f t="shared" si="8"/>
        <v>0</v>
      </c>
    </row>
    <row r="22" spans="2:27" x14ac:dyDescent="0.3">
      <c r="B22" t="s">
        <v>19</v>
      </c>
      <c r="C22" s="7">
        <v>-91</v>
      </c>
      <c r="D22">
        <v>56.41</v>
      </c>
      <c r="E22">
        <v>100</v>
      </c>
      <c r="F22">
        <v>50</v>
      </c>
      <c r="G22">
        <v>43.59</v>
      </c>
      <c r="H22">
        <v>0</v>
      </c>
      <c r="I22">
        <v>82.1</v>
      </c>
      <c r="J22">
        <v>538.9</v>
      </c>
      <c r="K22">
        <v>233.5</v>
      </c>
      <c r="L22">
        <v>427.6</v>
      </c>
      <c r="M22" t="s">
        <v>1</v>
      </c>
      <c r="N22">
        <f t="shared" si="0"/>
        <v>2.1795000000000004</v>
      </c>
      <c r="O22">
        <f t="shared" si="1"/>
        <v>93.849761841668965</v>
      </c>
      <c r="P22">
        <v>1</v>
      </c>
      <c r="Q22">
        <f t="shared" si="2"/>
        <v>93.849761841668965</v>
      </c>
      <c r="R22">
        <f t="shared" si="3"/>
        <v>73.849761841668965</v>
      </c>
      <c r="T22">
        <f t="shared" si="4"/>
        <v>0.56409999999999993</v>
      </c>
      <c r="U22">
        <f t="shared" si="5"/>
        <v>93.849761841668965</v>
      </c>
      <c r="V22">
        <v>1</v>
      </c>
      <c r="W22" t="s">
        <v>72</v>
      </c>
      <c r="Y22">
        <f t="shared" si="6"/>
        <v>0</v>
      </c>
      <c r="Z22">
        <f t="shared" si="7"/>
        <v>0</v>
      </c>
      <c r="AA22">
        <f t="shared" si="8"/>
        <v>0</v>
      </c>
    </row>
    <row r="23" spans="2:27" x14ac:dyDescent="0.3">
      <c r="B23" t="s">
        <v>19</v>
      </c>
      <c r="C23" s="7">
        <v>-91</v>
      </c>
      <c r="D23">
        <v>56.38</v>
      </c>
      <c r="E23">
        <v>100</v>
      </c>
      <c r="F23">
        <v>50</v>
      </c>
      <c r="G23">
        <v>43.62</v>
      </c>
      <c r="H23">
        <v>0</v>
      </c>
      <c r="I23">
        <v>86.8</v>
      </c>
      <c r="J23">
        <v>538.9</v>
      </c>
      <c r="K23">
        <v>233.5</v>
      </c>
      <c r="L23">
        <v>427.7</v>
      </c>
      <c r="M23" t="s">
        <v>1</v>
      </c>
      <c r="N23">
        <f t="shared" si="0"/>
        <v>2.181</v>
      </c>
      <c r="O23">
        <f t="shared" si="1"/>
        <v>99.439035282181763</v>
      </c>
      <c r="P23">
        <v>1</v>
      </c>
      <c r="Q23">
        <f t="shared" si="2"/>
        <v>99.439035282181763</v>
      </c>
      <c r="R23">
        <f t="shared" si="3"/>
        <v>79.439035282181763</v>
      </c>
      <c r="T23">
        <f t="shared" si="4"/>
        <v>0.56380000000000008</v>
      </c>
      <c r="U23">
        <f t="shared" si="5"/>
        <v>99.439035282181763</v>
      </c>
      <c r="V23">
        <v>1</v>
      </c>
      <c r="W23" t="s">
        <v>72</v>
      </c>
      <c r="Y23">
        <f t="shared" si="6"/>
        <v>0</v>
      </c>
      <c r="Z23">
        <f t="shared" si="7"/>
        <v>0</v>
      </c>
      <c r="AA23">
        <f t="shared" si="8"/>
        <v>0</v>
      </c>
    </row>
    <row r="24" spans="2:27" x14ac:dyDescent="0.3">
      <c r="B24" t="s">
        <v>19</v>
      </c>
      <c r="C24" s="7">
        <v>-91</v>
      </c>
      <c r="D24">
        <v>56.3</v>
      </c>
      <c r="E24">
        <v>100</v>
      </c>
      <c r="F24">
        <v>50</v>
      </c>
      <c r="G24">
        <v>43.7</v>
      </c>
      <c r="H24">
        <v>0</v>
      </c>
      <c r="I24">
        <v>86.7</v>
      </c>
      <c r="J24">
        <v>538.9</v>
      </c>
      <c r="K24">
        <v>233.5</v>
      </c>
      <c r="L24">
        <v>428.1</v>
      </c>
      <c r="M24" t="s">
        <v>1</v>
      </c>
      <c r="N24">
        <f t="shared" si="0"/>
        <v>2.1850000000000001</v>
      </c>
      <c r="O24">
        <f t="shared" si="1"/>
        <v>99.320114570681497</v>
      </c>
      <c r="P24">
        <v>1</v>
      </c>
      <c r="Q24">
        <f t="shared" si="2"/>
        <v>99.320114570681497</v>
      </c>
      <c r="R24">
        <f t="shared" si="3"/>
        <v>79.320114570681497</v>
      </c>
      <c r="T24">
        <f t="shared" si="4"/>
        <v>0.56299999999999994</v>
      </c>
      <c r="U24">
        <f t="shared" si="5"/>
        <v>99.320114570681497</v>
      </c>
      <c r="V24">
        <v>1</v>
      </c>
      <c r="W24" t="s">
        <v>72</v>
      </c>
      <c r="Y24">
        <f t="shared" si="6"/>
        <v>0</v>
      </c>
      <c r="Z24">
        <f t="shared" si="7"/>
        <v>0</v>
      </c>
      <c r="AA24">
        <f t="shared" si="8"/>
        <v>0</v>
      </c>
    </row>
    <row r="25" spans="2:27" x14ac:dyDescent="0.3">
      <c r="B25" t="s">
        <v>19</v>
      </c>
      <c r="C25" s="7">
        <v>-91</v>
      </c>
      <c r="D25">
        <v>56.35</v>
      </c>
      <c r="E25">
        <v>100</v>
      </c>
      <c r="F25">
        <v>50</v>
      </c>
      <c r="G25">
        <v>43.65</v>
      </c>
      <c r="H25">
        <v>0</v>
      </c>
      <c r="I25">
        <v>92.3</v>
      </c>
      <c r="J25">
        <v>538.9</v>
      </c>
      <c r="K25">
        <v>233.5</v>
      </c>
      <c r="L25">
        <v>427.9</v>
      </c>
      <c r="M25" t="s">
        <v>1</v>
      </c>
      <c r="N25">
        <f t="shared" si="0"/>
        <v>2.1825000000000001</v>
      </c>
      <c r="O25">
        <f t="shared" si="1"/>
        <v>105.97967441469673</v>
      </c>
      <c r="P25">
        <v>1</v>
      </c>
      <c r="Q25">
        <f t="shared" si="2"/>
        <v>105.97967441469673</v>
      </c>
      <c r="R25">
        <f t="shared" si="3"/>
        <v>85.979674414696731</v>
      </c>
      <c r="T25">
        <f t="shared" si="4"/>
        <v>0.5635</v>
      </c>
      <c r="U25">
        <f t="shared" si="5"/>
        <v>105.97967441469673</v>
      </c>
      <c r="V25">
        <v>1</v>
      </c>
      <c r="W25" t="s">
        <v>72</v>
      </c>
      <c r="Y25">
        <f t="shared" si="6"/>
        <v>0</v>
      </c>
      <c r="Z25">
        <f t="shared" si="7"/>
        <v>0</v>
      </c>
      <c r="AA25">
        <f t="shared" si="8"/>
        <v>0</v>
      </c>
    </row>
    <row r="26" spans="2:27" x14ac:dyDescent="0.3">
      <c r="B26" t="s">
        <v>19</v>
      </c>
      <c r="C26" s="7">
        <v>-91</v>
      </c>
      <c r="D26">
        <v>56.74</v>
      </c>
      <c r="E26">
        <v>100</v>
      </c>
      <c r="F26">
        <v>50</v>
      </c>
      <c r="G26">
        <v>43.26</v>
      </c>
      <c r="H26">
        <v>0</v>
      </c>
      <c r="I26">
        <v>83.1</v>
      </c>
      <c r="J26">
        <v>538.9</v>
      </c>
      <c r="K26">
        <v>233.5</v>
      </c>
      <c r="L26">
        <v>426</v>
      </c>
      <c r="M26" t="s">
        <v>1</v>
      </c>
      <c r="N26">
        <f t="shared" si="0"/>
        <v>2.1629999999999998</v>
      </c>
      <c r="O26">
        <f t="shared" si="1"/>
        <v>95.038968956671695</v>
      </c>
      <c r="P26">
        <v>1</v>
      </c>
      <c r="Q26">
        <f t="shared" si="2"/>
        <v>95.038968956671695</v>
      </c>
      <c r="R26">
        <f t="shared" si="3"/>
        <v>75.038968956671695</v>
      </c>
      <c r="T26">
        <f t="shared" si="4"/>
        <v>0.56740000000000002</v>
      </c>
      <c r="U26">
        <f t="shared" si="5"/>
        <v>95.038968956671695</v>
      </c>
      <c r="V26">
        <v>1</v>
      </c>
      <c r="W26" t="s">
        <v>72</v>
      </c>
      <c r="Y26">
        <f t="shared" si="6"/>
        <v>0</v>
      </c>
      <c r="Z26">
        <f t="shared" si="7"/>
        <v>0</v>
      </c>
      <c r="AA26">
        <f t="shared" si="8"/>
        <v>0</v>
      </c>
    </row>
    <row r="27" spans="2:27" x14ac:dyDescent="0.3">
      <c r="B27" t="s">
        <v>19</v>
      </c>
      <c r="C27" s="7">
        <v>-91</v>
      </c>
      <c r="D27">
        <v>56.42</v>
      </c>
      <c r="E27">
        <v>100</v>
      </c>
      <c r="F27">
        <v>50</v>
      </c>
      <c r="G27">
        <v>43.58</v>
      </c>
      <c r="H27">
        <v>0</v>
      </c>
      <c r="I27">
        <v>88.9</v>
      </c>
      <c r="J27">
        <v>538.9</v>
      </c>
      <c r="K27">
        <v>233.5</v>
      </c>
      <c r="L27">
        <v>427.5</v>
      </c>
      <c r="M27" t="s">
        <v>1</v>
      </c>
      <c r="N27">
        <f t="shared" si="0"/>
        <v>2.1789999999999998</v>
      </c>
      <c r="O27">
        <f t="shared" si="1"/>
        <v>101.93637022368749</v>
      </c>
      <c r="P27">
        <v>1</v>
      </c>
      <c r="Q27">
        <f t="shared" si="2"/>
        <v>101.93637022368749</v>
      </c>
      <c r="R27">
        <f t="shared" si="3"/>
        <v>81.93637022368749</v>
      </c>
      <c r="T27">
        <f t="shared" si="4"/>
        <v>0.56420000000000003</v>
      </c>
      <c r="U27">
        <f t="shared" si="5"/>
        <v>101.93637022368749</v>
      </c>
      <c r="V27">
        <v>1</v>
      </c>
      <c r="W27" t="s">
        <v>72</v>
      </c>
      <c r="Y27">
        <f t="shared" si="6"/>
        <v>0</v>
      </c>
      <c r="Z27">
        <f t="shared" si="7"/>
        <v>0</v>
      </c>
      <c r="AA27">
        <f t="shared" si="8"/>
        <v>0</v>
      </c>
    </row>
    <row r="28" spans="2:27" x14ac:dyDescent="0.3">
      <c r="B28" t="s">
        <v>19</v>
      </c>
      <c r="C28" s="7">
        <v>-91</v>
      </c>
      <c r="D28">
        <v>56.36</v>
      </c>
      <c r="E28">
        <v>100</v>
      </c>
      <c r="F28">
        <v>50</v>
      </c>
      <c r="G28">
        <v>43.64</v>
      </c>
      <c r="H28">
        <v>0</v>
      </c>
      <c r="I28">
        <v>64.3</v>
      </c>
      <c r="J28">
        <v>538.9</v>
      </c>
      <c r="K28">
        <v>233.5</v>
      </c>
      <c r="L28">
        <v>427.8</v>
      </c>
      <c r="M28" t="s">
        <v>1</v>
      </c>
      <c r="N28">
        <f t="shared" si="0"/>
        <v>2.1819999999999999</v>
      </c>
      <c r="O28">
        <f t="shared" si="1"/>
        <v>72.681875194620545</v>
      </c>
      <c r="P28">
        <v>1</v>
      </c>
      <c r="Q28">
        <f t="shared" si="2"/>
        <v>72.681875194620545</v>
      </c>
      <c r="R28">
        <f t="shared" si="3"/>
        <v>52.681875194620545</v>
      </c>
      <c r="T28">
        <f t="shared" si="4"/>
        <v>0.56359999999999999</v>
      </c>
      <c r="U28">
        <f t="shared" si="5"/>
        <v>72.681875194620545</v>
      </c>
      <c r="V28">
        <v>1</v>
      </c>
      <c r="W28" t="s">
        <v>72</v>
      </c>
      <c r="Y28">
        <f t="shared" si="6"/>
        <v>0</v>
      </c>
      <c r="Z28">
        <f t="shared" si="7"/>
        <v>0</v>
      </c>
      <c r="AA28">
        <f t="shared" si="8"/>
        <v>0</v>
      </c>
    </row>
    <row r="29" spans="2:27" x14ac:dyDescent="0.3">
      <c r="B29" t="s">
        <v>19</v>
      </c>
      <c r="C29" s="7">
        <v>-91</v>
      </c>
      <c r="D29">
        <v>56.48</v>
      </c>
      <c r="E29">
        <v>100</v>
      </c>
      <c r="F29">
        <v>50</v>
      </c>
      <c r="G29">
        <v>43.52</v>
      </c>
      <c r="H29">
        <v>0</v>
      </c>
      <c r="I29">
        <v>101.6</v>
      </c>
      <c r="J29">
        <v>538.9</v>
      </c>
      <c r="K29">
        <v>233.5</v>
      </c>
      <c r="L29">
        <v>427.2</v>
      </c>
      <c r="M29" t="s">
        <v>1</v>
      </c>
      <c r="N29">
        <f t="shared" si="0"/>
        <v>2.1760000000000002</v>
      </c>
      <c r="O29">
        <f t="shared" si="1"/>
        <v>117.03930058422203</v>
      </c>
      <c r="P29">
        <v>1</v>
      </c>
      <c r="Q29">
        <f t="shared" si="2"/>
        <v>117.03930058422203</v>
      </c>
      <c r="R29">
        <f t="shared" si="3"/>
        <v>97.039300584222033</v>
      </c>
      <c r="T29">
        <f t="shared" si="4"/>
        <v>0.56479999999999997</v>
      </c>
      <c r="U29">
        <f t="shared" si="5"/>
        <v>117.03930058422203</v>
      </c>
      <c r="V29">
        <v>1</v>
      </c>
      <c r="W29" t="s">
        <v>72</v>
      </c>
      <c r="Y29">
        <f t="shared" si="6"/>
        <v>0</v>
      </c>
      <c r="Z29">
        <f t="shared" si="7"/>
        <v>0</v>
      </c>
      <c r="AA29">
        <f t="shared" si="8"/>
        <v>0</v>
      </c>
    </row>
    <row r="30" spans="2:27" x14ac:dyDescent="0.3">
      <c r="B30" t="s">
        <v>19</v>
      </c>
      <c r="C30" s="7">
        <v>-91</v>
      </c>
      <c r="D30">
        <v>56.41</v>
      </c>
      <c r="E30">
        <v>100</v>
      </c>
      <c r="F30">
        <v>50</v>
      </c>
      <c r="G30">
        <v>43.59</v>
      </c>
      <c r="H30">
        <v>0</v>
      </c>
      <c r="I30">
        <v>94.2</v>
      </c>
      <c r="J30">
        <v>538.9</v>
      </c>
      <c r="K30">
        <v>233.5</v>
      </c>
      <c r="L30">
        <v>427.6</v>
      </c>
      <c r="M30" t="s">
        <v>1</v>
      </c>
      <c r="N30">
        <f t="shared" si="0"/>
        <v>2.1795000000000004</v>
      </c>
      <c r="O30">
        <f t="shared" si="1"/>
        <v>108.2391679332019</v>
      </c>
      <c r="P30">
        <v>1</v>
      </c>
      <c r="Q30">
        <f t="shared" si="2"/>
        <v>108.2391679332019</v>
      </c>
      <c r="R30">
        <f t="shared" si="3"/>
        <v>88.239167933201898</v>
      </c>
      <c r="T30">
        <f t="shared" si="4"/>
        <v>0.56409999999999993</v>
      </c>
      <c r="U30">
        <f t="shared" si="5"/>
        <v>108.2391679332019</v>
      </c>
      <c r="V30">
        <v>1</v>
      </c>
      <c r="W30" t="s">
        <v>72</v>
      </c>
      <c r="Y30">
        <f t="shared" si="6"/>
        <v>0</v>
      </c>
      <c r="Z30">
        <f t="shared" si="7"/>
        <v>0</v>
      </c>
      <c r="AA30">
        <f t="shared" si="8"/>
        <v>0</v>
      </c>
    </row>
    <row r="31" spans="2:27" x14ac:dyDescent="0.3">
      <c r="B31" t="s">
        <v>19</v>
      </c>
      <c r="C31" s="7">
        <v>-91</v>
      </c>
      <c r="D31">
        <v>56.34</v>
      </c>
      <c r="E31">
        <v>100</v>
      </c>
      <c r="F31">
        <v>50</v>
      </c>
      <c r="G31">
        <v>43.66</v>
      </c>
      <c r="H31">
        <v>0</v>
      </c>
      <c r="I31">
        <v>78.7</v>
      </c>
      <c r="J31">
        <v>538.9</v>
      </c>
      <c r="K31">
        <v>233.5</v>
      </c>
      <c r="L31">
        <v>427.9</v>
      </c>
      <c r="M31" t="s">
        <v>1</v>
      </c>
      <c r="N31">
        <f t="shared" si="0"/>
        <v>2.1829999999999998</v>
      </c>
      <c r="O31">
        <f t="shared" si="1"/>
        <v>89.806457650659723</v>
      </c>
      <c r="P31">
        <v>1</v>
      </c>
      <c r="Q31">
        <f t="shared" si="2"/>
        <v>89.806457650659723</v>
      </c>
      <c r="R31">
        <f t="shared" si="3"/>
        <v>69.806457650659723</v>
      </c>
      <c r="T31">
        <f t="shared" si="4"/>
        <v>0.56340000000000001</v>
      </c>
      <c r="U31">
        <f t="shared" si="5"/>
        <v>89.806457650659723</v>
      </c>
      <c r="V31">
        <v>1</v>
      </c>
      <c r="W31" t="s">
        <v>72</v>
      </c>
      <c r="Y31">
        <f t="shared" si="6"/>
        <v>0</v>
      </c>
      <c r="Z31">
        <f t="shared" si="7"/>
        <v>0</v>
      </c>
      <c r="AA31">
        <f t="shared" si="8"/>
        <v>0</v>
      </c>
    </row>
    <row r="32" spans="2:27" x14ac:dyDescent="0.3">
      <c r="B32" t="s">
        <v>19</v>
      </c>
      <c r="C32" s="7">
        <v>-91</v>
      </c>
      <c r="D32">
        <v>56.55</v>
      </c>
      <c r="E32">
        <v>100</v>
      </c>
      <c r="F32">
        <v>50</v>
      </c>
      <c r="G32">
        <v>43.45</v>
      </c>
      <c r="H32">
        <v>0</v>
      </c>
      <c r="I32">
        <v>73</v>
      </c>
      <c r="J32">
        <v>538.9</v>
      </c>
      <c r="K32">
        <v>233.5</v>
      </c>
      <c r="L32">
        <v>426.9</v>
      </c>
      <c r="M32" t="s">
        <v>1</v>
      </c>
      <c r="N32">
        <f t="shared" si="0"/>
        <v>2.1725000000000003</v>
      </c>
      <c r="O32">
        <f t="shared" si="1"/>
        <v>83.027977095144223</v>
      </c>
      <c r="P32">
        <v>1</v>
      </c>
      <c r="Q32">
        <f t="shared" si="2"/>
        <v>83.027977095144223</v>
      </c>
      <c r="R32">
        <f t="shared" si="3"/>
        <v>63.027977095144223</v>
      </c>
      <c r="T32">
        <f t="shared" si="4"/>
        <v>0.5655</v>
      </c>
      <c r="U32">
        <f t="shared" si="5"/>
        <v>83.027977095144223</v>
      </c>
      <c r="V32">
        <v>1</v>
      </c>
      <c r="W32" t="s">
        <v>72</v>
      </c>
      <c r="Y32">
        <f t="shared" si="6"/>
        <v>0</v>
      </c>
      <c r="Z32">
        <f t="shared" si="7"/>
        <v>0</v>
      </c>
      <c r="AA32">
        <f t="shared" si="8"/>
        <v>0</v>
      </c>
    </row>
    <row r="33" spans="2:27" x14ac:dyDescent="0.3">
      <c r="B33" t="s">
        <v>19</v>
      </c>
      <c r="C33" s="7">
        <v>-91</v>
      </c>
      <c r="D33">
        <v>56.51</v>
      </c>
      <c r="E33">
        <v>100</v>
      </c>
      <c r="F33">
        <v>50</v>
      </c>
      <c r="G33">
        <v>43.49</v>
      </c>
      <c r="H33">
        <v>0</v>
      </c>
      <c r="I33">
        <v>64.2</v>
      </c>
      <c r="J33">
        <v>538.9</v>
      </c>
      <c r="K33">
        <v>233.5</v>
      </c>
      <c r="L33">
        <v>427.1</v>
      </c>
      <c r="M33" t="s">
        <v>1</v>
      </c>
      <c r="N33">
        <f t="shared" si="0"/>
        <v>2.1745000000000001</v>
      </c>
      <c r="O33">
        <f t="shared" si="1"/>
        <v>72.562954483120279</v>
      </c>
      <c r="P33">
        <v>1</v>
      </c>
      <c r="Q33">
        <f t="shared" si="2"/>
        <v>72.562954483120279</v>
      </c>
      <c r="R33">
        <f t="shared" si="3"/>
        <v>52.562954483120279</v>
      </c>
      <c r="T33">
        <f t="shared" si="4"/>
        <v>0.56509999999999994</v>
      </c>
      <c r="U33">
        <f t="shared" si="5"/>
        <v>72.562954483120279</v>
      </c>
      <c r="V33">
        <v>1</v>
      </c>
      <c r="W33" t="s">
        <v>72</v>
      </c>
      <c r="Y33">
        <f t="shared" si="6"/>
        <v>0</v>
      </c>
      <c r="Z33">
        <f t="shared" si="7"/>
        <v>0</v>
      </c>
      <c r="AA33">
        <f t="shared" si="8"/>
        <v>0</v>
      </c>
    </row>
    <row r="34" spans="2:27" x14ac:dyDescent="0.3">
      <c r="B34" t="s">
        <v>19</v>
      </c>
      <c r="C34" s="7">
        <v>-91</v>
      </c>
      <c r="D34">
        <v>56.49</v>
      </c>
      <c r="E34">
        <v>100</v>
      </c>
      <c r="F34">
        <v>50</v>
      </c>
      <c r="G34">
        <v>43.51</v>
      </c>
      <c r="H34">
        <v>0</v>
      </c>
      <c r="I34">
        <v>98.9</v>
      </c>
      <c r="J34">
        <v>538.9</v>
      </c>
      <c r="K34">
        <v>233.5</v>
      </c>
      <c r="L34">
        <v>427.2</v>
      </c>
      <c r="M34" t="s">
        <v>1</v>
      </c>
      <c r="N34">
        <f t="shared" ref="N34:N97" si="9">0.05*G34</f>
        <v>2.1755</v>
      </c>
      <c r="O34">
        <f t="shared" ref="O34:O64" si="10">20 + (I34-20)*(POWER((F34/25),(0.25)))</f>
        <v>113.8284413737147</v>
      </c>
      <c r="P34">
        <v>1</v>
      </c>
      <c r="Q34">
        <f t="shared" ref="Q34:Q40" si="11">O34</f>
        <v>113.8284413737147</v>
      </c>
      <c r="R34">
        <f t="shared" ref="R34:R97" si="12">(O34-20)*POWER((1+((2*4700*4700*H34)/(O34*O34))),0.25)</f>
        <v>93.828441373714696</v>
      </c>
      <c r="T34">
        <f t="shared" ref="T34:T97" si="13">((2*F34)-G34)/(2*F34)</f>
        <v>0.56490000000000007</v>
      </c>
      <c r="U34">
        <f t="shared" si="5"/>
        <v>113.8284413737147</v>
      </c>
      <c r="V34">
        <v>1</v>
      </c>
      <c r="W34" t="s">
        <v>72</v>
      </c>
      <c r="Y34">
        <f t="shared" si="6"/>
        <v>0</v>
      </c>
      <c r="Z34">
        <f t="shared" si="7"/>
        <v>0</v>
      </c>
      <c r="AA34">
        <f t="shared" si="8"/>
        <v>0</v>
      </c>
    </row>
    <row r="35" spans="2:27" x14ac:dyDescent="0.3">
      <c r="B35" t="s">
        <v>0</v>
      </c>
      <c r="C35" s="7">
        <v>-60</v>
      </c>
      <c r="D35">
        <v>57.56</v>
      </c>
      <c r="E35">
        <v>100</v>
      </c>
      <c r="F35">
        <v>50</v>
      </c>
      <c r="G35">
        <v>42.44</v>
      </c>
      <c r="H35">
        <v>0</v>
      </c>
      <c r="I35">
        <v>109.9</v>
      </c>
      <c r="J35">
        <v>506.4</v>
      </c>
      <c r="K35">
        <v>231.4</v>
      </c>
      <c r="L35">
        <v>407.2</v>
      </c>
      <c r="M35" t="s">
        <v>1</v>
      </c>
      <c r="N35">
        <f t="shared" si="9"/>
        <v>2.1219999999999999</v>
      </c>
      <c r="O35">
        <f t="shared" si="10"/>
        <v>126.90971963874463</v>
      </c>
      <c r="P35">
        <v>1</v>
      </c>
      <c r="Q35">
        <f t="shared" si="11"/>
        <v>126.90971963874463</v>
      </c>
      <c r="R35">
        <f t="shared" si="12"/>
        <v>106.90971963874463</v>
      </c>
      <c r="T35">
        <f t="shared" si="13"/>
        <v>0.5756</v>
      </c>
      <c r="U35">
        <f t="shared" si="5"/>
        <v>126.90971963874463</v>
      </c>
      <c r="V35">
        <v>1</v>
      </c>
      <c r="W35" t="s">
        <v>72</v>
      </c>
      <c r="Y35">
        <f t="shared" si="6"/>
        <v>0</v>
      </c>
      <c r="Z35">
        <f t="shared" si="7"/>
        <v>0</v>
      </c>
      <c r="AA35">
        <f t="shared" si="8"/>
        <v>0</v>
      </c>
    </row>
    <row r="36" spans="2:27" x14ac:dyDescent="0.3">
      <c r="B36" t="s">
        <v>0</v>
      </c>
      <c r="C36" s="7">
        <v>-60</v>
      </c>
      <c r="D36">
        <v>56.69</v>
      </c>
      <c r="E36">
        <v>100</v>
      </c>
      <c r="F36">
        <v>50</v>
      </c>
      <c r="G36">
        <v>43.31</v>
      </c>
      <c r="H36">
        <v>0</v>
      </c>
      <c r="I36">
        <v>131.9</v>
      </c>
      <c r="J36">
        <v>506.4</v>
      </c>
      <c r="K36">
        <v>231.4</v>
      </c>
      <c r="L36">
        <v>411.3</v>
      </c>
      <c r="M36" t="s">
        <v>1</v>
      </c>
      <c r="N36">
        <f t="shared" si="9"/>
        <v>2.1655000000000002</v>
      </c>
      <c r="O36">
        <f t="shared" si="10"/>
        <v>153.07227616880448</v>
      </c>
      <c r="P36">
        <v>1</v>
      </c>
      <c r="Q36">
        <f t="shared" si="11"/>
        <v>153.07227616880448</v>
      </c>
      <c r="R36">
        <f t="shared" si="12"/>
        <v>133.07227616880448</v>
      </c>
      <c r="T36">
        <f t="shared" si="13"/>
        <v>0.56689999999999996</v>
      </c>
      <c r="U36">
        <f t="shared" si="5"/>
        <v>153.07227616880448</v>
      </c>
      <c r="V36">
        <v>1</v>
      </c>
      <c r="W36" t="s">
        <v>72</v>
      </c>
      <c r="Y36">
        <f t="shared" si="6"/>
        <v>0</v>
      </c>
      <c r="Z36">
        <f t="shared" si="7"/>
        <v>0</v>
      </c>
      <c r="AA36">
        <f t="shared" si="8"/>
        <v>0</v>
      </c>
    </row>
    <row r="37" spans="2:27" x14ac:dyDescent="0.3">
      <c r="B37" t="s">
        <v>0</v>
      </c>
      <c r="C37" s="7">
        <v>-60</v>
      </c>
      <c r="D37">
        <v>56.69</v>
      </c>
      <c r="E37">
        <v>100</v>
      </c>
      <c r="F37">
        <v>50</v>
      </c>
      <c r="G37">
        <v>43.31</v>
      </c>
      <c r="H37">
        <v>0</v>
      </c>
      <c r="I37">
        <v>136.19999999999999</v>
      </c>
      <c r="J37">
        <v>506.4</v>
      </c>
      <c r="K37">
        <v>231.4</v>
      </c>
      <c r="L37">
        <v>411.3</v>
      </c>
      <c r="M37" t="s">
        <v>1</v>
      </c>
      <c r="N37">
        <f t="shared" si="9"/>
        <v>2.1655000000000002</v>
      </c>
      <c r="O37">
        <f t="shared" si="10"/>
        <v>158.18586676331617</v>
      </c>
      <c r="P37">
        <v>1</v>
      </c>
      <c r="Q37">
        <f t="shared" si="11"/>
        <v>158.18586676331617</v>
      </c>
      <c r="R37">
        <f t="shared" si="12"/>
        <v>138.18586676331617</v>
      </c>
      <c r="T37">
        <f t="shared" si="13"/>
        <v>0.56689999999999996</v>
      </c>
      <c r="U37">
        <f t="shared" si="5"/>
        <v>158.18586676331617</v>
      </c>
      <c r="V37">
        <v>1</v>
      </c>
      <c r="W37" t="s">
        <v>72</v>
      </c>
      <c r="Y37">
        <f t="shared" si="6"/>
        <v>0</v>
      </c>
      <c r="Z37">
        <f t="shared" si="7"/>
        <v>0</v>
      </c>
      <c r="AA37">
        <f t="shared" si="8"/>
        <v>0</v>
      </c>
    </row>
    <row r="38" spans="2:27" x14ac:dyDescent="0.3">
      <c r="B38" t="s">
        <v>0</v>
      </c>
      <c r="C38" s="7">
        <v>-60</v>
      </c>
      <c r="D38">
        <v>56.51</v>
      </c>
      <c r="E38">
        <v>100</v>
      </c>
      <c r="F38">
        <v>50</v>
      </c>
      <c r="G38">
        <v>43.49</v>
      </c>
      <c r="H38">
        <v>0</v>
      </c>
      <c r="I38">
        <v>154</v>
      </c>
      <c r="J38">
        <v>506.4</v>
      </c>
      <c r="K38">
        <v>231.4</v>
      </c>
      <c r="L38">
        <v>412.2</v>
      </c>
      <c r="M38" t="s">
        <v>1</v>
      </c>
      <c r="N38">
        <f t="shared" si="9"/>
        <v>2.1745000000000001</v>
      </c>
      <c r="O38">
        <f t="shared" si="10"/>
        <v>179.35375341036462</v>
      </c>
      <c r="P38">
        <v>1</v>
      </c>
      <c r="Q38">
        <f t="shared" si="11"/>
        <v>179.35375341036462</v>
      </c>
      <c r="R38">
        <f t="shared" si="12"/>
        <v>159.35375341036462</v>
      </c>
      <c r="T38">
        <f t="shared" si="13"/>
        <v>0.56509999999999994</v>
      </c>
      <c r="U38">
        <f t="shared" si="5"/>
        <v>179.35375341036462</v>
      </c>
      <c r="V38">
        <v>1</v>
      </c>
      <c r="W38" t="s">
        <v>72</v>
      </c>
      <c r="Y38">
        <f t="shared" si="6"/>
        <v>0</v>
      </c>
      <c r="Z38">
        <f t="shared" si="7"/>
        <v>0</v>
      </c>
      <c r="AA38">
        <f t="shared" si="8"/>
        <v>0</v>
      </c>
    </row>
    <row r="39" spans="2:27" x14ac:dyDescent="0.3">
      <c r="B39" t="s">
        <v>0</v>
      </c>
      <c r="C39" s="7">
        <v>-60</v>
      </c>
      <c r="D39">
        <v>56.15</v>
      </c>
      <c r="E39">
        <v>100</v>
      </c>
      <c r="F39">
        <v>50</v>
      </c>
      <c r="G39">
        <v>43.85</v>
      </c>
      <c r="H39">
        <v>0</v>
      </c>
      <c r="I39">
        <v>115.9</v>
      </c>
      <c r="J39">
        <v>506.4</v>
      </c>
      <c r="K39">
        <v>231.4</v>
      </c>
      <c r="L39">
        <v>413.9</v>
      </c>
      <c r="M39" t="s">
        <v>1</v>
      </c>
      <c r="N39">
        <f t="shared" si="9"/>
        <v>2.1925000000000003</v>
      </c>
      <c r="O39">
        <f t="shared" si="10"/>
        <v>134.04496232876096</v>
      </c>
      <c r="P39">
        <v>1</v>
      </c>
      <c r="Q39">
        <f t="shared" si="11"/>
        <v>134.04496232876096</v>
      </c>
      <c r="R39">
        <f t="shared" si="12"/>
        <v>114.04496232876096</v>
      </c>
      <c r="T39">
        <f t="shared" si="13"/>
        <v>0.5615</v>
      </c>
      <c r="U39">
        <f t="shared" si="5"/>
        <v>134.04496232876096</v>
      </c>
      <c r="V39">
        <v>1</v>
      </c>
      <c r="W39" t="s">
        <v>72</v>
      </c>
      <c r="Y39">
        <f t="shared" si="6"/>
        <v>0</v>
      </c>
      <c r="Z39">
        <f t="shared" si="7"/>
        <v>0</v>
      </c>
      <c r="AA39">
        <f t="shared" si="8"/>
        <v>0</v>
      </c>
    </row>
    <row r="40" spans="2:27" x14ac:dyDescent="0.3">
      <c r="B40" t="s">
        <v>0</v>
      </c>
      <c r="C40" s="7">
        <v>-60</v>
      </c>
      <c r="D40">
        <v>55.96</v>
      </c>
      <c r="E40">
        <v>100</v>
      </c>
      <c r="F40">
        <v>50</v>
      </c>
      <c r="G40">
        <v>44.04</v>
      </c>
      <c r="H40">
        <v>0</v>
      </c>
      <c r="I40">
        <v>150.4</v>
      </c>
      <c r="J40">
        <v>506.4</v>
      </c>
      <c r="K40">
        <v>231.4</v>
      </c>
      <c r="L40">
        <v>414.8</v>
      </c>
      <c r="M40" t="s">
        <v>1</v>
      </c>
      <c r="N40">
        <f t="shared" si="9"/>
        <v>2.202</v>
      </c>
      <c r="O40">
        <f t="shared" si="10"/>
        <v>175.07260779635482</v>
      </c>
      <c r="P40">
        <v>1</v>
      </c>
      <c r="Q40">
        <f t="shared" si="11"/>
        <v>175.07260779635482</v>
      </c>
      <c r="R40">
        <f t="shared" si="12"/>
        <v>155.07260779635482</v>
      </c>
      <c r="T40">
        <f t="shared" si="13"/>
        <v>0.55959999999999999</v>
      </c>
      <c r="U40">
        <f t="shared" si="5"/>
        <v>175.07260779635482</v>
      </c>
      <c r="V40">
        <v>1</v>
      </c>
      <c r="W40" t="s">
        <v>72</v>
      </c>
      <c r="Y40">
        <f t="shared" si="6"/>
        <v>0</v>
      </c>
      <c r="Z40">
        <f t="shared" si="7"/>
        <v>0</v>
      </c>
      <c r="AA40">
        <f t="shared" si="8"/>
        <v>0</v>
      </c>
    </row>
    <row r="41" spans="2:27" x14ac:dyDescent="0.3">
      <c r="B41" t="s">
        <v>0</v>
      </c>
      <c r="C41" s="7">
        <v>-40</v>
      </c>
      <c r="D41">
        <v>56.43</v>
      </c>
      <c r="E41">
        <v>100</v>
      </c>
      <c r="F41">
        <v>50</v>
      </c>
      <c r="G41">
        <v>43.57</v>
      </c>
      <c r="H41">
        <v>0</v>
      </c>
      <c r="I41">
        <v>125.9</v>
      </c>
      <c r="J41">
        <v>492</v>
      </c>
      <c r="K41">
        <v>230.1</v>
      </c>
      <c r="L41">
        <v>405.5</v>
      </c>
      <c r="M41" t="s">
        <v>1</v>
      </c>
      <c r="N41">
        <f t="shared" si="9"/>
        <v>2.1785000000000001</v>
      </c>
      <c r="O41">
        <f t="shared" si="10"/>
        <v>145.93703347878818</v>
      </c>
      <c r="P41" s="1">
        <v>1</v>
      </c>
      <c r="Q41">
        <f>O41</f>
        <v>145.93703347878818</v>
      </c>
      <c r="R41">
        <f t="shared" si="12"/>
        <v>125.93703347878818</v>
      </c>
      <c r="T41">
        <f t="shared" si="13"/>
        <v>0.56430000000000002</v>
      </c>
      <c r="U41">
        <f t="shared" si="5"/>
        <v>145.93703347878818</v>
      </c>
      <c r="V41">
        <v>1</v>
      </c>
      <c r="W41" t="s">
        <v>72</v>
      </c>
      <c r="Y41">
        <f t="shared" si="6"/>
        <v>0</v>
      </c>
      <c r="Z41">
        <f t="shared" si="7"/>
        <v>0</v>
      </c>
      <c r="AA41">
        <f t="shared" si="8"/>
        <v>0</v>
      </c>
    </row>
    <row r="42" spans="2:27" x14ac:dyDescent="0.3">
      <c r="B42" t="s">
        <v>0</v>
      </c>
      <c r="C42" s="7">
        <v>-40</v>
      </c>
      <c r="D42">
        <v>56.39</v>
      </c>
      <c r="E42">
        <v>100</v>
      </c>
      <c r="F42">
        <v>50</v>
      </c>
      <c r="G42">
        <v>43.61</v>
      </c>
      <c r="H42">
        <v>0</v>
      </c>
      <c r="I42">
        <v>128.9</v>
      </c>
      <c r="J42">
        <v>492</v>
      </c>
      <c r="K42">
        <v>230.1</v>
      </c>
      <c r="L42">
        <v>405.7</v>
      </c>
      <c r="M42" t="s">
        <v>1</v>
      </c>
      <c r="N42">
        <f t="shared" si="9"/>
        <v>2.1804999999999999</v>
      </c>
      <c r="O42">
        <f t="shared" si="10"/>
        <v>149.50465482379633</v>
      </c>
      <c r="P42" s="1">
        <v>1</v>
      </c>
      <c r="Q42">
        <f t="shared" ref="Q42:Q70" si="14">O42</f>
        <v>149.50465482379633</v>
      </c>
      <c r="R42">
        <f t="shared" si="12"/>
        <v>129.50465482379633</v>
      </c>
      <c r="T42">
        <f t="shared" si="13"/>
        <v>0.56389999999999996</v>
      </c>
      <c r="U42">
        <f t="shared" si="5"/>
        <v>149.50465482379633</v>
      </c>
      <c r="V42">
        <v>1</v>
      </c>
      <c r="W42" t="s">
        <v>72</v>
      </c>
      <c r="Y42">
        <f t="shared" si="6"/>
        <v>0</v>
      </c>
      <c r="Z42">
        <f t="shared" si="7"/>
        <v>0</v>
      </c>
      <c r="AA42">
        <f t="shared" si="8"/>
        <v>0</v>
      </c>
    </row>
    <row r="43" spans="2:27" x14ac:dyDescent="0.3">
      <c r="B43" t="s">
        <v>0</v>
      </c>
      <c r="C43" s="7">
        <v>-40</v>
      </c>
      <c r="D43">
        <v>56.29</v>
      </c>
      <c r="E43">
        <v>100</v>
      </c>
      <c r="F43">
        <v>50</v>
      </c>
      <c r="G43">
        <v>43.71</v>
      </c>
      <c r="H43">
        <v>0</v>
      </c>
      <c r="I43">
        <v>198.5</v>
      </c>
      <c r="J43">
        <v>492</v>
      </c>
      <c r="K43">
        <v>230.1</v>
      </c>
      <c r="L43">
        <v>406.2</v>
      </c>
      <c r="M43" t="s">
        <v>1</v>
      </c>
      <c r="N43">
        <f t="shared" si="9"/>
        <v>2.1855000000000002</v>
      </c>
      <c r="O43">
        <f t="shared" si="10"/>
        <v>232.2734700279857</v>
      </c>
      <c r="P43" s="1">
        <v>1</v>
      </c>
      <c r="Q43">
        <f t="shared" si="14"/>
        <v>232.2734700279857</v>
      </c>
      <c r="R43">
        <f t="shared" si="12"/>
        <v>212.2734700279857</v>
      </c>
      <c r="T43">
        <f t="shared" si="13"/>
        <v>0.56289999999999996</v>
      </c>
      <c r="U43">
        <f t="shared" si="5"/>
        <v>232.2734700279857</v>
      </c>
      <c r="V43">
        <v>1</v>
      </c>
      <c r="W43" t="s">
        <v>72</v>
      </c>
      <c r="Y43">
        <f t="shared" si="6"/>
        <v>0</v>
      </c>
      <c r="Z43">
        <f t="shared" si="7"/>
        <v>0</v>
      </c>
      <c r="AA43">
        <f t="shared" si="8"/>
        <v>0</v>
      </c>
    </row>
    <row r="44" spans="2:27" x14ac:dyDescent="0.3">
      <c r="B44" t="s">
        <v>0</v>
      </c>
      <c r="C44" s="7">
        <v>-40</v>
      </c>
      <c r="D44">
        <v>54.58</v>
      </c>
      <c r="E44">
        <v>100</v>
      </c>
      <c r="F44">
        <v>50</v>
      </c>
      <c r="G44">
        <v>45.42</v>
      </c>
      <c r="H44">
        <v>0</v>
      </c>
      <c r="I44">
        <v>212</v>
      </c>
      <c r="J44">
        <v>492</v>
      </c>
      <c r="K44">
        <v>230.1</v>
      </c>
      <c r="L44">
        <v>414</v>
      </c>
      <c r="M44" t="s">
        <v>1</v>
      </c>
      <c r="N44">
        <f t="shared" si="9"/>
        <v>2.2710000000000004</v>
      </c>
      <c r="O44">
        <f t="shared" si="10"/>
        <v>248.32776608052245</v>
      </c>
      <c r="P44" s="1">
        <v>1</v>
      </c>
      <c r="Q44">
        <f t="shared" si="14"/>
        <v>248.32776608052245</v>
      </c>
      <c r="R44">
        <f t="shared" si="12"/>
        <v>228.32776608052245</v>
      </c>
      <c r="T44">
        <f t="shared" si="13"/>
        <v>0.54579999999999995</v>
      </c>
      <c r="U44">
        <f t="shared" si="5"/>
        <v>248.32776608052245</v>
      </c>
      <c r="V44">
        <v>1</v>
      </c>
      <c r="W44" t="s">
        <v>72</v>
      </c>
      <c r="Y44">
        <f t="shared" si="6"/>
        <v>0</v>
      </c>
      <c r="Z44">
        <f t="shared" si="7"/>
        <v>0</v>
      </c>
      <c r="AA44">
        <f t="shared" si="8"/>
        <v>0</v>
      </c>
    </row>
    <row r="45" spans="2:27" x14ac:dyDescent="0.3">
      <c r="B45" t="s">
        <v>0</v>
      </c>
      <c r="C45" s="7">
        <v>-40</v>
      </c>
      <c r="D45">
        <v>56.61</v>
      </c>
      <c r="E45">
        <v>100</v>
      </c>
      <c r="F45">
        <v>50</v>
      </c>
      <c r="G45">
        <v>43.39</v>
      </c>
      <c r="H45">
        <v>0</v>
      </c>
      <c r="I45">
        <v>138.6</v>
      </c>
      <c r="J45">
        <v>492</v>
      </c>
      <c r="K45">
        <v>230.1</v>
      </c>
      <c r="L45">
        <v>404.7</v>
      </c>
      <c r="M45" t="s">
        <v>1</v>
      </c>
      <c r="N45">
        <f t="shared" si="9"/>
        <v>2.1695000000000002</v>
      </c>
      <c r="O45">
        <f t="shared" si="10"/>
        <v>161.0399638393227</v>
      </c>
      <c r="P45" s="1">
        <v>1</v>
      </c>
      <c r="Q45">
        <f t="shared" si="14"/>
        <v>161.0399638393227</v>
      </c>
      <c r="R45">
        <f t="shared" si="12"/>
        <v>141.0399638393227</v>
      </c>
      <c r="T45">
        <f t="shared" si="13"/>
        <v>0.56610000000000005</v>
      </c>
      <c r="U45">
        <f t="shared" si="5"/>
        <v>161.0399638393227</v>
      </c>
      <c r="V45">
        <v>1</v>
      </c>
      <c r="W45" t="s">
        <v>72</v>
      </c>
      <c r="Y45">
        <f t="shared" si="6"/>
        <v>0</v>
      </c>
      <c r="Z45">
        <f t="shared" si="7"/>
        <v>0</v>
      </c>
      <c r="AA45">
        <f t="shared" si="8"/>
        <v>0</v>
      </c>
    </row>
    <row r="46" spans="2:27" x14ac:dyDescent="0.3">
      <c r="B46" t="s">
        <v>0</v>
      </c>
      <c r="C46" s="7">
        <v>-40</v>
      </c>
      <c r="D46">
        <v>56.75</v>
      </c>
      <c r="E46">
        <v>100</v>
      </c>
      <c r="F46">
        <v>50</v>
      </c>
      <c r="G46">
        <v>43.25</v>
      </c>
      <c r="H46">
        <v>0</v>
      </c>
      <c r="I46">
        <v>187.7</v>
      </c>
      <c r="J46">
        <v>492</v>
      </c>
      <c r="K46">
        <v>230.1</v>
      </c>
      <c r="L46">
        <v>404</v>
      </c>
      <c r="M46" t="s">
        <v>1</v>
      </c>
      <c r="N46">
        <f t="shared" si="9"/>
        <v>2.1625000000000001</v>
      </c>
      <c r="O46">
        <f t="shared" si="10"/>
        <v>219.43003318595629</v>
      </c>
      <c r="P46" s="1">
        <v>1</v>
      </c>
      <c r="Q46">
        <f t="shared" si="14"/>
        <v>219.43003318595629</v>
      </c>
      <c r="R46">
        <f t="shared" si="12"/>
        <v>199.43003318595629</v>
      </c>
      <c r="T46">
        <f t="shared" si="13"/>
        <v>0.5675</v>
      </c>
      <c r="U46">
        <f t="shared" si="5"/>
        <v>219.43003318595629</v>
      </c>
      <c r="V46">
        <v>1</v>
      </c>
      <c r="W46" t="s">
        <v>72</v>
      </c>
      <c r="Y46">
        <f t="shared" si="6"/>
        <v>0</v>
      </c>
      <c r="Z46">
        <f t="shared" si="7"/>
        <v>0</v>
      </c>
      <c r="AA46">
        <f t="shared" si="8"/>
        <v>0</v>
      </c>
    </row>
    <row r="47" spans="2:27" x14ac:dyDescent="0.3">
      <c r="B47" t="s">
        <v>0</v>
      </c>
      <c r="C47" s="7">
        <v>-40</v>
      </c>
      <c r="D47">
        <v>56.59</v>
      </c>
      <c r="E47">
        <v>100</v>
      </c>
      <c r="F47">
        <v>50</v>
      </c>
      <c r="G47">
        <v>43.41</v>
      </c>
      <c r="H47">
        <v>0</v>
      </c>
      <c r="I47">
        <v>173</v>
      </c>
      <c r="J47">
        <v>492</v>
      </c>
      <c r="K47">
        <v>230.1</v>
      </c>
      <c r="L47">
        <v>404.8</v>
      </c>
      <c r="M47" t="s">
        <v>1</v>
      </c>
      <c r="N47">
        <f t="shared" si="9"/>
        <v>2.1705000000000001</v>
      </c>
      <c r="O47">
        <f t="shared" si="10"/>
        <v>201.94868859541631</v>
      </c>
      <c r="P47" s="1">
        <v>1</v>
      </c>
      <c r="Q47">
        <f t="shared" si="14"/>
        <v>201.94868859541631</v>
      </c>
      <c r="R47">
        <f t="shared" si="12"/>
        <v>181.94868859541631</v>
      </c>
      <c r="T47">
        <f t="shared" si="13"/>
        <v>0.56590000000000007</v>
      </c>
      <c r="U47">
        <f t="shared" si="5"/>
        <v>201.94868859541631</v>
      </c>
      <c r="V47">
        <v>1</v>
      </c>
      <c r="W47" t="s">
        <v>72</v>
      </c>
      <c r="Y47">
        <f t="shared" si="6"/>
        <v>0</v>
      </c>
      <c r="Z47">
        <f t="shared" si="7"/>
        <v>0</v>
      </c>
      <c r="AA47">
        <f t="shared" si="8"/>
        <v>0</v>
      </c>
    </row>
    <row r="48" spans="2:27" x14ac:dyDescent="0.3">
      <c r="B48" t="s">
        <v>0</v>
      </c>
      <c r="C48" s="7">
        <v>-40</v>
      </c>
      <c r="D48">
        <v>56.48</v>
      </c>
      <c r="E48">
        <v>100</v>
      </c>
      <c r="F48">
        <v>50</v>
      </c>
      <c r="G48">
        <v>43.52</v>
      </c>
      <c r="H48">
        <v>0</v>
      </c>
      <c r="I48">
        <v>179.5</v>
      </c>
      <c r="J48">
        <v>492</v>
      </c>
      <c r="K48">
        <v>230.1</v>
      </c>
      <c r="L48">
        <v>405.3</v>
      </c>
      <c r="M48" t="s">
        <v>1</v>
      </c>
      <c r="N48">
        <f t="shared" si="9"/>
        <v>2.1760000000000002</v>
      </c>
      <c r="O48">
        <f t="shared" si="10"/>
        <v>209.678534842934</v>
      </c>
      <c r="P48" s="1">
        <v>1</v>
      </c>
      <c r="Q48">
        <f t="shared" si="14"/>
        <v>209.678534842934</v>
      </c>
      <c r="R48">
        <f t="shared" si="12"/>
        <v>189.678534842934</v>
      </c>
      <c r="T48">
        <f t="shared" si="13"/>
        <v>0.56479999999999997</v>
      </c>
      <c r="U48">
        <f t="shared" si="5"/>
        <v>209.678534842934</v>
      </c>
      <c r="V48">
        <v>1</v>
      </c>
      <c r="W48" t="s">
        <v>72</v>
      </c>
      <c r="Y48">
        <f t="shared" si="6"/>
        <v>0</v>
      </c>
      <c r="Z48">
        <f t="shared" si="7"/>
        <v>0</v>
      </c>
      <c r="AA48">
        <f t="shared" si="8"/>
        <v>0</v>
      </c>
    </row>
    <row r="49" spans="2:27" x14ac:dyDescent="0.3">
      <c r="B49" t="s">
        <v>0</v>
      </c>
      <c r="C49" s="7">
        <v>-40</v>
      </c>
      <c r="D49">
        <v>57.4</v>
      </c>
      <c r="E49">
        <v>100</v>
      </c>
      <c r="F49">
        <v>50</v>
      </c>
      <c r="G49">
        <v>42.6</v>
      </c>
      <c r="H49">
        <v>0</v>
      </c>
      <c r="I49">
        <v>152.6</v>
      </c>
      <c r="J49">
        <v>492</v>
      </c>
      <c r="K49">
        <v>230.1</v>
      </c>
      <c r="L49">
        <v>401</v>
      </c>
      <c r="M49" t="s">
        <v>1</v>
      </c>
      <c r="N49">
        <f t="shared" si="9"/>
        <v>2.1300000000000003</v>
      </c>
      <c r="O49">
        <f t="shared" si="10"/>
        <v>177.68886344936081</v>
      </c>
      <c r="P49" s="1">
        <v>1</v>
      </c>
      <c r="Q49">
        <f t="shared" si="14"/>
        <v>177.68886344936081</v>
      </c>
      <c r="R49">
        <f t="shared" si="12"/>
        <v>157.68886344936081</v>
      </c>
      <c r="T49">
        <f t="shared" si="13"/>
        <v>0.57399999999999995</v>
      </c>
      <c r="U49">
        <f t="shared" si="5"/>
        <v>177.68886344936081</v>
      </c>
      <c r="V49">
        <v>1</v>
      </c>
      <c r="W49" t="s">
        <v>72</v>
      </c>
      <c r="Y49">
        <f t="shared" si="6"/>
        <v>0</v>
      </c>
      <c r="Z49">
        <f t="shared" si="7"/>
        <v>0</v>
      </c>
      <c r="AA49">
        <f t="shared" si="8"/>
        <v>0</v>
      </c>
    </row>
    <row r="50" spans="2:27" x14ac:dyDescent="0.3">
      <c r="B50" t="s">
        <v>0</v>
      </c>
      <c r="C50" s="7">
        <v>-40</v>
      </c>
      <c r="D50">
        <v>56.44</v>
      </c>
      <c r="E50">
        <v>100</v>
      </c>
      <c r="F50">
        <v>50</v>
      </c>
      <c r="G50">
        <v>43.56</v>
      </c>
      <c r="H50">
        <v>0</v>
      </c>
      <c r="I50">
        <v>153.6</v>
      </c>
      <c r="J50">
        <v>492</v>
      </c>
      <c r="K50">
        <v>230.1</v>
      </c>
      <c r="L50">
        <v>405.5</v>
      </c>
      <c r="M50" t="s">
        <v>1</v>
      </c>
      <c r="N50">
        <f t="shared" si="9"/>
        <v>2.1780000000000004</v>
      </c>
      <c r="O50">
        <f t="shared" si="10"/>
        <v>178.87807056436353</v>
      </c>
      <c r="P50" s="1">
        <v>1</v>
      </c>
      <c r="Q50">
        <f t="shared" si="14"/>
        <v>178.87807056436353</v>
      </c>
      <c r="R50">
        <f t="shared" si="12"/>
        <v>158.87807056436353</v>
      </c>
      <c r="T50">
        <f t="shared" si="13"/>
        <v>0.56440000000000001</v>
      </c>
      <c r="U50">
        <f t="shared" si="5"/>
        <v>178.87807056436353</v>
      </c>
      <c r="V50">
        <v>1</v>
      </c>
      <c r="W50" t="s">
        <v>72</v>
      </c>
      <c r="Y50">
        <f t="shared" si="6"/>
        <v>0</v>
      </c>
      <c r="Z50">
        <f t="shared" si="7"/>
        <v>0</v>
      </c>
      <c r="AA50">
        <f t="shared" si="8"/>
        <v>0</v>
      </c>
    </row>
    <row r="51" spans="2:27" x14ac:dyDescent="0.3">
      <c r="B51" t="s">
        <v>20</v>
      </c>
      <c r="C51" s="7">
        <v>-40</v>
      </c>
      <c r="D51">
        <v>56.27</v>
      </c>
      <c r="E51">
        <v>100</v>
      </c>
      <c r="F51">
        <v>50</v>
      </c>
      <c r="G51">
        <v>43.73</v>
      </c>
      <c r="H51">
        <v>0</v>
      </c>
      <c r="I51">
        <v>144.6</v>
      </c>
      <c r="J51">
        <v>492</v>
      </c>
      <c r="K51">
        <v>230.1</v>
      </c>
      <c r="L51">
        <v>406.2</v>
      </c>
      <c r="M51" t="s">
        <v>1</v>
      </c>
      <c r="N51">
        <f t="shared" si="9"/>
        <v>2.1865000000000001</v>
      </c>
      <c r="O51">
        <f t="shared" si="10"/>
        <v>168.17520652933902</v>
      </c>
      <c r="P51" s="1">
        <v>1</v>
      </c>
      <c r="Q51">
        <f t="shared" si="14"/>
        <v>168.17520652933902</v>
      </c>
      <c r="R51">
        <f t="shared" si="12"/>
        <v>148.17520652933902</v>
      </c>
      <c r="T51">
        <f t="shared" si="13"/>
        <v>0.56269999999999998</v>
      </c>
      <c r="U51">
        <f t="shared" si="5"/>
        <v>168.17520652933902</v>
      </c>
      <c r="V51">
        <v>1</v>
      </c>
      <c r="W51" t="s">
        <v>72</v>
      </c>
      <c r="Y51">
        <f t="shared" si="6"/>
        <v>0</v>
      </c>
      <c r="Z51">
        <f t="shared" si="7"/>
        <v>0</v>
      </c>
      <c r="AA51">
        <f t="shared" si="8"/>
        <v>0</v>
      </c>
    </row>
    <row r="52" spans="2:27" x14ac:dyDescent="0.3">
      <c r="B52" t="s">
        <v>20</v>
      </c>
      <c r="C52" s="7">
        <v>-40</v>
      </c>
      <c r="D52">
        <v>56.17</v>
      </c>
      <c r="E52">
        <v>100</v>
      </c>
      <c r="F52">
        <v>50</v>
      </c>
      <c r="G52">
        <v>43.83</v>
      </c>
      <c r="H52">
        <v>0</v>
      </c>
      <c r="I52">
        <v>150.69999999999999</v>
      </c>
      <c r="J52">
        <v>492</v>
      </c>
      <c r="K52">
        <v>230.1</v>
      </c>
      <c r="L52">
        <v>406.7</v>
      </c>
      <c r="M52" t="s">
        <v>1</v>
      </c>
      <c r="N52">
        <f t="shared" si="9"/>
        <v>2.1915</v>
      </c>
      <c r="O52">
        <f t="shared" si="10"/>
        <v>175.42936993085561</v>
      </c>
      <c r="P52" s="1">
        <v>1</v>
      </c>
      <c r="Q52">
        <f t="shared" si="14"/>
        <v>175.42936993085561</v>
      </c>
      <c r="R52">
        <f t="shared" si="12"/>
        <v>155.42936993085561</v>
      </c>
      <c r="T52">
        <f t="shared" si="13"/>
        <v>0.56169999999999998</v>
      </c>
      <c r="U52">
        <f t="shared" si="5"/>
        <v>175.42936993085561</v>
      </c>
      <c r="V52">
        <v>1</v>
      </c>
      <c r="W52" t="s">
        <v>72</v>
      </c>
      <c r="Y52">
        <f t="shared" si="6"/>
        <v>0</v>
      </c>
      <c r="Z52">
        <f t="shared" si="7"/>
        <v>0</v>
      </c>
      <c r="AA52">
        <f t="shared" si="8"/>
        <v>0</v>
      </c>
    </row>
    <row r="53" spans="2:27" x14ac:dyDescent="0.3">
      <c r="B53" t="s">
        <v>20</v>
      </c>
      <c r="C53" s="7">
        <v>-40</v>
      </c>
      <c r="D53">
        <v>56.43</v>
      </c>
      <c r="E53">
        <v>100</v>
      </c>
      <c r="F53">
        <v>50</v>
      </c>
      <c r="G53">
        <v>43.57</v>
      </c>
      <c r="H53">
        <v>0</v>
      </c>
      <c r="I53">
        <v>139.1</v>
      </c>
      <c r="J53">
        <v>492</v>
      </c>
      <c r="K53">
        <v>230.1</v>
      </c>
      <c r="L53">
        <v>405.5</v>
      </c>
      <c r="M53" t="s">
        <v>1</v>
      </c>
      <c r="N53">
        <f t="shared" si="9"/>
        <v>2.1785000000000001</v>
      </c>
      <c r="O53">
        <f t="shared" si="10"/>
        <v>161.63456739682408</v>
      </c>
      <c r="P53" s="1">
        <v>1</v>
      </c>
      <c r="Q53">
        <f t="shared" si="14"/>
        <v>161.63456739682408</v>
      </c>
      <c r="R53">
        <f t="shared" si="12"/>
        <v>141.63456739682408</v>
      </c>
      <c r="T53">
        <f t="shared" si="13"/>
        <v>0.56430000000000002</v>
      </c>
      <c r="U53">
        <f t="shared" si="5"/>
        <v>161.63456739682408</v>
      </c>
      <c r="V53">
        <v>1</v>
      </c>
      <c r="W53" t="s">
        <v>72</v>
      </c>
      <c r="Y53">
        <f t="shared" si="6"/>
        <v>0</v>
      </c>
      <c r="Z53">
        <f t="shared" si="7"/>
        <v>0</v>
      </c>
      <c r="AA53">
        <f t="shared" si="8"/>
        <v>0</v>
      </c>
    </row>
    <row r="54" spans="2:27" x14ac:dyDescent="0.3">
      <c r="B54" t="s">
        <v>20</v>
      </c>
      <c r="C54" s="7">
        <v>-40</v>
      </c>
      <c r="D54">
        <v>56.26</v>
      </c>
      <c r="E54">
        <v>100</v>
      </c>
      <c r="F54">
        <v>50</v>
      </c>
      <c r="G54">
        <v>43.74</v>
      </c>
      <c r="H54">
        <v>0</v>
      </c>
      <c r="I54">
        <v>183.6</v>
      </c>
      <c r="J54">
        <v>492</v>
      </c>
      <c r="K54">
        <v>230.1</v>
      </c>
      <c r="L54">
        <v>406.3</v>
      </c>
      <c r="M54" t="s">
        <v>1</v>
      </c>
      <c r="N54">
        <f t="shared" si="9"/>
        <v>2.1870000000000003</v>
      </c>
      <c r="O54">
        <f t="shared" si="10"/>
        <v>214.55428401444516</v>
      </c>
      <c r="P54" s="1">
        <v>1</v>
      </c>
      <c r="Q54">
        <f t="shared" si="14"/>
        <v>214.55428401444516</v>
      </c>
      <c r="R54">
        <f t="shared" si="12"/>
        <v>194.55428401444516</v>
      </c>
      <c r="T54">
        <f t="shared" si="13"/>
        <v>0.56259999999999999</v>
      </c>
      <c r="U54">
        <f t="shared" si="5"/>
        <v>214.55428401444516</v>
      </c>
      <c r="V54">
        <v>1</v>
      </c>
      <c r="W54" t="s">
        <v>72</v>
      </c>
      <c r="Y54">
        <f t="shared" si="6"/>
        <v>0</v>
      </c>
      <c r="Z54">
        <f t="shared" si="7"/>
        <v>0</v>
      </c>
      <c r="AA54">
        <f t="shared" si="8"/>
        <v>0</v>
      </c>
    </row>
    <row r="55" spans="2:27" x14ac:dyDescent="0.3">
      <c r="B55" t="s">
        <v>20</v>
      </c>
      <c r="C55" s="7">
        <v>-40</v>
      </c>
      <c r="D55">
        <v>56.26</v>
      </c>
      <c r="E55">
        <v>100</v>
      </c>
      <c r="F55">
        <v>50</v>
      </c>
      <c r="G55">
        <v>43.74</v>
      </c>
      <c r="H55">
        <v>0</v>
      </c>
      <c r="I55">
        <v>142</v>
      </c>
      <c r="J55">
        <v>492</v>
      </c>
      <c r="K55">
        <v>230.1</v>
      </c>
      <c r="L55">
        <v>406.3</v>
      </c>
      <c r="M55" t="s">
        <v>1</v>
      </c>
      <c r="N55">
        <f t="shared" si="9"/>
        <v>2.1870000000000003</v>
      </c>
      <c r="O55">
        <f t="shared" si="10"/>
        <v>165.08326803033196</v>
      </c>
      <c r="P55" s="1">
        <v>1</v>
      </c>
      <c r="Q55">
        <f t="shared" si="14"/>
        <v>165.08326803033196</v>
      </c>
      <c r="R55">
        <f t="shared" si="12"/>
        <v>145.08326803033196</v>
      </c>
      <c r="T55">
        <f t="shared" si="13"/>
        <v>0.56259999999999999</v>
      </c>
      <c r="U55">
        <f t="shared" si="5"/>
        <v>165.08326803033196</v>
      </c>
      <c r="V55">
        <v>1</v>
      </c>
      <c r="W55" t="s">
        <v>72</v>
      </c>
      <c r="Y55">
        <f t="shared" si="6"/>
        <v>0</v>
      </c>
      <c r="Z55">
        <f t="shared" si="7"/>
        <v>0</v>
      </c>
      <c r="AA55">
        <f t="shared" si="8"/>
        <v>0</v>
      </c>
    </row>
    <row r="56" spans="2:27" x14ac:dyDescent="0.3">
      <c r="B56" t="s">
        <v>20</v>
      </c>
      <c r="C56" s="7">
        <v>-40</v>
      </c>
      <c r="D56">
        <v>56.79</v>
      </c>
      <c r="E56">
        <v>100</v>
      </c>
      <c r="F56">
        <v>50</v>
      </c>
      <c r="G56">
        <v>43.21</v>
      </c>
      <c r="H56">
        <v>0.16</v>
      </c>
      <c r="I56">
        <v>187.2</v>
      </c>
      <c r="J56">
        <v>492</v>
      </c>
      <c r="K56">
        <v>230.1</v>
      </c>
      <c r="L56">
        <v>403.8</v>
      </c>
      <c r="M56" t="s">
        <v>1</v>
      </c>
      <c r="N56">
        <f t="shared" si="9"/>
        <v>2.1605000000000003</v>
      </c>
      <c r="O56">
        <f t="shared" si="10"/>
        <v>218.83542962845493</v>
      </c>
      <c r="P56" s="1">
        <v>1</v>
      </c>
      <c r="Q56">
        <f t="shared" si="14"/>
        <v>218.83542962845493</v>
      </c>
      <c r="R56">
        <f t="shared" si="12"/>
        <v>694.23171525373323</v>
      </c>
      <c r="T56">
        <f t="shared" si="13"/>
        <v>0.56789999999999996</v>
      </c>
      <c r="U56">
        <f t="shared" si="5"/>
        <v>218.83542962845493</v>
      </c>
      <c r="V56">
        <v>1</v>
      </c>
      <c r="W56" t="s">
        <v>72</v>
      </c>
      <c r="Y56">
        <f t="shared" si="6"/>
        <v>1.0294191371822128E-3</v>
      </c>
      <c r="Z56">
        <f t="shared" si="7"/>
        <v>2.4042890567680001E-2</v>
      </c>
      <c r="AA56">
        <f t="shared" si="8"/>
        <v>9680</v>
      </c>
    </row>
    <row r="57" spans="2:27" x14ac:dyDescent="0.3">
      <c r="B57" t="s">
        <v>20</v>
      </c>
      <c r="C57" s="7">
        <v>-40</v>
      </c>
      <c r="D57">
        <v>56.58</v>
      </c>
      <c r="E57">
        <v>100</v>
      </c>
      <c r="F57">
        <v>50</v>
      </c>
      <c r="G57">
        <v>43.42</v>
      </c>
      <c r="H57">
        <v>0.12</v>
      </c>
      <c r="I57">
        <v>172.2</v>
      </c>
      <c r="J57">
        <v>492</v>
      </c>
      <c r="K57">
        <v>230.1</v>
      </c>
      <c r="L57">
        <v>404.8</v>
      </c>
      <c r="M57" t="s">
        <v>1</v>
      </c>
      <c r="N57">
        <f t="shared" si="9"/>
        <v>2.1710000000000003</v>
      </c>
      <c r="O57">
        <f t="shared" si="10"/>
        <v>200.99732290341413</v>
      </c>
      <c r="P57" s="1">
        <v>1</v>
      </c>
      <c r="Q57">
        <f t="shared" si="14"/>
        <v>200.99732290341413</v>
      </c>
      <c r="R57">
        <f t="shared" si="12"/>
        <v>613.76622255702898</v>
      </c>
      <c r="T57">
        <f t="shared" si="13"/>
        <v>0.56579999999999997</v>
      </c>
      <c r="U57">
        <f t="shared" si="5"/>
        <v>200.99732290341413</v>
      </c>
      <c r="V57">
        <v>1</v>
      </c>
      <c r="W57" t="s">
        <v>72</v>
      </c>
      <c r="Y57">
        <f t="shared" si="6"/>
        <v>7.7134647979958853E-4</v>
      </c>
      <c r="Z57">
        <f t="shared" si="7"/>
        <v>1.8045117258239998E-2</v>
      </c>
      <c r="AA57">
        <f t="shared" si="8"/>
        <v>7260</v>
      </c>
    </row>
    <row r="58" spans="2:27" x14ac:dyDescent="0.3">
      <c r="B58" t="s">
        <v>20</v>
      </c>
      <c r="C58" s="7">
        <v>-40</v>
      </c>
      <c r="D58">
        <v>56.29</v>
      </c>
      <c r="E58">
        <v>100</v>
      </c>
      <c r="F58">
        <v>50</v>
      </c>
      <c r="G58">
        <v>43.71</v>
      </c>
      <c r="H58">
        <v>0.15</v>
      </c>
      <c r="I58">
        <v>198</v>
      </c>
      <c r="J58">
        <v>492</v>
      </c>
      <c r="K58">
        <v>230.1</v>
      </c>
      <c r="L58">
        <v>406.2</v>
      </c>
      <c r="M58" t="s">
        <v>1</v>
      </c>
      <c r="N58">
        <f t="shared" si="9"/>
        <v>2.1855000000000002</v>
      </c>
      <c r="O58">
        <f t="shared" si="10"/>
        <v>231.67886647048434</v>
      </c>
      <c r="P58" s="1">
        <v>1</v>
      </c>
      <c r="Q58">
        <f t="shared" si="14"/>
        <v>231.67886647048434</v>
      </c>
      <c r="R58">
        <f t="shared" si="12"/>
        <v>707.03250293894416</v>
      </c>
      <c r="T58">
        <f t="shared" si="13"/>
        <v>0.56289999999999996</v>
      </c>
      <c r="U58">
        <f t="shared" si="5"/>
        <v>231.67886647048434</v>
      </c>
      <c r="V58">
        <v>1</v>
      </c>
      <c r="W58" t="s">
        <v>72</v>
      </c>
      <c r="Y58">
        <f t="shared" si="6"/>
        <v>9.6485596606191745E-4</v>
      </c>
      <c r="Z58">
        <f t="shared" si="7"/>
        <v>2.2544255895E-2</v>
      </c>
      <c r="AA58">
        <f t="shared" si="8"/>
        <v>9075</v>
      </c>
    </row>
    <row r="59" spans="2:27" x14ac:dyDescent="0.3">
      <c r="B59" t="s">
        <v>20</v>
      </c>
      <c r="C59" s="7">
        <v>-40</v>
      </c>
      <c r="D59">
        <v>56.57</v>
      </c>
      <c r="E59">
        <v>100</v>
      </c>
      <c r="F59">
        <v>50</v>
      </c>
      <c r="G59">
        <v>43.43</v>
      </c>
      <c r="H59">
        <v>0</v>
      </c>
      <c r="I59">
        <v>130.4</v>
      </c>
      <c r="J59">
        <v>492</v>
      </c>
      <c r="K59">
        <v>230.1</v>
      </c>
      <c r="L59">
        <v>404.8</v>
      </c>
      <c r="M59" t="s">
        <v>1</v>
      </c>
      <c r="N59">
        <f t="shared" si="9"/>
        <v>2.1715</v>
      </c>
      <c r="O59">
        <f t="shared" si="10"/>
        <v>151.2884654963004</v>
      </c>
      <c r="P59" s="1">
        <v>1</v>
      </c>
      <c r="Q59">
        <f t="shared" si="14"/>
        <v>151.2884654963004</v>
      </c>
      <c r="R59">
        <f t="shared" si="12"/>
        <v>131.2884654963004</v>
      </c>
      <c r="T59">
        <f t="shared" si="13"/>
        <v>0.56569999999999998</v>
      </c>
      <c r="U59">
        <f t="shared" si="5"/>
        <v>151.2884654963004</v>
      </c>
      <c r="V59">
        <v>1</v>
      </c>
      <c r="W59" t="s">
        <v>72</v>
      </c>
      <c r="Y59">
        <f t="shared" si="6"/>
        <v>0</v>
      </c>
      <c r="Z59">
        <f t="shared" si="7"/>
        <v>0</v>
      </c>
      <c r="AA59">
        <f t="shared" si="8"/>
        <v>0</v>
      </c>
    </row>
    <row r="60" spans="2:27" x14ac:dyDescent="0.3">
      <c r="B60" t="s">
        <v>20</v>
      </c>
      <c r="C60" s="7">
        <v>-40</v>
      </c>
      <c r="D60">
        <v>56.56</v>
      </c>
      <c r="E60">
        <v>100</v>
      </c>
      <c r="F60">
        <v>50</v>
      </c>
      <c r="G60">
        <v>43.44</v>
      </c>
      <c r="H60">
        <v>0</v>
      </c>
      <c r="I60">
        <v>141.69999999999999</v>
      </c>
      <c r="J60">
        <v>492</v>
      </c>
      <c r="K60">
        <v>230.1</v>
      </c>
      <c r="L60">
        <v>404.9</v>
      </c>
      <c r="M60" t="s">
        <v>1</v>
      </c>
      <c r="N60">
        <f t="shared" si="9"/>
        <v>2.1720000000000002</v>
      </c>
      <c r="O60">
        <f t="shared" si="10"/>
        <v>164.72650589583114</v>
      </c>
      <c r="P60" s="1">
        <v>1</v>
      </c>
      <c r="Q60">
        <f t="shared" si="14"/>
        <v>164.72650589583114</v>
      </c>
      <c r="R60">
        <f t="shared" si="12"/>
        <v>144.72650589583114</v>
      </c>
      <c r="T60">
        <f t="shared" si="13"/>
        <v>0.56559999999999999</v>
      </c>
      <c r="U60">
        <f t="shared" si="5"/>
        <v>164.72650589583114</v>
      </c>
      <c r="V60">
        <v>1</v>
      </c>
      <c r="W60" t="s">
        <v>72</v>
      </c>
      <c r="Y60">
        <f t="shared" si="6"/>
        <v>0</v>
      </c>
      <c r="Z60">
        <f t="shared" si="7"/>
        <v>0</v>
      </c>
      <c r="AA60">
        <f t="shared" si="8"/>
        <v>0</v>
      </c>
    </row>
    <row r="61" spans="2:27" x14ac:dyDescent="0.3">
      <c r="B61" t="s">
        <v>20</v>
      </c>
      <c r="C61" s="7">
        <v>-40</v>
      </c>
      <c r="D61">
        <v>56.67</v>
      </c>
      <c r="E61">
        <v>100</v>
      </c>
      <c r="F61">
        <v>50</v>
      </c>
      <c r="G61">
        <v>43.33</v>
      </c>
      <c r="H61">
        <v>0</v>
      </c>
      <c r="I61">
        <v>134.5</v>
      </c>
      <c r="J61">
        <v>492</v>
      </c>
      <c r="K61">
        <v>230.1</v>
      </c>
      <c r="L61">
        <v>404.4</v>
      </c>
      <c r="M61" t="s">
        <v>1</v>
      </c>
      <c r="N61">
        <f t="shared" si="9"/>
        <v>2.1665000000000001</v>
      </c>
      <c r="O61">
        <f t="shared" si="10"/>
        <v>156.16421466781156</v>
      </c>
      <c r="P61" s="1">
        <v>1</v>
      </c>
      <c r="Q61">
        <f t="shared" si="14"/>
        <v>156.16421466781156</v>
      </c>
      <c r="R61">
        <f t="shared" si="12"/>
        <v>136.16421466781156</v>
      </c>
      <c r="T61">
        <f t="shared" si="13"/>
        <v>0.56669999999999998</v>
      </c>
      <c r="U61">
        <f t="shared" si="5"/>
        <v>156.16421466781156</v>
      </c>
      <c r="V61">
        <v>1</v>
      </c>
      <c r="W61" t="s">
        <v>72</v>
      </c>
      <c r="Y61">
        <f t="shared" si="6"/>
        <v>0</v>
      </c>
      <c r="Z61">
        <f t="shared" si="7"/>
        <v>0</v>
      </c>
      <c r="AA61">
        <f t="shared" si="8"/>
        <v>0</v>
      </c>
    </row>
    <row r="62" spans="2:27" x14ac:dyDescent="0.3">
      <c r="B62" t="s">
        <v>20</v>
      </c>
      <c r="C62" s="7">
        <v>-40</v>
      </c>
      <c r="D62">
        <v>56.77</v>
      </c>
      <c r="E62">
        <v>100</v>
      </c>
      <c r="F62">
        <v>50</v>
      </c>
      <c r="G62">
        <v>43.23</v>
      </c>
      <c r="H62">
        <v>0</v>
      </c>
      <c r="I62">
        <v>115.5</v>
      </c>
      <c r="J62">
        <v>492</v>
      </c>
      <c r="K62">
        <v>230.1</v>
      </c>
      <c r="L62">
        <v>403.9</v>
      </c>
      <c r="M62" t="s">
        <v>1</v>
      </c>
      <c r="N62">
        <f t="shared" si="9"/>
        <v>2.1614999999999998</v>
      </c>
      <c r="O62">
        <f t="shared" si="10"/>
        <v>133.56927948275984</v>
      </c>
      <c r="P62" s="1">
        <v>1</v>
      </c>
      <c r="Q62">
        <f t="shared" si="14"/>
        <v>133.56927948275984</v>
      </c>
      <c r="R62">
        <f t="shared" si="12"/>
        <v>113.56927948275984</v>
      </c>
      <c r="T62">
        <f t="shared" si="13"/>
        <v>0.56769999999999998</v>
      </c>
      <c r="U62">
        <f t="shared" si="5"/>
        <v>133.56927948275984</v>
      </c>
      <c r="V62">
        <v>1</v>
      </c>
      <c r="W62" t="s">
        <v>72</v>
      </c>
      <c r="Y62">
        <f t="shared" si="6"/>
        <v>0</v>
      </c>
      <c r="Z62">
        <f t="shared" si="7"/>
        <v>0</v>
      </c>
      <c r="AA62">
        <f t="shared" si="8"/>
        <v>0</v>
      </c>
    </row>
    <row r="63" spans="2:27" x14ac:dyDescent="0.3">
      <c r="B63" t="s">
        <v>20</v>
      </c>
      <c r="C63" s="7">
        <v>-40</v>
      </c>
      <c r="D63">
        <v>57.53</v>
      </c>
      <c r="E63">
        <v>100</v>
      </c>
      <c r="F63">
        <v>50</v>
      </c>
      <c r="G63">
        <v>42.47</v>
      </c>
      <c r="H63">
        <v>0</v>
      </c>
      <c r="I63">
        <v>91.7</v>
      </c>
      <c r="J63">
        <v>492</v>
      </c>
      <c r="K63">
        <v>230.1</v>
      </c>
      <c r="L63">
        <v>400.4</v>
      </c>
      <c r="M63" t="s">
        <v>1</v>
      </c>
      <c r="N63">
        <f t="shared" si="9"/>
        <v>2.1234999999999999</v>
      </c>
      <c r="O63">
        <f t="shared" si="10"/>
        <v>105.26615014569511</v>
      </c>
      <c r="P63" s="1">
        <v>1</v>
      </c>
      <c r="Q63">
        <f t="shared" si="14"/>
        <v>105.26615014569511</v>
      </c>
      <c r="R63">
        <f t="shared" si="12"/>
        <v>85.266150145695107</v>
      </c>
      <c r="T63">
        <f t="shared" si="13"/>
        <v>0.57530000000000003</v>
      </c>
      <c r="U63">
        <f t="shared" si="5"/>
        <v>105.26615014569511</v>
      </c>
      <c r="V63">
        <v>1</v>
      </c>
      <c r="W63" t="s">
        <v>72</v>
      </c>
      <c r="Y63">
        <f t="shared" si="6"/>
        <v>0</v>
      </c>
      <c r="Z63">
        <f t="shared" si="7"/>
        <v>0</v>
      </c>
      <c r="AA63">
        <f t="shared" si="8"/>
        <v>0</v>
      </c>
    </row>
    <row r="64" spans="2:27" x14ac:dyDescent="0.3">
      <c r="B64" t="s">
        <v>20</v>
      </c>
      <c r="C64" s="7">
        <v>-40</v>
      </c>
      <c r="D64">
        <v>56.44</v>
      </c>
      <c r="E64">
        <v>100</v>
      </c>
      <c r="F64">
        <v>50</v>
      </c>
      <c r="G64">
        <v>43.56</v>
      </c>
      <c r="H64">
        <v>0</v>
      </c>
      <c r="I64">
        <v>141.1</v>
      </c>
      <c r="J64">
        <v>492</v>
      </c>
      <c r="K64">
        <v>230.1</v>
      </c>
      <c r="L64">
        <v>405.5</v>
      </c>
      <c r="M64" t="s">
        <v>1</v>
      </c>
      <c r="N64">
        <f t="shared" si="9"/>
        <v>2.1780000000000004</v>
      </c>
      <c r="O64">
        <f t="shared" si="10"/>
        <v>164.01298162682951</v>
      </c>
      <c r="P64" s="1">
        <v>1</v>
      </c>
      <c r="Q64">
        <f t="shared" si="14"/>
        <v>164.01298162682951</v>
      </c>
      <c r="R64">
        <f t="shared" si="12"/>
        <v>144.01298162682951</v>
      </c>
      <c r="T64">
        <f t="shared" si="13"/>
        <v>0.56440000000000001</v>
      </c>
      <c r="U64">
        <f t="shared" si="5"/>
        <v>164.01298162682951</v>
      </c>
      <c r="V64">
        <v>1</v>
      </c>
      <c r="W64" t="s">
        <v>72</v>
      </c>
      <c r="Y64">
        <f t="shared" si="6"/>
        <v>0</v>
      </c>
      <c r="Z64">
        <f t="shared" si="7"/>
        <v>0</v>
      </c>
      <c r="AA64">
        <f t="shared" si="8"/>
        <v>0</v>
      </c>
    </row>
    <row r="65" spans="1:27" x14ac:dyDescent="0.3">
      <c r="A65" s="1"/>
      <c r="B65" s="1" t="s">
        <v>20</v>
      </c>
      <c r="C65" s="7">
        <v>-40</v>
      </c>
      <c r="D65" s="1">
        <v>56.4</v>
      </c>
      <c r="E65" s="1">
        <v>100</v>
      </c>
      <c r="F65" s="1">
        <v>50</v>
      </c>
      <c r="G65" s="1">
        <v>43.6</v>
      </c>
      <c r="H65" s="1">
        <v>0.21</v>
      </c>
      <c r="I65" s="1">
        <v>239.1</v>
      </c>
      <c r="J65" s="1">
        <v>492</v>
      </c>
      <c r="K65" s="1">
        <v>230.1</v>
      </c>
      <c r="L65" s="1">
        <v>405.6</v>
      </c>
      <c r="M65" s="1" t="s">
        <v>1</v>
      </c>
      <c r="N65">
        <f t="shared" si="9"/>
        <v>2.1800000000000002</v>
      </c>
      <c r="O65">
        <f>20 + (I65-20)*(POWER((F65/25),(0.5)))</f>
        <v>329.85419151594516</v>
      </c>
      <c r="P65" s="1">
        <v>1</v>
      </c>
      <c r="Q65">
        <f t="shared" si="14"/>
        <v>329.85419151594516</v>
      </c>
      <c r="R65">
        <f t="shared" si="12"/>
        <v>944.32936214295398</v>
      </c>
      <c r="S65" s="1"/>
      <c r="T65">
        <f t="shared" si="13"/>
        <v>0.56399999999999995</v>
      </c>
      <c r="U65">
        <f t="shared" si="5"/>
        <v>329.85419151594516</v>
      </c>
      <c r="V65">
        <v>1</v>
      </c>
      <c r="W65" t="s">
        <v>72</v>
      </c>
      <c r="Y65">
        <f t="shared" si="6"/>
        <v>1.3526859009944678E-3</v>
      </c>
      <c r="Z65">
        <f t="shared" si="7"/>
        <v>3.1527981455880004E-2</v>
      </c>
      <c r="AA65">
        <f t="shared" si="8"/>
        <v>12705</v>
      </c>
    </row>
    <row r="66" spans="1:27" x14ac:dyDescent="0.3">
      <c r="A66" s="1"/>
      <c r="B66" s="1" t="s">
        <v>20</v>
      </c>
      <c r="C66" s="7">
        <v>-40</v>
      </c>
      <c r="D66" s="1">
        <v>56.45</v>
      </c>
      <c r="E66" s="1">
        <v>100</v>
      </c>
      <c r="F66" s="1">
        <v>50</v>
      </c>
      <c r="G66" s="1">
        <v>43.55</v>
      </c>
      <c r="H66" s="1">
        <v>0.23</v>
      </c>
      <c r="I66" s="1">
        <v>243.4</v>
      </c>
      <c r="J66" s="1">
        <v>492</v>
      </c>
      <c r="K66" s="1">
        <v>230.1</v>
      </c>
      <c r="L66" s="1">
        <v>405.4</v>
      </c>
      <c r="M66" s="1" t="s">
        <v>1</v>
      </c>
      <c r="N66">
        <f t="shared" si="9"/>
        <v>2.1774999999999998</v>
      </c>
      <c r="O66">
        <f>20 + (I66-20)*(POWER((F66/25),(0.5)))</f>
        <v>335.93530983414945</v>
      </c>
      <c r="P66" s="1">
        <v>1</v>
      </c>
      <c r="Q66">
        <f t="shared" si="14"/>
        <v>335.93530983414945</v>
      </c>
      <c r="R66">
        <f t="shared" si="12"/>
        <v>975.90579837324617</v>
      </c>
      <c r="S66" s="1"/>
      <c r="T66">
        <f t="shared" si="13"/>
        <v>0.5645</v>
      </c>
      <c r="U66">
        <f t="shared" si="5"/>
        <v>335.93530983414945</v>
      </c>
      <c r="V66">
        <v>1</v>
      </c>
      <c r="W66" t="s">
        <v>72</v>
      </c>
      <c r="Y66">
        <f t="shared" si="6"/>
        <v>1.4822033794728302E-3</v>
      </c>
      <c r="Z66">
        <f t="shared" si="7"/>
        <v>3.4518247678359995E-2</v>
      </c>
      <c r="AA66">
        <f t="shared" si="8"/>
        <v>13915</v>
      </c>
    </row>
    <row r="67" spans="1:27" x14ac:dyDescent="0.3">
      <c r="B67" t="s">
        <v>20</v>
      </c>
      <c r="C67" s="7">
        <v>-40</v>
      </c>
      <c r="D67">
        <v>56.33</v>
      </c>
      <c r="E67">
        <v>100</v>
      </c>
      <c r="F67">
        <v>50</v>
      </c>
      <c r="G67">
        <v>43.67</v>
      </c>
      <c r="H67">
        <v>0.14000000000000001</v>
      </c>
      <c r="I67">
        <v>191.9</v>
      </c>
      <c r="J67">
        <v>492</v>
      </c>
      <c r="K67">
        <v>230.1</v>
      </c>
      <c r="L67">
        <v>406</v>
      </c>
      <c r="M67" t="s">
        <v>1</v>
      </c>
      <c r="N67">
        <f t="shared" si="9"/>
        <v>2.1835</v>
      </c>
      <c r="O67">
        <f t="shared" ref="O67:O82" si="15">20 + (I67-20)*(POWER((F67/25),(0.25)))</f>
        <v>224.42470306896774</v>
      </c>
      <c r="P67" s="1">
        <v>1</v>
      </c>
      <c r="Q67">
        <f t="shared" si="14"/>
        <v>224.42470306896774</v>
      </c>
      <c r="R67">
        <f t="shared" si="12"/>
        <v>681.89424299127404</v>
      </c>
      <c r="T67">
        <f t="shared" si="13"/>
        <v>0.56330000000000002</v>
      </c>
      <c r="U67">
        <f t="shared" si="5"/>
        <v>224.42470306896774</v>
      </c>
      <c r="V67">
        <v>1</v>
      </c>
      <c r="W67" t="s">
        <v>72</v>
      </c>
      <c r="Y67">
        <f t="shared" si="6"/>
        <v>9.0032281189836966E-4</v>
      </c>
      <c r="Z67">
        <f t="shared" si="7"/>
        <v>2.1045082179520003E-2</v>
      </c>
      <c r="AA67">
        <f t="shared" si="8"/>
        <v>8470</v>
      </c>
    </row>
    <row r="68" spans="1:27" x14ac:dyDescent="0.3">
      <c r="B68" t="s">
        <v>20</v>
      </c>
      <c r="C68" s="7">
        <v>-40</v>
      </c>
      <c r="D68">
        <v>56.78</v>
      </c>
      <c r="E68">
        <v>100</v>
      </c>
      <c r="F68">
        <v>50</v>
      </c>
      <c r="G68">
        <v>43.22</v>
      </c>
      <c r="H68">
        <v>0</v>
      </c>
      <c r="I68">
        <v>146.80000000000001</v>
      </c>
      <c r="J68">
        <v>492</v>
      </c>
      <c r="K68">
        <v>230.1</v>
      </c>
      <c r="L68">
        <v>403.9</v>
      </c>
      <c r="M68" t="s">
        <v>1</v>
      </c>
      <c r="N68">
        <f t="shared" si="9"/>
        <v>2.161</v>
      </c>
      <c r="O68">
        <f t="shared" si="15"/>
        <v>170.79146218234504</v>
      </c>
      <c r="P68" s="1">
        <v>1</v>
      </c>
      <c r="Q68">
        <f t="shared" si="14"/>
        <v>170.79146218234504</v>
      </c>
      <c r="R68">
        <f t="shared" si="12"/>
        <v>150.79146218234504</v>
      </c>
      <c r="T68">
        <f t="shared" si="13"/>
        <v>0.56779999999999997</v>
      </c>
      <c r="U68">
        <f t="shared" si="5"/>
        <v>170.79146218234504</v>
      </c>
      <c r="V68">
        <v>1</v>
      </c>
      <c r="W68" t="s">
        <v>72</v>
      </c>
      <c r="Y68">
        <f t="shared" si="6"/>
        <v>0</v>
      </c>
      <c r="Z68">
        <f t="shared" si="7"/>
        <v>0</v>
      </c>
      <c r="AA68">
        <f t="shared" si="8"/>
        <v>0</v>
      </c>
    </row>
    <row r="69" spans="1:27" x14ac:dyDescent="0.3">
      <c r="B69" t="s">
        <v>20</v>
      </c>
      <c r="C69" s="7">
        <v>-40</v>
      </c>
      <c r="D69">
        <v>56.42</v>
      </c>
      <c r="E69">
        <v>100</v>
      </c>
      <c r="F69">
        <v>50</v>
      </c>
      <c r="G69">
        <v>43.58</v>
      </c>
      <c r="H69">
        <v>0</v>
      </c>
      <c r="I69">
        <v>161.4</v>
      </c>
      <c r="J69">
        <v>492</v>
      </c>
      <c r="K69">
        <v>230.1</v>
      </c>
      <c r="L69">
        <v>405.5</v>
      </c>
      <c r="M69" t="s">
        <v>1</v>
      </c>
      <c r="N69">
        <f t="shared" si="9"/>
        <v>2.1789999999999998</v>
      </c>
      <c r="O69">
        <f t="shared" si="15"/>
        <v>188.15388606138475</v>
      </c>
      <c r="P69" s="1">
        <v>1</v>
      </c>
      <c r="Q69">
        <f t="shared" si="14"/>
        <v>188.15388606138475</v>
      </c>
      <c r="R69">
        <f t="shared" si="12"/>
        <v>168.15388606138475</v>
      </c>
      <c r="T69">
        <f t="shared" si="13"/>
        <v>0.56420000000000003</v>
      </c>
      <c r="U69">
        <f t="shared" si="5"/>
        <v>188.15388606138475</v>
      </c>
      <c r="V69">
        <v>1</v>
      </c>
      <c r="W69" t="s">
        <v>72</v>
      </c>
      <c r="Y69">
        <f t="shared" si="6"/>
        <v>0</v>
      </c>
      <c r="Z69">
        <f t="shared" si="7"/>
        <v>0</v>
      </c>
      <c r="AA69">
        <f t="shared" si="8"/>
        <v>0</v>
      </c>
    </row>
    <row r="70" spans="1:27" x14ac:dyDescent="0.3">
      <c r="B70" t="s">
        <v>20</v>
      </c>
      <c r="C70" s="7">
        <v>-40</v>
      </c>
      <c r="D70">
        <v>56.67</v>
      </c>
      <c r="E70">
        <v>100</v>
      </c>
      <c r="F70">
        <v>50</v>
      </c>
      <c r="G70">
        <v>43.33</v>
      </c>
      <c r="H70">
        <v>0</v>
      </c>
      <c r="I70">
        <v>142.30000000000001</v>
      </c>
      <c r="J70">
        <v>492</v>
      </c>
      <c r="K70">
        <v>230.1</v>
      </c>
      <c r="L70">
        <v>404.4</v>
      </c>
      <c r="M70" t="s">
        <v>1</v>
      </c>
      <c r="N70">
        <f t="shared" si="9"/>
        <v>2.1665000000000001</v>
      </c>
      <c r="O70">
        <f t="shared" si="15"/>
        <v>165.44003016483279</v>
      </c>
      <c r="P70" s="1">
        <v>1</v>
      </c>
      <c r="Q70">
        <f t="shared" si="14"/>
        <v>165.44003016483279</v>
      </c>
      <c r="R70">
        <f t="shared" si="12"/>
        <v>145.44003016483279</v>
      </c>
      <c r="T70">
        <f t="shared" si="13"/>
        <v>0.56669999999999998</v>
      </c>
      <c r="U70">
        <f t="shared" ref="U70:U104" si="16">O70</f>
        <v>165.44003016483279</v>
      </c>
      <c r="V70">
        <v>1</v>
      </c>
      <c r="W70" t="s">
        <v>72</v>
      </c>
      <c r="Y70">
        <f t="shared" ref="Y70:Y130" si="17">( 0.641*(H70/E70) + 0.2049*POWER((H70/E70),2) + 0.755*POWER((H70/E70),3) - 0.7974*POWER((H70/E70),4) + 0.1966*POWER((H70/E70),5))/POWER((1-(H70/E70)),2)</f>
        <v>0</v>
      </c>
      <c r="Z70">
        <f t="shared" ref="Z70:Z130" si="18">( 15.07*(H70/E70) -27.02*POWER((H70/E70),2) + 15.08*POWER((H70/E70),3))</f>
        <v>0</v>
      </c>
      <c r="AA70">
        <f t="shared" ref="AA70:AA130" si="19">(5500*5500*2*H70)/1000</f>
        <v>0</v>
      </c>
    </row>
    <row r="71" spans="1:27" x14ac:dyDescent="0.3">
      <c r="B71" t="s">
        <v>24</v>
      </c>
      <c r="C71">
        <v>-20</v>
      </c>
      <c r="D71">
        <v>56.4</v>
      </c>
      <c r="E71">
        <v>100</v>
      </c>
      <c r="F71">
        <v>50</v>
      </c>
      <c r="G71">
        <v>43.6</v>
      </c>
      <c r="H71">
        <v>0</v>
      </c>
      <c r="I71">
        <v>167.4</v>
      </c>
      <c r="J71">
        <v>481.3</v>
      </c>
      <c r="K71">
        <v>228.8</v>
      </c>
      <c r="L71">
        <v>400.1</v>
      </c>
      <c r="M71" t="s">
        <v>1</v>
      </c>
      <c r="N71">
        <f t="shared" si="9"/>
        <v>2.1800000000000002</v>
      </c>
      <c r="O71">
        <f t="shared" si="15"/>
        <v>195.28912875140108</v>
      </c>
      <c r="P71" s="1">
        <v>1</v>
      </c>
      <c r="Q71">
        <f>O71</f>
        <v>195.28912875140108</v>
      </c>
      <c r="R71">
        <f t="shared" si="12"/>
        <v>175.28912875140108</v>
      </c>
      <c r="T71">
        <f t="shared" si="13"/>
        <v>0.56399999999999995</v>
      </c>
      <c r="U71">
        <f t="shared" si="16"/>
        <v>195.28912875140108</v>
      </c>
      <c r="V71">
        <v>1</v>
      </c>
      <c r="W71" t="s">
        <v>72</v>
      </c>
      <c r="Y71">
        <f t="shared" si="17"/>
        <v>0</v>
      </c>
      <c r="Z71">
        <f t="shared" si="18"/>
        <v>0</v>
      </c>
      <c r="AA71">
        <f t="shared" si="19"/>
        <v>0</v>
      </c>
    </row>
    <row r="72" spans="1:27" x14ac:dyDescent="0.3">
      <c r="A72" s="2"/>
      <c r="B72" s="2" t="s">
        <v>24</v>
      </c>
      <c r="C72" s="2">
        <v>-20</v>
      </c>
      <c r="D72" s="2">
        <v>56.54</v>
      </c>
      <c r="E72" s="2">
        <v>100</v>
      </c>
      <c r="F72" s="2">
        <v>50</v>
      </c>
      <c r="G72" s="2">
        <v>43.46</v>
      </c>
      <c r="H72" s="2">
        <v>0</v>
      </c>
      <c r="I72" s="2">
        <v>153.5</v>
      </c>
      <c r="J72" s="2">
        <v>481.3</v>
      </c>
      <c r="K72" s="2">
        <v>228.8</v>
      </c>
      <c r="L72" s="2">
        <v>399.4</v>
      </c>
      <c r="M72" s="2" t="s">
        <v>1</v>
      </c>
      <c r="N72">
        <f t="shared" si="9"/>
        <v>2.173</v>
      </c>
      <c r="O72">
        <f t="shared" si="15"/>
        <v>178.75914985286326</v>
      </c>
      <c r="P72" s="2">
        <v>1</v>
      </c>
      <c r="Q72">
        <f t="shared" ref="Q72:Q100" si="20">O72</f>
        <v>178.75914985286326</v>
      </c>
      <c r="R72">
        <f t="shared" si="12"/>
        <v>158.75914985286326</v>
      </c>
      <c r="S72" s="2"/>
      <c r="T72">
        <f t="shared" si="13"/>
        <v>0.56540000000000001</v>
      </c>
      <c r="U72">
        <f t="shared" si="16"/>
        <v>178.75914985286326</v>
      </c>
      <c r="V72">
        <v>1</v>
      </c>
      <c r="W72" t="s">
        <v>72</v>
      </c>
      <c r="Y72">
        <f t="shared" si="17"/>
        <v>0</v>
      </c>
      <c r="Z72">
        <f t="shared" si="18"/>
        <v>0</v>
      </c>
      <c r="AA72">
        <f t="shared" si="19"/>
        <v>0</v>
      </c>
    </row>
    <row r="73" spans="1:27" x14ac:dyDescent="0.3">
      <c r="A73" s="3"/>
      <c r="B73" s="3" t="s">
        <v>24</v>
      </c>
      <c r="C73" s="3">
        <v>-20</v>
      </c>
      <c r="D73" s="3">
        <v>56.35</v>
      </c>
      <c r="E73" s="3">
        <v>100</v>
      </c>
      <c r="F73" s="3">
        <v>50</v>
      </c>
      <c r="G73" s="3">
        <v>43.65</v>
      </c>
      <c r="H73" s="3">
        <v>0.12</v>
      </c>
      <c r="I73" s="3">
        <v>211.2</v>
      </c>
      <c r="J73" s="3">
        <v>481.3</v>
      </c>
      <c r="K73" s="3">
        <v>228.8</v>
      </c>
      <c r="L73" s="3">
        <v>400.3</v>
      </c>
      <c r="M73" s="3" t="s">
        <v>1</v>
      </c>
      <c r="N73">
        <f t="shared" si="9"/>
        <v>2.1825000000000001</v>
      </c>
      <c r="O73">
        <f t="shared" si="15"/>
        <v>247.37640038852024</v>
      </c>
      <c r="P73" s="3">
        <v>1</v>
      </c>
      <c r="Q73">
        <f t="shared" si="20"/>
        <v>247.37640038852024</v>
      </c>
      <c r="R73">
        <f t="shared" si="12"/>
        <v>695.68726696868214</v>
      </c>
      <c r="S73" s="3"/>
      <c r="T73">
        <f t="shared" si="13"/>
        <v>0.5635</v>
      </c>
      <c r="U73">
        <f t="shared" si="16"/>
        <v>247.37640038852024</v>
      </c>
      <c r="V73">
        <v>1</v>
      </c>
      <c r="W73" t="s">
        <v>72</v>
      </c>
      <c r="Y73">
        <f t="shared" si="17"/>
        <v>7.7134647979958853E-4</v>
      </c>
      <c r="Z73">
        <f t="shared" si="18"/>
        <v>1.8045117258239998E-2</v>
      </c>
      <c r="AA73">
        <f t="shared" si="19"/>
        <v>7260</v>
      </c>
    </row>
    <row r="74" spans="1:27" x14ac:dyDescent="0.3">
      <c r="A74" s="2"/>
      <c r="B74" s="2" t="s">
        <v>24</v>
      </c>
      <c r="C74" s="2">
        <v>-20</v>
      </c>
      <c r="D74" s="2">
        <v>56.82</v>
      </c>
      <c r="E74" s="2">
        <v>100</v>
      </c>
      <c r="F74" s="2">
        <v>50</v>
      </c>
      <c r="G74" s="2">
        <v>43.18</v>
      </c>
      <c r="H74" s="2">
        <v>0</v>
      </c>
      <c r="I74" s="2">
        <v>220.3</v>
      </c>
      <c r="J74" s="2">
        <v>481.3</v>
      </c>
      <c r="K74" s="2">
        <v>228.8</v>
      </c>
      <c r="L74" s="2">
        <v>398.1</v>
      </c>
      <c r="M74" s="2" t="s">
        <v>1</v>
      </c>
      <c r="N74">
        <f t="shared" si="9"/>
        <v>2.1590000000000003</v>
      </c>
      <c r="O74">
        <f t="shared" si="15"/>
        <v>258.19818513504504</v>
      </c>
      <c r="P74" s="2">
        <v>1</v>
      </c>
      <c r="Q74">
        <f t="shared" si="20"/>
        <v>258.19818513504504</v>
      </c>
      <c r="R74">
        <f t="shared" si="12"/>
        <v>238.19818513504504</v>
      </c>
      <c r="S74" s="2"/>
      <c r="T74">
        <f t="shared" si="13"/>
        <v>0.56820000000000004</v>
      </c>
      <c r="U74">
        <f t="shared" si="16"/>
        <v>258.19818513504504</v>
      </c>
      <c r="V74">
        <v>1</v>
      </c>
      <c r="W74" t="s">
        <v>72</v>
      </c>
      <c r="Y74">
        <f t="shared" si="17"/>
        <v>0</v>
      </c>
      <c r="Z74">
        <f t="shared" si="18"/>
        <v>0</v>
      </c>
      <c r="AA74">
        <f t="shared" si="19"/>
        <v>0</v>
      </c>
    </row>
    <row r="75" spans="1:27" x14ac:dyDescent="0.3">
      <c r="B75" t="s">
        <v>24</v>
      </c>
      <c r="C75">
        <v>-20</v>
      </c>
      <c r="D75">
        <v>56.63</v>
      </c>
      <c r="E75">
        <v>100</v>
      </c>
      <c r="F75">
        <v>50</v>
      </c>
      <c r="G75">
        <v>43.37</v>
      </c>
      <c r="H75">
        <v>0.18</v>
      </c>
      <c r="I75">
        <v>227.9</v>
      </c>
      <c r="J75">
        <v>481.3</v>
      </c>
      <c r="K75">
        <v>228.8</v>
      </c>
      <c r="L75">
        <v>399</v>
      </c>
      <c r="M75" t="s">
        <v>1</v>
      </c>
      <c r="N75">
        <f t="shared" si="9"/>
        <v>2.1684999999999999</v>
      </c>
      <c r="O75">
        <f t="shared" si="15"/>
        <v>267.2361592090657</v>
      </c>
      <c r="P75">
        <v>1</v>
      </c>
      <c r="Q75">
        <f t="shared" si="20"/>
        <v>267.2361592090657</v>
      </c>
      <c r="R75">
        <f t="shared" si="12"/>
        <v>804.93276631562833</v>
      </c>
      <c r="T75">
        <f t="shared" si="13"/>
        <v>0.56630000000000003</v>
      </c>
      <c r="U75">
        <f t="shared" si="16"/>
        <v>267.2361592090657</v>
      </c>
      <c r="V75">
        <v>1</v>
      </c>
      <c r="W75" t="s">
        <v>72</v>
      </c>
      <c r="Y75">
        <f t="shared" si="17"/>
        <v>1.1586356049915383E-3</v>
      </c>
      <c r="Z75">
        <f t="shared" si="18"/>
        <v>2.7038543146560002E-2</v>
      </c>
      <c r="AA75">
        <f t="shared" si="19"/>
        <v>10890</v>
      </c>
    </row>
    <row r="76" spans="1:27" x14ac:dyDescent="0.3">
      <c r="B76" t="s">
        <v>24</v>
      </c>
      <c r="C76">
        <v>-20</v>
      </c>
      <c r="D76">
        <v>56.83</v>
      </c>
      <c r="E76">
        <v>100</v>
      </c>
      <c r="F76">
        <v>50</v>
      </c>
      <c r="G76">
        <v>43.17</v>
      </c>
      <c r="H76">
        <v>0</v>
      </c>
      <c r="I76">
        <v>211.1</v>
      </c>
      <c r="J76">
        <v>481.3</v>
      </c>
      <c r="K76">
        <v>228.8</v>
      </c>
      <c r="L76">
        <v>398.1</v>
      </c>
      <c r="M76" t="s">
        <v>1</v>
      </c>
      <c r="N76">
        <f t="shared" si="9"/>
        <v>2.1585000000000001</v>
      </c>
      <c r="O76">
        <f t="shared" si="15"/>
        <v>247.25747967701997</v>
      </c>
      <c r="P76">
        <v>1</v>
      </c>
      <c r="Q76">
        <f t="shared" si="20"/>
        <v>247.25747967701997</v>
      </c>
      <c r="R76">
        <f t="shared" si="12"/>
        <v>227.25747967701997</v>
      </c>
      <c r="T76">
        <f t="shared" si="13"/>
        <v>0.56830000000000003</v>
      </c>
      <c r="U76">
        <f t="shared" si="16"/>
        <v>247.25747967701997</v>
      </c>
      <c r="V76">
        <v>1</v>
      </c>
      <c r="W76" t="s">
        <v>72</v>
      </c>
      <c r="Y76">
        <f t="shared" si="17"/>
        <v>0</v>
      </c>
      <c r="Z76">
        <f t="shared" si="18"/>
        <v>0</v>
      </c>
      <c r="AA76">
        <f t="shared" si="19"/>
        <v>0</v>
      </c>
    </row>
    <row r="77" spans="1:27" x14ac:dyDescent="0.3">
      <c r="B77" t="s">
        <v>24</v>
      </c>
      <c r="C77">
        <v>-20</v>
      </c>
      <c r="D77">
        <v>56.3</v>
      </c>
      <c r="E77">
        <v>100</v>
      </c>
      <c r="F77">
        <v>50</v>
      </c>
      <c r="G77">
        <v>43.7</v>
      </c>
      <c r="H77">
        <v>0</v>
      </c>
      <c r="I77">
        <v>217.1</v>
      </c>
      <c r="J77">
        <v>481.3</v>
      </c>
      <c r="K77">
        <v>228.8</v>
      </c>
      <c r="L77">
        <v>400.5</v>
      </c>
      <c r="M77" t="s">
        <v>1</v>
      </c>
      <c r="N77">
        <f t="shared" si="9"/>
        <v>2.1850000000000001</v>
      </c>
      <c r="O77">
        <f t="shared" si="15"/>
        <v>254.3927223670363</v>
      </c>
      <c r="P77">
        <v>1</v>
      </c>
      <c r="Q77">
        <f t="shared" si="20"/>
        <v>254.3927223670363</v>
      </c>
      <c r="R77">
        <f t="shared" si="12"/>
        <v>234.3927223670363</v>
      </c>
      <c r="T77">
        <f t="shared" si="13"/>
        <v>0.56299999999999994</v>
      </c>
      <c r="U77">
        <f t="shared" si="16"/>
        <v>254.3927223670363</v>
      </c>
      <c r="V77">
        <v>1</v>
      </c>
      <c r="W77" t="s">
        <v>72</v>
      </c>
      <c r="Y77">
        <f t="shared" si="17"/>
        <v>0</v>
      </c>
      <c r="Z77">
        <f t="shared" si="18"/>
        <v>0</v>
      </c>
      <c r="AA77">
        <f t="shared" si="19"/>
        <v>0</v>
      </c>
    </row>
    <row r="78" spans="1:27" x14ac:dyDescent="0.3">
      <c r="B78" s="1" t="s">
        <v>24</v>
      </c>
      <c r="C78">
        <v>-20</v>
      </c>
      <c r="D78">
        <v>56.86</v>
      </c>
      <c r="E78">
        <v>100</v>
      </c>
      <c r="F78">
        <v>50</v>
      </c>
      <c r="G78">
        <v>43.14</v>
      </c>
      <c r="H78">
        <v>0</v>
      </c>
      <c r="I78">
        <v>145.30000000000001</v>
      </c>
      <c r="J78">
        <v>481.3</v>
      </c>
      <c r="K78">
        <v>228.8</v>
      </c>
      <c r="L78">
        <v>397.9</v>
      </c>
      <c r="M78" t="s">
        <v>1</v>
      </c>
      <c r="N78">
        <f t="shared" si="9"/>
        <v>2.157</v>
      </c>
      <c r="O78">
        <f t="shared" si="15"/>
        <v>169.00765150984097</v>
      </c>
      <c r="P78">
        <v>1</v>
      </c>
      <c r="Q78">
        <f t="shared" si="20"/>
        <v>169.00765150984097</v>
      </c>
      <c r="R78">
        <f t="shared" si="12"/>
        <v>149.00765150984097</v>
      </c>
      <c r="T78">
        <f t="shared" si="13"/>
        <v>0.56859999999999999</v>
      </c>
      <c r="U78">
        <f t="shared" si="16"/>
        <v>169.00765150984097</v>
      </c>
      <c r="V78">
        <v>1</v>
      </c>
      <c r="W78" t="s">
        <v>72</v>
      </c>
      <c r="Y78">
        <f t="shared" si="17"/>
        <v>0</v>
      </c>
      <c r="Z78">
        <f t="shared" si="18"/>
        <v>0</v>
      </c>
      <c r="AA78">
        <f t="shared" si="19"/>
        <v>0</v>
      </c>
    </row>
    <row r="79" spans="1:27" x14ac:dyDescent="0.3">
      <c r="B79" t="s">
        <v>24</v>
      </c>
      <c r="C79">
        <v>-20</v>
      </c>
      <c r="D79">
        <v>56.22</v>
      </c>
      <c r="E79">
        <v>100</v>
      </c>
      <c r="F79">
        <v>50</v>
      </c>
      <c r="G79">
        <v>43.78</v>
      </c>
      <c r="H79">
        <v>0</v>
      </c>
      <c r="I79">
        <v>161.19999999999999</v>
      </c>
      <c r="J79">
        <v>481.3</v>
      </c>
      <c r="K79">
        <v>228.8</v>
      </c>
      <c r="L79">
        <v>400.9</v>
      </c>
      <c r="M79" t="s">
        <v>1</v>
      </c>
      <c r="N79">
        <f t="shared" si="9"/>
        <v>2.1890000000000001</v>
      </c>
      <c r="O79">
        <f t="shared" si="15"/>
        <v>187.91604463838419</v>
      </c>
      <c r="P79">
        <v>1</v>
      </c>
      <c r="Q79">
        <f t="shared" si="20"/>
        <v>187.91604463838419</v>
      </c>
      <c r="R79">
        <f t="shared" si="12"/>
        <v>167.91604463838419</v>
      </c>
      <c r="T79">
        <f t="shared" si="13"/>
        <v>0.56220000000000003</v>
      </c>
      <c r="U79">
        <f t="shared" si="16"/>
        <v>187.91604463838419</v>
      </c>
      <c r="V79">
        <v>1</v>
      </c>
      <c r="W79" t="s">
        <v>72</v>
      </c>
      <c r="Y79">
        <f t="shared" si="17"/>
        <v>0</v>
      </c>
      <c r="Z79">
        <f t="shared" si="18"/>
        <v>0</v>
      </c>
      <c r="AA79">
        <f t="shared" si="19"/>
        <v>0</v>
      </c>
    </row>
    <row r="80" spans="1:27" x14ac:dyDescent="0.3">
      <c r="B80" t="s">
        <v>24</v>
      </c>
      <c r="C80">
        <v>-20</v>
      </c>
      <c r="D80">
        <v>57.02</v>
      </c>
      <c r="E80">
        <v>100</v>
      </c>
      <c r="F80">
        <v>50</v>
      </c>
      <c r="G80">
        <v>42.98</v>
      </c>
      <c r="H80">
        <v>0</v>
      </c>
      <c r="I80">
        <v>131.9</v>
      </c>
      <c r="J80">
        <v>481.3</v>
      </c>
      <c r="K80">
        <v>228.8</v>
      </c>
      <c r="L80">
        <v>397.2</v>
      </c>
      <c r="M80" t="s">
        <v>1</v>
      </c>
      <c r="N80">
        <f t="shared" si="9"/>
        <v>2.149</v>
      </c>
      <c r="O80">
        <f t="shared" si="15"/>
        <v>153.07227616880448</v>
      </c>
      <c r="P80">
        <v>1</v>
      </c>
      <c r="Q80">
        <f t="shared" si="20"/>
        <v>153.07227616880448</v>
      </c>
      <c r="R80">
        <f t="shared" si="12"/>
        <v>133.07227616880448</v>
      </c>
      <c r="T80">
        <f t="shared" si="13"/>
        <v>0.57020000000000004</v>
      </c>
      <c r="U80">
        <f t="shared" si="16"/>
        <v>153.07227616880448</v>
      </c>
      <c r="V80">
        <v>1</v>
      </c>
      <c r="W80" t="s">
        <v>72</v>
      </c>
      <c r="Y80">
        <f t="shared" si="17"/>
        <v>0</v>
      </c>
      <c r="Z80">
        <f t="shared" si="18"/>
        <v>0</v>
      </c>
      <c r="AA80">
        <f t="shared" si="19"/>
        <v>0</v>
      </c>
    </row>
    <row r="81" spans="1:27" x14ac:dyDescent="0.3">
      <c r="B81" t="s">
        <v>24</v>
      </c>
      <c r="C81">
        <v>-20</v>
      </c>
      <c r="D81">
        <v>56.43</v>
      </c>
      <c r="E81">
        <v>100</v>
      </c>
      <c r="F81">
        <v>50</v>
      </c>
      <c r="G81">
        <v>43.57</v>
      </c>
      <c r="H81">
        <v>0.15</v>
      </c>
      <c r="I81">
        <v>216.4</v>
      </c>
      <c r="J81">
        <v>481.3</v>
      </c>
      <c r="K81">
        <v>228.8</v>
      </c>
      <c r="L81">
        <v>399.9</v>
      </c>
      <c r="M81" t="s">
        <v>1</v>
      </c>
      <c r="N81">
        <f t="shared" si="9"/>
        <v>2.1785000000000001</v>
      </c>
      <c r="O81">
        <f t="shared" si="15"/>
        <v>253.56027738653441</v>
      </c>
      <c r="P81">
        <v>1</v>
      </c>
      <c r="Q81">
        <f t="shared" si="20"/>
        <v>253.56027738653441</v>
      </c>
      <c r="R81">
        <f t="shared" si="12"/>
        <v>745.99494062173846</v>
      </c>
      <c r="T81">
        <f t="shared" si="13"/>
        <v>0.56430000000000002</v>
      </c>
      <c r="U81">
        <f t="shared" si="16"/>
        <v>253.56027738653441</v>
      </c>
      <c r="V81">
        <v>1</v>
      </c>
      <c r="W81" t="s">
        <v>72</v>
      </c>
      <c r="Y81">
        <f t="shared" si="17"/>
        <v>9.6485596606191745E-4</v>
      </c>
      <c r="Z81">
        <f t="shared" si="18"/>
        <v>2.2544255895E-2</v>
      </c>
      <c r="AA81">
        <f t="shared" si="19"/>
        <v>9075</v>
      </c>
    </row>
    <row r="82" spans="1:27" x14ac:dyDescent="0.3">
      <c r="B82" t="s">
        <v>24</v>
      </c>
      <c r="C82">
        <v>-20</v>
      </c>
      <c r="D82">
        <v>56.97</v>
      </c>
      <c r="E82">
        <v>100</v>
      </c>
      <c r="F82">
        <v>50</v>
      </c>
      <c r="G82">
        <v>43.03</v>
      </c>
      <c r="H82">
        <v>0</v>
      </c>
      <c r="I82">
        <v>125</v>
      </c>
      <c r="J82">
        <v>481.3</v>
      </c>
      <c r="K82">
        <v>228.8</v>
      </c>
      <c r="L82">
        <v>397.4</v>
      </c>
      <c r="M82" t="s">
        <v>1</v>
      </c>
      <c r="N82">
        <f t="shared" si="9"/>
        <v>2.1515</v>
      </c>
      <c r="O82">
        <f t="shared" si="15"/>
        <v>144.8667470752857</v>
      </c>
      <c r="P82">
        <v>1</v>
      </c>
      <c r="Q82">
        <f t="shared" si="20"/>
        <v>144.8667470752857</v>
      </c>
      <c r="R82">
        <f t="shared" si="12"/>
        <v>124.8667470752857</v>
      </c>
      <c r="T82">
        <f t="shared" si="13"/>
        <v>0.56969999999999998</v>
      </c>
      <c r="U82">
        <f t="shared" si="16"/>
        <v>144.8667470752857</v>
      </c>
      <c r="V82">
        <v>1</v>
      </c>
      <c r="W82" t="s">
        <v>72</v>
      </c>
      <c r="Y82">
        <f t="shared" si="17"/>
        <v>0</v>
      </c>
      <c r="Z82">
        <f t="shared" si="18"/>
        <v>0</v>
      </c>
      <c r="AA82">
        <f t="shared" si="19"/>
        <v>0</v>
      </c>
    </row>
    <row r="83" spans="1:27" x14ac:dyDescent="0.3">
      <c r="A83" s="1"/>
      <c r="B83" s="1" t="s">
        <v>24</v>
      </c>
      <c r="C83" s="1">
        <v>-20</v>
      </c>
      <c r="D83" s="1">
        <v>57.01</v>
      </c>
      <c r="E83" s="1">
        <v>100</v>
      </c>
      <c r="F83" s="1">
        <v>50</v>
      </c>
      <c r="G83" s="1">
        <v>42.99</v>
      </c>
      <c r="H83" s="1">
        <v>0.76</v>
      </c>
      <c r="I83" s="1">
        <v>378.7</v>
      </c>
      <c r="J83" s="1">
        <v>481.3</v>
      </c>
      <c r="K83" s="1">
        <v>228.8</v>
      </c>
      <c r="L83" s="1">
        <v>397.2</v>
      </c>
      <c r="M83" s="1" t="s">
        <v>1</v>
      </c>
      <c r="N83">
        <f t="shared" si="9"/>
        <v>2.1495000000000002</v>
      </c>
      <c r="O83">
        <f t="shared" ref="O83:O90" si="21">20 + (I83-20)*(POWER((F83/25),(0.5)))</f>
        <v>527.27840482322927</v>
      </c>
      <c r="P83" s="1">
        <v>1</v>
      </c>
      <c r="Q83">
        <f t="shared" si="20"/>
        <v>527.27840482322927</v>
      </c>
      <c r="R83">
        <f t="shared" si="12"/>
        <v>1685.1226554677471</v>
      </c>
      <c r="S83" s="1"/>
      <c r="T83">
        <f t="shared" si="13"/>
        <v>0.57009999999999994</v>
      </c>
      <c r="U83">
        <f t="shared" si="16"/>
        <v>527.27840482322927</v>
      </c>
      <c r="V83">
        <v>1</v>
      </c>
      <c r="W83" t="s">
        <v>72</v>
      </c>
      <c r="Y83">
        <f t="shared" si="17"/>
        <v>4.9588519214845096E-3</v>
      </c>
      <c r="Z83">
        <f t="shared" si="18"/>
        <v>0.11297794455808001</v>
      </c>
      <c r="AA83">
        <f t="shared" si="19"/>
        <v>45980</v>
      </c>
    </row>
    <row r="84" spans="1:27" x14ac:dyDescent="0.3">
      <c r="A84" s="1"/>
      <c r="B84" s="1" t="s">
        <v>24</v>
      </c>
      <c r="C84" s="1">
        <v>-20</v>
      </c>
      <c r="D84" s="1">
        <v>56.88</v>
      </c>
      <c r="E84" s="1">
        <v>100</v>
      </c>
      <c r="F84" s="1">
        <v>50</v>
      </c>
      <c r="G84" s="1">
        <v>43.12</v>
      </c>
      <c r="H84" s="1">
        <v>0.25</v>
      </c>
      <c r="I84" s="1">
        <v>246.1</v>
      </c>
      <c r="J84" s="1">
        <v>481.3</v>
      </c>
      <c r="K84" s="1">
        <v>228.8</v>
      </c>
      <c r="L84" s="1">
        <v>397.8</v>
      </c>
      <c r="M84" s="1" t="s">
        <v>1</v>
      </c>
      <c r="N84">
        <f t="shared" si="9"/>
        <v>2.1560000000000001</v>
      </c>
      <c r="O84">
        <f t="shared" si="21"/>
        <v>339.75368645255679</v>
      </c>
      <c r="P84" s="1">
        <v>1</v>
      </c>
      <c r="Q84">
        <f t="shared" si="20"/>
        <v>339.75368645255679</v>
      </c>
      <c r="R84">
        <f t="shared" si="12"/>
        <v>1002.66008930116</v>
      </c>
      <c r="S84" s="1"/>
      <c r="T84">
        <f t="shared" si="13"/>
        <v>0.56879999999999997</v>
      </c>
      <c r="U84">
        <f t="shared" si="16"/>
        <v>339.75368645255679</v>
      </c>
      <c r="V84">
        <v>1</v>
      </c>
      <c r="W84" t="s">
        <v>72</v>
      </c>
      <c r="Y84">
        <f t="shared" si="17"/>
        <v>1.6118415243580246E-3</v>
      </c>
      <c r="Z84">
        <f t="shared" si="18"/>
        <v>3.7506360624999999E-2</v>
      </c>
      <c r="AA84">
        <f t="shared" si="19"/>
        <v>15125</v>
      </c>
    </row>
    <row r="85" spans="1:27" x14ac:dyDescent="0.3">
      <c r="A85" s="1"/>
      <c r="B85" s="1" t="s">
        <v>24</v>
      </c>
      <c r="C85" s="1">
        <v>-20</v>
      </c>
      <c r="D85" s="1">
        <v>56.4</v>
      </c>
      <c r="E85" s="1">
        <v>100</v>
      </c>
      <c r="F85" s="1">
        <v>50</v>
      </c>
      <c r="G85" s="1">
        <v>43.6</v>
      </c>
      <c r="H85" s="1">
        <v>0.21</v>
      </c>
      <c r="I85" s="1">
        <v>250.9</v>
      </c>
      <c r="J85" s="1">
        <v>481.3</v>
      </c>
      <c r="K85" s="1">
        <v>228.8</v>
      </c>
      <c r="L85" s="1">
        <v>400.1</v>
      </c>
      <c r="M85" s="1" t="s">
        <v>1</v>
      </c>
      <c r="N85">
        <f t="shared" si="9"/>
        <v>2.1800000000000002</v>
      </c>
      <c r="O85">
        <f t="shared" si="21"/>
        <v>346.54191155194769</v>
      </c>
      <c r="P85" s="1">
        <v>1</v>
      </c>
      <c r="Q85">
        <f t="shared" si="20"/>
        <v>346.54191155194769</v>
      </c>
      <c r="R85">
        <f t="shared" si="12"/>
        <v>971.22231379517029</v>
      </c>
      <c r="S85" s="1"/>
      <c r="T85">
        <f t="shared" si="13"/>
        <v>0.56399999999999995</v>
      </c>
      <c r="U85">
        <f t="shared" si="16"/>
        <v>346.54191155194769</v>
      </c>
      <c r="V85">
        <v>1</v>
      </c>
      <c r="W85" t="s">
        <v>72</v>
      </c>
      <c r="Y85">
        <f t="shared" si="17"/>
        <v>1.3526859009944678E-3</v>
      </c>
      <c r="Z85">
        <f t="shared" si="18"/>
        <v>3.1527981455880004E-2</v>
      </c>
      <c r="AA85">
        <f t="shared" si="19"/>
        <v>12705</v>
      </c>
    </row>
    <row r="86" spans="1:27" x14ac:dyDescent="0.3">
      <c r="A86" s="1"/>
      <c r="B86" s="1" t="s">
        <v>24</v>
      </c>
      <c r="C86" s="1">
        <v>-20</v>
      </c>
      <c r="D86" s="1">
        <v>56.48</v>
      </c>
      <c r="E86" s="1">
        <v>100</v>
      </c>
      <c r="F86" s="1">
        <v>50</v>
      </c>
      <c r="G86" s="1">
        <v>43.52</v>
      </c>
      <c r="H86" s="1">
        <v>0.27</v>
      </c>
      <c r="I86" s="1">
        <v>251.5</v>
      </c>
      <c r="J86" s="1">
        <v>481.3</v>
      </c>
      <c r="K86" s="1">
        <v>228.8</v>
      </c>
      <c r="L86" s="1">
        <v>399.7</v>
      </c>
      <c r="M86" s="1" t="s">
        <v>1</v>
      </c>
      <c r="N86">
        <f t="shared" si="9"/>
        <v>2.1760000000000002</v>
      </c>
      <c r="O86">
        <f t="shared" si="21"/>
        <v>347.39043968937153</v>
      </c>
      <c r="P86" s="1">
        <v>1</v>
      </c>
      <c r="Q86">
        <f t="shared" si="20"/>
        <v>347.39043968937153</v>
      </c>
      <c r="R86">
        <f t="shared" si="12"/>
        <v>1034.8974985768484</v>
      </c>
      <c r="S86" s="1"/>
      <c r="T86">
        <f t="shared" si="13"/>
        <v>0.56479999999999997</v>
      </c>
      <c r="U86">
        <f t="shared" si="16"/>
        <v>347.39043968937153</v>
      </c>
      <c r="V86">
        <v>1</v>
      </c>
      <c r="W86" t="s">
        <v>72</v>
      </c>
      <c r="Y86">
        <f t="shared" si="17"/>
        <v>1.7416004856711886E-3</v>
      </c>
      <c r="Z86">
        <f t="shared" si="18"/>
        <v>4.0492321019640003E-2</v>
      </c>
      <c r="AA86">
        <f t="shared" si="19"/>
        <v>16335.000000000002</v>
      </c>
    </row>
    <row r="87" spans="1:27" x14ac:dyDescent="0.3">
      <c r="A87" s="1"/>
      <c r="B87" s="1" t="s">
        <v>24</v>
      </c>
      <c r="C87" s="1">
        <v>-20</v>
      </c>
      <c r="D87" s="1">
        <v>56.94</v>
      </c>
      <c r="E87" s="1">
        <v>100</v>
      </c>
      <c r="F87" s="1">
        <v>50</v>
      </c>
      <c r="G87" s="1">
        <v>43.06</v>
      </c>
      <c r="H87" s="1">
        <v>0.37</v>
      </c>
      <c r="I87" s="1">
        <v>284</v>
      </c>
      <c r="J87" s="1">
        <v>481.3</v>
      </c>
      <c r="K87" s="1">
        <v>228.8</v>
      </c>
      <c r="L87" s="1">
        <v>397.6</v>
      </c>
      <c r="M87" s="1" t="s">
        <v>1</v>
      </c>
      <c r="N87">
        <f t="shared" si="9"/>
        <v>2.153</v>
      </c>
      <c r="O87">
        <f t="shared" si="21"/>
        <v>393.3523804664971</v>
      </c>
      <c r="P87" s="1">
        <v>1</v>
      </c>
      <c r="Q87">
        <f t="shared" si="20"/>
        <v>393.3523804664971</v>
      </c>
      <c r="R87">
        <f t="shared" si="12"/>
        <v>1199.7969263592322</v>
      </c>
      <c r="S87" s="1"/>
      <c r="T87">
        <f t="shared" si="13"/>
        <v>0.56940000000000002</v>
      </c>
      <c r="U87">
        <f t="shared" si="16"/>
        <v>393.3523804664971</v>
      </c>
      <c r="V87">
        <v>1</v>
      </c>
      <c r="W87" t="s">
        <v>72</v>
      </c>
      <c r="Y87">
        <f t="shared" si="17"/>
        <v>2.3922128000327422E-3</v>
      </c>
      <c r="Z87">
        <f t="shared" si="18"/>
        <v>5.5389860047240003E-2</v>
      </c>
      <c r="AA87">
        <f t="shared" si="19"/>
        <v>22385</v>
      </c>
    </row>
    <row r="88" spans="1:27" x14ac:dyDescent="0.3">
      <c r="A88" s="1"/>
      <c r="B88" s="1" t="s">
        <v>24</v>
      </c>
      <c r="C88" s="1">
        <v>-20</v>
      </c>
      <c r="D88" s="1">
        <v>56.46</v>
      </c>
      <c r="E88" s="1">
        <v>100</v>
      </c>
      <c r="F88" s="1">
        <v>50</v>
      </c>
      <c r="G88" s="1">
        <v>43.54</v>
      </c>
      <c r="H88" s="1">
        <v>0.23</v>
      </c>
      <c r="I88" s="1">
        <v>261.10000000000002</v>
      </c>
      <c r="J88" s="1">
        <v>481.3</v>
      </c>
      <c r="K88" s="1">
        <v>228.8</v>
      </c>
      <c r="L88" s="1">
        <v>399.8</v>
      </c>
      <c r="M88" s="1" t="s">
        <v>1</v>
      </c>
      <c r="N88">
        <f t="shared" si="9"/>
        <v>2.177</v>
      </c>
      <c r="O88">
        <f t="shared" si="21"/>
        <v>360.96688988815328</v>
      </c>
      <c r="P88" s="1">
        <v>1</v>
      </c>
      <c r="Q88">
        <f t="shared" si="20"/>
        <v>360.96688988815328</v>
      </c>
      <c r="R88">
        <f t="shared" si="12"/>
        <v>1016.4833594623171</v>
      </c>
      <c r="S88" s="1"/>
      <c r="T88">
        <f t="shared" si="13"/>
        <v>0.56459999999999999</v>
      </c>
      <c r="U88">
        <f t="shared" si="16"/>
        <v>360.96688988815328</v>
      </c>
      <c r="V88">
        <v>1</v>
      </c>
      <c r="W88" t="s">
        <v>72</v>
      </c>
      <c r="Y88">
        <f t="shared" si="17"/>
        <v>1.4822033794728302E-3</v>
      </c>
      <c r="Z88">
        <f t="shared" si="18"/>
        <v>3.4518247678359995E-2</v>
      </c>
      <c r="AA88">
        <f t="shared" si="19"/>
        <v>13915</v>
      </c>
    </row>
    <row r="89" spans="1:27" x14ac:dyDescent="0.3">
      <c r="A89" s="1"/>
      <c r="B89" s="1" t="s">
        <v>24</v>
      </c>
      <c r="C89" s="1">
        <v>-20</v>
      </c>
      <c r="D89" s="1">
        <v>57.04</v>
      </c>
      <c r="E89" s="1">
        <v>100</v>
      </c>
      <c r="F89" s="1">
        <v>50</v>
      </c>
      <c r="G89" s="1">
        <v>42.96</v>
      </c>
      <c r="H89" s="1">
        <v>0.45</v>
      </c>
      <c r="I89" s="1">
        <v>351.6</v>
      </c>
      <c r="J89" s="1">
        <v>481.3</v>
      </c>
      <c r="K89" s="1">
        <v>228.8</v>
      </c>
      <c r="L89" s="1">
        <v>397.1</v>
      </c>
      <c r="M89" s="1" t="s">
        <v>1</v>
      </c>
      <c r="N89">
        <f t="shared" si="9"/>
        <v>2.1480000000000001</v>
      </c>
      <c r="O89">
        <f t="shared" si="21"/>
        <v>488.95321728291839</v>
      </c>
      <c r="P89" s="1">
        <v>1</v>
      </c>
      <c r="Q89">
        <f t="shared" si="20"/>
        <v>488.95321728291839</v>
      </c>
      <c r="R89">
        <f t="shared" si="12"/>
        <v>1420.3758049817659</v>
      </c>
      <c r="S89" s="1"/>
      <c r="T89">
        <f t="shared" si="13"/>
        <v>0.57040000000000002</v>
      </c>
      <c r="U89">
        <f t="shared" si="16"/>
        <v>488.95321728291839</v>
      </c>
      <c r="V89">
        <v>1</v>
      </c>
      <c r="W89" t="s">
        <v>72</v>
      </c>
      <c r="Y89">
        <f t="shared" si="17"/>
        <v>2.9148927055263952E-3</v>
      </c>
      <c r="Z89">
        <f t="shared" si="18"/>
        <v>6.7269219165000019E-2</v>
      </c>
      <c r="AA89">
        <f t="shared" si="19"/>
        <v>27225</v>
      </c>
    </row>
    <row r="90" spans="1:27" x14ac:dyDescent="0.3">
      <c r="A90" s="1"/>
      <c r="B90" s="1" t="s">
        <v>24</v>
      </c>
      <c r="C90" s="1">
        <v>-20</v>
      </c>
      <c r="D90" s="1">
        <v>56.38</v>
      </c>
      <c r="E90" s="1">
        <v>100</v>
      </c>
      <c r="F90" s="1">
        <v>50</v>
      </c>
      <c r="G90" s="1">
        <v>43.62</v>
      </c>
      <c r="H90" s="1">
        <v>0.32</v>
      </c>
      <c r="I90" s="1">
        <v>258.5</v>
      </c>
      <c r="J90" s="1">
        <v>481.3</v>
      </c>
      <c r="K90" s="1">
        <v>228.8</v>
      </c>
      <c r="L90" s="1">
        <v>400.1</v>
      </c>
      <c r="M90" s="1" t="s">
        <v>1</v>
      </c>
      <c r="N90">
        <f t="shared" si="9"/>
        <v>2.181</v>
      </c>
      <c r="O90">
        <f t="shared" si="21"/>
        <v>357.28993462598316</v>
      </c>
      <c r="P90" s="1">
        <v>1</v>
      </c>
      <c r="Q90">
        <f t="shared" si="20"/>
        <v>357.28993462598316</v>
      </c>
      <c r="R90">
        <f t="shared" si="12"/>
        <v>1096.6369719192796</v>
      </c>
      <c r="S90" s="1"/>
      <c r="T90">
        <f t="shared" si="13"/>
        <v>0.56380000000000008</v>
      </c>
      <c r="U90">
        <f t="shared" si="16"/>
        <v>357.28993462598316</v>
      </c>
      <c r="V90">
        <v>1</v>
      </c>
      <c r="W90" t="s">
        <v>72</v>
      </c>
      <c r="Y90">
        <f t="shared" si="17"/>
        <v>2.0665274467104098E-3</v>
      </c>
      <c r="Z90">
        <f t="shared" si="18"/>
        <v>4.7947809341440002E-2</v>
      </c>
      <c r="AA90">
        <f t="shared" si="19"/>
        <v>19360</v>
      </c>
    </row>
    <row r="91" spans="1:27" x14ac:dyDescent="0.3">
      <c r="B91" t="s">
        <v>0</v>
      </c>
      <c r="C91">
        <v>-20</v>
      </c>
      <c r="D91">
        <v>56.19</v>
      </c>
      <c r="E91">
        <v>100</v>
      </c>
      <c r="F91">
        <v>50</v>
      </c>
      <c r="G91">
        <v>43.81</v>
      </c>
      <c r="H91">
        <v>0</v>
      </c>
      <c r="I91">
        <v>201.3</v>
      </c>
      <c r="J91">
        <v>481.3</v>
      </c>
      <c r="K91">
        <v>228.8</v>
      </c>
      <c r="L91">
        <v>401</v>
      </c>
      <c r="M91" t="s">
        <v>1</v>
      </c>
      <c r="N91">
        <f t="shared" si="9"/>
        <v>2.1905000000000001</v>
      </c>
      <c r="O91">
        <f t="shared" ref="O91:O96" si="22">20 + (I91-20)*(POWER((F91/25),(0.25)))</f>
        <v>235.60324994999334</v>
      </c>
      <c r="P91" s="1">
        <v>1</v>
      </c>
      <c r="Q91">
        <f t="shared" si="20"/>
        <v>235.60324994999334</v>
      </c>
      <c r="R91">
        <f t="shared" si="12"/>
        <v>215.60324994999334</v>
      </c>
      <c r="T91">
        <f t="shared" si="13"/>
        <v>0.56189999999999996</v>
      </c>
      <c r="U91">
        <f t="shared" si="16"/>
        <v>235.60324994999334</v>
      </c>
      <c r="V91">
        <v>1</v>
      </c>
      <c r="W91" t="s">
        <v>72</v>
      </c>
      <c r="Y91">
        <f t="shared" si="17"/>
        <v>0</v>
      </c>
      <c r="Z91">
        <f t="shared" si="18"/>
        <v>0</v>
      </c>
      <c r="AA91">
        <f t="shared" si="19"/>
        <v>0</v>
      </c>
    </row>
    <row r="92" spans="1:27" x14ac:dyDescent="0.3">
      <c r="B92" t="s">
        <v>0</v>
      </c>
      <c r="C92">
        <v>-20</v>
      </c>
      <c r="D92">
        <v>56.01</v>
      </c>
      <c r="E92">
        <v>100</v>
      </c>
      <c r="F92">
        <v>50</v>
      </c>
      <c r="G92">
        <v>43.99</v>
      </c>
      <c r="H92">
        <v>0</v>
      </c>
      <c r="I92">
        <v>110.9</v>
      </c>
      <c r="J92">
        <v>481.3</v>
      </c>
      <c r="K92">
        <v>228.8</v>
      </c>
      <c r="L92">
        <v>401.8</v>
      </c>
      <c r="M92" t="s">
        <v>1</v>
      </c>
      <c r="N92">
        <f t="shared" si="9"/>
        <v>2.1995</v>
      </c>
      <c r="O92">
        <f t="shared" si="22"/>
        <v>128.09892675374735</v>
      </c>
      <c r="P92" s="1">
        <v>1</v>
      </c>
      <c r="Q92">
        <f t="shared" si="20"/>
        <v>128.09892675374735</v>
      </c>
      <c r="R92">
        <f t="shared" si="12"/>
        <v>108.09892675374735</v>
      </c>
      <c r="T92">
        <f t="shared" si="13"/>
        <v>0.56009999999999993</v>
      </c>
      <c r="U92">
        <f t="shared" si="16"/>
        <v>128.09892675374735</v>
      </c>
      <c r="V92">
        <v>1</v>
      </c>
      <c r="W92" t="s">
        <v>72</v>
      </c>
      <c r="Y92">
        <f t="shared" si="17"/>
        <v>0</v>
      </c>
      <c r="Z92">
        <f t="shared" si="18"/>
        <v>0</v>
      </c>
      <c r="AA92">
        <f t="shared" si="19"/>
        <v>0</v>
      </c>
    </row>
    <row r="93" spans="1:27" x14ac:dyDescent="0.3">
      <c r="B93" t="s">
        <v>0</v>
      </c>
      <c r="C93">
        <v>-20</v>
      </c>
      <c r="D93">
        <v>56.65</v>
      </c>
      <c r="E93">
        <v>100</v>
      </c>
      <c r="F93">
        <v>50</v>
      </c>
      <c r="G93">
        <v>43.35</v>
      </c>
      <c r="H93">
        <v>0</v>
      </c>
      <c r="I93">
        <v>197.7</v>
      </c>
      <c r="J93">
        <v>481.3</v>
      </c>
      <c r="K93">
        <v>228.8</v>
      </c>
      <c r="L93">
        <v>398.9</v>
      </c>
      <c r="M93" t="s">
        <v>1</v>
      </c>
      <c r="N93">
        <f t="shared" si="9"/>
        <v>2.1675</v>
      </c>
      <c r="O93">
        <f t="shared" si="22"/>
        <v>231.32210433598351</v>
      </c>
      <c r="P93" s="1">
        <v>1</v>
      </c>
      <c r="Q93">
        <f t="shared" si="20"/>
        <v>231.32210433598351</v>
      </c>
      <c r="R93">
        <f t="shared" si="12"/>
        <v>211.32210433598351</v>
      </c>
      <c r="T93">
        <f t="shared" si="13"/>
        <v>0.5665</v>
      </c>
      <c r="U93">
        <f t="shared" si="16"/>
        <v>231.32210433598351</v>
      </c>
      <c r="V93">
        <v>1</v>
      </c>
      <c r="W93" t="s">
        <v>72</v>
      </c>
      <c r="Y93">
        <f t="shared" si="17"/>
        <v>0</v>
      </c>
      <c r="Z93">
        <f t="shared" si="18"/>
        <v>0</v>
      </c>
      <c r="AA93">
        <f t="shared" si="19"/>
        <v>0</v>
      </c>
    </row>
    <row r="94" spans="1:27" x14ac:dyDescent="0.3">
      <c r="B94" t="s">
        <v>0</v>
      </c>
      <c r="C94">
        <v>-20</v>
      </c>
      <c r="D94">
        <v>56.39</v>
      </c>
      <c r="E94">
        <v>100</v>
      </c>
      <c r="F94">
        <v>50</v>
      </c>
      <c r="G94">
        <v>43.61</v>
      </c>
      <c r="H94">
        <v>0</v>
      </c>
      <c r="I94">
        <v>198.9</v>
      </c>
      <c r="J94">
        <v>481.3</v>
      </c>
      <c r="K94">
        <v>228.8</v>
      </c>
      <c r="L94">
        <v>400.1</v>
      </c>
      <c r="M94" t="s">
        <v>1</v>
      </c>
      <c r="N94">
        <f t="shared" si="9"/>
        <v>2.1804999999999999</v>
      </c>
      <c r="O94">
        <f t="shared" si="22"/>
        <v>232.74915287398679</v>
      </c>
      <c r="P94" s="1">
        <v>1</v>
      </c>
      <c r="Q94">
        <f t="shared" si="20"/>
        <v>232.74915287398679</v>
      </c>
      <c r="R94">
        <f t="shared" si="12"/>
        <v>212.74915287398679</v>
      </c>
      <c r="T94">
        <f t="shared" si="13"/>
        <v>0.56389999999999996</v>
      </c>
      <c r="U94">
        <f t="shared" si="16"/>
        <v>232.74915287398679</v>
      </c>
      <c r="V94">
        <v>1</v>
      </c>
      <c r="W94" t="s">
        <v>72</v>
      </c>
      <c r="Y94">
        <f t="shared" si="17"/>
        <v>0</v>
      </c>
      <c r="Z94">
        <f t="shared" si="18"/>
        <v>0</v>
      </c>
      <c r="AA94">
        <f t="shared" si="19"/>
        <v>0</v>
      </c>
    </row>
    <row r="95" spans="1:27" x14ac:dyDescent="0.3">
      <c r="B95" t="s">
        <v>0</v>
      </c>
      <c r="C95">
        <v>-20</v>
      </c>
      <c r="D95">
        <v>56.3</v>
      </c>
      <c r="E95">
        <v>100</v>
      </c>
      <c r="F95">
        <v>50</v>
      </c>
      <c r="G95">
        <v>43.7</v>
      </c>
      <c r="H95">
        <v>0</v>
      </c>
      <c r="I95">
        <v>200.6</v>
      </c>
      <c r="J95">
        <v>481.3</v>
      </c>
      <c r="K95">
        <v>228.8</v>
      </c>
      <c r="L95">
        <v>400.5</v>
      </c>
      <c r="M95" t="s">
        <v>1</v>
      </c>
      <c r="N95">
        <f t="shared" si="9"/>
        <v>2.1850000000000001</v>
      </c>
      <c r="O95">
        <f t="shared" si="22"/>
        <v>234.77080496949142</v>
      </c>
      <c r="P95" s="1">
        <v>1</v>
      </c>
      <c r="Q95">
        <f t="shared" si="20"/>
        <v>234.77080496949142</v>
      </c>
      <c r="R95">
        <f t="shared" si="12"/>
        <v>214.77080496949142</v>
      </c>
      <c r="T95">
        <f t="shared" si="13"/>
        <v>0.56299999999999994</v>
      </c>
      <c r="U95">
        <f t="shared" si="16"/>
        <v>234.77080496949142</v>
      </c>
      <c r="V95">
        <v>1</v>
      </c>
      <c r="W95" t="s">
        <v>72</v>
      </c>
      <c r="Y95">
        <f t="shared" si="17"/>
        <v>0</v>
      </c>
      <c r="Z95">
        <f t="shared" si="18"/>
        <v>0</v>
      </c>
      <c r="AA95">
        <f t="shared" si="19"/>
        <v>0</v>
      </c>
    </row>
    <row r="96" spans="1:27" x14ac:dyDescent="0.3">
      <c r="B96" t="s">
        <v>0</v>
      </c>
      <c r="C96">
        <v>-20</v>
      </c>
      <c r="D96">
        <v>56.89</v>
      </c>
      <c r="E96">
        <v>100</v>
      </c>
      <c r="F96">
        <v>50</v>
      </c>
      <c r="G96">
        <v>43.11</v>
      </c>
      <c r="H96">
        <v>0</v>
      </c>
      <c r="I96">
        <v>165.7</v>
      </c>
      <c r="J96">
        <v>481.3</v>
      </c>
      <c r="K96">
        <v>228.8</v>
      </c>
      <c r="L96">
        <v>397.8</v>
      </c>
      <c r="M96" t="s">
        <v>1</v>
      </c>
      <c r="N96">
        <f t="shared" si="9"/>
        <v>2.1555</v>
      </c>
      <c r="O96">
        <f t="shared" si="22"/>
        <v>193.26747665589644</v>
      </c>
      <c r="P96" s="1">
        <v>1</v>
      </c>
      <c r="Q96">
        <f t="shared" si="20"/>
        <v>193.26747665589644</v>
      </c>
      <c r="R96">
        <f t="shared" si="12"/>
        <v>173.26747665589644</v>
      </c>
      <c r="T96">
        <f t="shared" si="13"/>
        <v>0.56889999999999996</v>
      </c>
      <c r="U96">
        <f t="shared" si="16"/>
        <v>193.26747665589644</v>
      </c>
      <c r="V96">
        <v>1</v>
      </c>
      <c r="W96" t="s">
        <v>72</v>
      </c>
      <c r="Y96">
        <f t="shared" si="17"/>
        <v>0</v>
      </c>
      <c r="Z96">
        <f t="shared" si="18"/>
        <v>0</v>
      </c>
      <c r="AA96">
        <f t="shared" si="19"/>
        <v>0</v>
      </c>
    </row>
    <row r="97" spans="1:27" x14ac:dyDescent="0.3">
      <c r="A97" s="1"/>
      <c r="B97" s="1" t="s">
        <v>0</v>
      </c>
      <c r="C97" s="1">
        <v>-20</v>
      </c>
      <c r="D97" s="1">
        <v>56.12</v>
      </c>
      <c r="E97" s="1">
        <v>100</v>
      </c>
      <c r="F97" s="1">
        <v>50</v>
      </c>
      <c r="G97" s="1">
        <v>43.88</v>
      </c>
      <c r="H97" s="1">
        <v>0.37</v>
      </c>
      <c r="I97" s="1">
        <v>280.10000000000002</v>
      </c>
      <c r="J97" s="1">
        <v>481.3</v>
      </c>
      <c r="K97" s="1">
        <v>228.8</v>
      </c>
      <c r="L97" s="1">
        <v>401.3</v>
      </c>
      <c r="M97" s="1" t="s">
        <v>1</v>
      </c>
      <c r="N97">
        <f t="shared" si="9"/>
        <v>2.1940000000000004</v>
      </c>
      <c r="O97" s="24">
        <f>20 + (I97-20)*(POWER((F97/25),(0.5)))</f>
        <v>387.83694757324207</v>
      </c>
      <c r="P97" s="1">
        <v>1</v>
      </c>
      <c r="Q97">
        <f t="shared" si="20"/>
        <v>387.83694757324207</v>
      </c>
      <c r="R97">
        <f t="shared" si="12"/>
        <v>1190.3703990727649</v>
      </c>
      <c r="S97" s="1"/>
      <c r="T97">
        <f t="shared" si="13"/>
        <v>0.56119999999999992</v>
      </c>
      <c r="U97">
        <f t="shared" si="16"/>
        <v>387.83694757324207</v>
      </c>
      <c r="V97">
        <v>1</v>
      </c>
      <c r="W97" t="s">
        <v>72</v>
      </c>
      <c r="Y97">
        <f t="shared" si="17"/>
        <v>2.3922128000327422E-3</v>
      </c>
      <c r="Z97">
        <f t="shared" si="18"/>
        <v>5.5389860047240003E-2</v>
      </c>
      <c r="AA97">
        <f t="shared" si="19"/>
        <v>22385</v>
      </c>
    </row>
    <row r="98" spans="1:27" x14ac:dyDescent="0.3">
      <c r="A98" s="1"/>
      <c r="B98" s="1" t="s">
        <v>0</v>
      </c>
      <c r="C98" s="1">
        <v>-20</v>
      </c>
      <c r="D98" s="1">
        <v>56.29</v>
      </c>
      <c r="E98" s="1">
        <v>100</v>
      </c>
      <c r="F98" s="1">
        <v>50</v>
      </c>
      <c r="G98" s="1">
        <v>43.71</v>
      </c>
      <c r="H98" s="1">
        <v>0.37</v>
      </c>
      <c r="I98" s="1">
        <v>279.5</v>
      </c>
      <c r="J98" s="1">
        <v>481.3</v>
      </c>
      <c r="K98" s="1">
        <v>228.8</v>
      </c>
      <c r="L98" s="1">
        <v>400.6</v>
      </c>
      <c r="M98" s="1" t="s">
        <v>1</v>
      </c>
      <c r="N98">
        <f t="shared" ref="N98:N130" si="23">0.05*G98</f>
        <v>2.1855000000000002</v>
      </c>
      <c r="O98">
        <f>20 + (I98-20)*(POWER((F98/25),(0.5)))</f>
        <v>386.98841943581817</v>
      </c>
      <c r="P98" s="1">
        <v>1</v>
      </c>
      <c r="Q98">
        <f t="shared" si="20"/>
        <v>386.98841943581817</v>
      </c>
      <c r="R98">
        <f t="shared" ref="R98:R130" si="24">(O98-20)*POWER((1+((2*4700*4700*H98)/(O98*O98))),0.25)</f>
        <v>1188.9139070907747</v>
      </c>
      <c r="S98" s="1"/>
      <c r="T98">
        <f t="shared" ref="T98:T130" si="25">((2*F98)-G98)/(2*F98)</f>
        <v>0.56289999999999996</v>
      </c>
      <c r="U98">
        <f t="shared" si="16"/>
        <v>386.98841943581817</v>
      </c>
      <c r="V98">
        <v>1</v>
      </c>
      <c r="W98" t="s">
        <v>72</v>
      </c>
      <c r="Y98">
        <f t="shared" si="17"/>
        <v>2.3922128000327422E-3</v>
      </c>
      <c r="Z98">
        <f t="shared" si="18"/>
        <v>5.5389860047240003E-2</v>
      </c>
      <c r="AA98">
        <f t="shared" si="19"/>
        <v>22385</v>
      </c>
    </row>
    <row r="99" spans="1:27" x14ac:dyDescent="0.3">
      <c r="A99" s="1"/>
      <c r="B99" s="1" t="s">
        <v>0</v>
      </c>
      <c r="C99" s="1">
        <v>-20</v>
      </c>
      <c r="D99" s="1">
        <v>56.04</v>
      </c>
      <c r="E99" s="1">
        <v>100</v>
      </c>
      <c r="F99" s="1">
        <v>50</v>
      </c>
      <c r="G99" s="1">
        <v>43.96</v>
      </c>
      <c r="H99" s="1">
        <v>0.28999999999999998</v>
      </c>
      <c r="I99" s="1">
        <v>257.60000000000002</v>
      </c>
      <c r="J99" s="1">
        <v>481.3</v>
      </c>
      <c r="K99" s="1">
        <v>228.8</v>
      </c>
      <c r="L99" s="1">
        <v>401.7</v>
      </c>
      <c r="M99" s="1" t="s">
        <v>1</v>
      </c>
      <c r="N99">
        <f t="shared" si="23"/>
        <v>2.198</v>
      </c>
      <c r="O99">
        <f>20 + (I99-20)*(POWER((F99/25),(0.5)))</f>
        <v>356.01714241984746</v>
      </c>
      <c r="P99" s="1">
        <v>1</v>
      </c>
      <c r="Q99">
        <f t="shared" si="20"/>
        <v>356.01714241984746</v>
      </c>
      <c r="R99">
        <f t="shared" si="24"/>
        <v>1068.0724740574981</v>
      </c>
      <c r="S99" s="1"/>
      <c r="T99">
        <f t="shared" si="25"/>
        <v>0.56040000000000001</v>
      </c>
      <c r="U99">
        <f t="shared" si="16"/>
        <v>356.01714241984746</v>
      </c>
      <c r="V99">
        <v>1</v>
      </c>
      <c r="W99" t="s">
        <v>72</v>
      </c>
      <c r="Y99">
        <f t="shared" si="17"/>
        <v>1.8714804135852542E-3</v>
      </c>
      <c r="Z99">
        <f t="shared" si="18"/>
        <v>4.3476129586119995E-2</v>
      </c>
      <c r="AA99">
        <f t="shared" si="19"/>
        <v>17545</v>
      </c>
    </row>
    <row r="100" spans="1:27" x14ac:dyDescent="0.3">
      <c r="A100" s="1"/>
      <c r="B100" s="1" t="s">
        <v>0</v>
      </c>
      <c r="C100" s="1">
        <v>-20</v>
      </c>
      <c r="D100" s="1">
        <v>57.64</v>
      </c>
      <c r="E100" s="1">
        <v>100</v>
      </c>
      <c r="F100" s="1">
        <v>50</v>
      </c>
      <c r="G100" s="1">
        <v>42.36</v>
      </c>
      <c r="H100" s="1">
        <v>0.32</v>
      </c>
      <c r="I100" s="1">
        <v>265.2</v>
      </c>
      <c r="J100" s="1">
        <v>481.3</v>
      </c>
      <c r="K100" s="1">
        <v>228.8</v>
      </c>
      <c r="L100" s="1">
        <v>394.3</v>
      </c>
      <c r="M100" s="1" t="s">
        <v>1</v>
      </c>
      <c r="N100">
        <f t="shared" si="23"/>
        <v>2.1179999999999999</v>
      </c>
      <c r="O100">
        <f>20 + (I100-20)*(POWER((F100/25),(0.5)))</f>
        <v>366.76516549388293</v>
      </c>
      <c r="P100" s="1">
        <v>1</v>
      </c>
      <c r="Q100">
        <f t="shared" si="20"/>
        <v>366.76516549388293</v>
      </c>
      <c r="R100">
        <f t="shared" si="24"/>
        <v>1112.91890630479</v>
      </c>
      <c r="S100" s="1"/>
      <c r="T100">
        <f t="shared" si="25"/>
        <v>0.57640000000000002</v>
      </c>
      <c r="U100">
        <f t="shared" si="16"/>
        <v>366.76516549388293</v>
      </c>
      <c r="V100">
        <v>1</v>
      </c>
      <c r="W100" t="s">
        <v>72</v>
      </c>
      <c r="Y100">
        <f t="shared" si="17"/>
        <v>2.0665274467104098E-3</v>
      </c>
      <c r="Z100">
        <f t="shared" si="18"/>
        <v>4.7947809341440002E-2</v>
      </c>
      <c r="AA100">
        <f t="shared" si="19"/>
        <v>19360</v>
      </c>
    </row>
    <row r="101" spans="1:27" x14ac:dyDescent="0.3">
      <c r="A101" s="1"/>
      <c r="B101" s="1" t="s">
        <v>0</v>
      </c>
      <c r="C101" s="1">
        <v>0</v>
      </c>
      <c r="D101" s="1">
        <v>56.36</v>
      </c>
      <c r="E101" s="1">
        <v>100</v>
      </c>
      <c r="F101" s="1">
        <v>50</v>
      </c>
      <c r="G101" s="1">
        <v>43.64</v>
      </c>
      <c r="H101" s="1">
        <v>0.1</v>
      </c>
      <c r="I101" s="1">
        <v>191.3</v>
      </c>
      <c r="J101" s="1">
        <v>473.3</v>
      </c>
      <c r="K101" s="1">
        <v>227.5</v>
      </c>
      <c r="L101" s="1">
        <v>395.8</v>
      </c>
      <c r="M101" s="1" t="s">
        <v>1</v>
      </c>
      <c r="N101">
        <f t="shared" si="23"/>
        <v>2.1819999999999999</v>
      </c>
      <c r="O101">
        <f t="shared" ref="O101:O130" si="26">20 + (I101-20)*(POWER((F101/25),(0.5)))</f>
        <v>262.25478323451125</v>
      </c>
      <c r="P101" s="1">
        <v>1</v>
      </c>
      <c r="Q101" s="1">
        <f>O101</f>
        <v>262.25478323451125</v>
      </c>
      <c r="R101">
        <f t="shared" si="24"/>
        <v>688.48468948638833</v>
      </c>
      <c r="S101" s="1"/>
      <c r="T101">
        <f t="shared" si="25"/>
        <v>0.56359999999999999</v>
      </c>
      <c r="U101">
        <f t="shared" si="16"/>
        <v>262.25478323451125</v>
      </c>
      <c r="V101">
        <v>1</v>
      </c>
      <c r="W101" t="s">
        <v>72</v>
      </c>
      <c r="Y101">
        <f t="shared" si="17"/>
        <v>6.4248999169619738E-4</v>
      </c>
      <c r="Z101">
        <f t="shared" si="18"/>
        <v>1.504299508E-2</v>
      </c>
      <c r="AA101">
        <f t="shared" si="19"/>
        <v>6050</v>
      </c>
    </row>
    <row r="102" spans="1:27" x14ac:dyDescent="0.3">
      <c r="A102" s="1"/>
      <c r="B102" s="1" t="s">
        <v>0</v>
      </c>
      <c r="C102" s="1">
        <v>0</v>
      </c>
      <c r="D102" s="1">
        <v>57.61</v>
      </c>
      <c r="E102" s="1">
        <v>100</v>
      </c>
      <c r="F102" s="1">
        <v>50</v>
      </c>
      <c r="G102" s="1">
        <v>42.39</v>
      </c>
      <c r="H102" s="1">
        <v>0.28000000000000003</v>
      </c>
      <c r="I102" s="1">
        <v>269.2</v>
      </c>
      <c r="J102" s="1">
        <v>473.3</v>
      </c>
      <c r="K102" s="1">
        <v>227.5</v>
      </c>
      <c r="L102" s="1">
        <v>390.1</v>
      </c>
      <c r="M102" s="1" t="s">
        <v>1</v>
      </c>
      <c r="N102">
        <f t="shared" si="23"/>
        <v>2.1194999999999999</v>
      </c>
      <c r="O102">
        <f t="shared" si="26"/>
        <v>372.4220197433753</v>
      </c>
      <c r="P102" s="1">
        <v>1</v>
      </c>
      <c r="Q102" s="1">
        <f t="shared" ref="Q102:Q105" si="27">O102</f>
        <v>372.4220197433753</v>
      </c>
      <c r="R102">
        <f t="shared" si="24"/>
        <v>1086.0551026784972</v>
      </c>
      <c r="S102" s="1"/>
      <c r="T102">
        <f t="shared" si="25"/>
        <v>0.57609999999999995</v>
      </c>
      <c r="U102">
        <f t="shared" si="16"/>
        <v>372.4220197433753</v>
      </c>
      <c r="V102">
        <v>1</v>
      </c>
      <c r="W102" t="s">
        <v>72</v>
      </c>
      <c r="Y102">
        <f t="shared" si="17"/>
        <v>1.8065253194113661E-3</v>
      </c>
      <c r="Z102">
        <f t="shared" si="18"/>
        <v>4.1984494236160005E-2</v>
      </c>
      <c r="AA102">
        <f t="shared" si="19"/>
        <v>16940</v>
      </c>
    </row>
    <row r="103" spans="1:27" x14ac:dyDescent="0.3">
      <c r="A103" s="1"/>
      <c r="B103" s="1" t="s">
        <v>0</v>
      </c>
      <c r="C103" s="1">
        <v>0</v>
      </c>
      <c r="D103" s="1">
        <v>56.51</v>
      </c>
      <c r="E103" s="1">
        <v>100</v>
      </c>
      <c r="F103" s="1">
        <v>50</v>
      </c>
      <c r="G103" s="1">
        <v>43.49</v>
      </c>
      <c r="H103" s="1">
        <v>0.38</v>
      </c>
      <c r="I103" s="1">
        <v>281.2</v>
      </c>
      <c r="J103" s="1">
        <v>473.3</v>
      </c>
      <c r="K103" s="1">
        <v>227.5</v>
      </c>
      <c r="L103" s="1">
        <v>395.1</v>
      </c>
      <c r="M103" s="1" t="s">
        <v>1</v>
      </c>
      <c r="N103">
        <f t="shared" si="23"/>
        <v>2.1745000000000001</v>
      </c>
      <c r="O103">
        <f t="shared" si="26"/>
        <v>389.39258249185241</v>
      </c>
      <c r="P103" s="1">
        <v>1</v>
      </c>
      <c r="Q103" s="1">
        <f t="shared" si="27"/>
        <v>389.39258249185241</v>
      </c>
      <c r="R103">
        <f t="shared" si="24"/>
        <v>1200.9442720282841</v>
      </c>
      <c r="S103" s="1"/>
      <c r="T103">
        <f t="shared" si="25"/>
        <v>0.56509999999999994</v>
      </c>
      <c r="U103">
        <f t="shared" si="16"/>
        <v>389.39258249185241</v>
      </c>
      <c r="V103">
        <v>1</v>
      </c>
      <c r="W103" t="s">
        <v>72</v>
      </c>
      <c r="Y103">
        <f t="shared" si="17"/>
        <v>2.4574410850440992E-3</v>
      </c>
      <c r="Z103">
        <f t="shared" si="18"/>
        <v>5.6876658669760001E-2</v>
      </c>
      <c r="AA103">
        <f t="shared" si="19"/>
        <v>22990</v>
      </c>
    </row>
    <row r="104" spans="1:27" x14ac:dyDescent="0.3">
      <c r="A104" s="1"/>
      <c r="B104" s="1" t="s">
        <v>0</v>
      </c>
      <c r="C104" s="1">
        <v>0</v>
      </c>
      <c r="D104" s="1">
        <v>56.08</v>
      </c>
      <c r="E104" s="1">
        <v>100</v>
      </c>
      <c r="F104" s="1">
        <v>50</v>
      </c>
      <c r="G104" s="1">
        <v>43.92</v>
      </c>
      <c r="H104" s="1">
        <v>0.28999999999999998</v>
      </c>
      <c r="I104" s="1">
        <v>242.5</v>
      </c>
      <c r="J104" s="1">
        <v>473.3</v>
      </c>
      <c r="K104" s="1">
        <v>227.5</v>
      </c>
      <c r="L104" s="1">
        <v>397</v>
      </c>
      <c r="M104" s="1" t="s">
        <v>1</v>
      </c>
      <c r="N104">
        <f t="shared" si="23"/>
        <v>2.1960000000000002</v>
      </c>
      <c r="O104">
        <f t="shared" si="26"/>
        <v>334.66251762801369</v>
      </c>
      <c r="P104" s="1">
        <v>1</v>
      </c>
      <c r="Q104" s="1">
        <f t="shared" si="27"/>
        <v>334.66251762801369</v>
      </c>
      <c r="R104">
        <f t="shared" si="24"/>
        <v>1031.3174956030859</v>
      </c>
      <c r="S104" s="1"/>
      <c r="T104">
        <f t="shared" si="25"/>
        <v>0.56079999999999997</v>
      </c>
      <c r="U104">
        <f t="shared" si="16"/>
        <v>334.66251762801369</v>
      </c>
      <c r="V104">
        <v>1</v>
      </c>
      <c r="W104" t="s">
        <v>72</v>
      </c>
      <c r="Y104">
        <f t="shared" si="17"/>
        <v>1.8714804135852542E-3</v>
      </c>
      <c r="Z104">
        <f t="shared" si="18"/>
        <v>4.3476129586119995E-2</v>
      </c>
      <c r="AA104">
        <f t="shared" si="19"/>
        <v>17545</v>
      </c>
    </row>
    <row r="105" spans="1:27" x14ac:dyDescent="0.3">
      <c r="A105" s="1"/>
      <c r="B105" s="1" t="s">
        <v>0</v>
      </c>
      <c r="C105" s="1">
        <v>0</v>
      </c>
      <c r="D105" s="1">
        <v>56.31</v>
      </c>
      <c r="E105" s="1">
        <v>100</v>
      </c>
      <c r="F105" s="1">
        <v>50</v>
      </c>
      <c r="G105" s="1">
        <v>43.69</v>
      </c>
      <c r="H105" s="1">
        <v>0.53</v>
      </c>
      <c r="I105" s="1">
        <v>318.3</v>
      </c>
      <c r="J105" s="1">
        <v>473.3</v>
      </c>
      <c r="K105" s="1">
        <v>227.5</v>
      </c>
      <c r="L105" s="1">
        <v>396</v>
      </c>
      <c r="M105" s="1" t="s">
        <v>1</v>
      </c>
      <c r="N105">
        <f t="shared" si="23"/>
        <v>2.1844999999999999</v>
      </c>
      <c r="O105">
        <f t="shared" si="26"/>
        <v>441.85990565589429</v>
      </c>
      <c r="P105" s="1">
        <v>1</v>
      </c>
      <c r="Q105" s="1">
        <f t="shared" si="27"/>
        <v>441.85990565589429</v>
      </c>
      <c r="R105">
        <f t="shared" si="24"/>
        <v>1398.9522596747686</v>
      </c>
      <c r="S105" s="1"/>
      <c r="T105">
        <f t="shared" si="25"/>
        <v>0.56310000000000004</v>
      </c>
      <c r="U105" s="10">
        <f>O105</f>
        <v>441.85990565589429</v>
      </c>
      <c r="V105">
        <v>1</v>
      </c>
      <c r="W105" t="s">
        <v>72</v>
      </c>
      <c r="Y105">
        <f t="shared" si="17"/>
        <v>3.4395298144104811E-3</v>
      </c>
      <c r="Z105">
        <f t="shared" si="18"/>
        <v>7.9114253265160001E-2</v>
      </c>
      <c r="AA105">
        <f t="shared" si="19"/>
        <v>32065</v>
      </c>
    </row>
    <row r="106" spans="1:27" x14ac:dyDescent="0.3">
      <c r="A106" s="1"/>
      <c r="B106" s="1" t="s">
        <v>0</v>
      </c>
      <c r="C106" s="1">
        <v>0</v>
      </c>
      <c r="D106" s="1">
        <v>56.44</v>
      </c>
      <c r="E106" s="1">
        <v>100</v>
      </c>
      <c r="F106" s="1">
        <v>50</v>
      </c>
      <c r="G106" s="1">
        <v>43.56</v>
      </c>
      <c r="H106" s="4">
        <v>1.33</v>
      </c>
      <c r="I106" s="1">
        <v>476.2</v>
      </c>
      <c r="J106" s="1">
        <v>473.3</v>
      </c>
      <c r="K106" s="1">
        <v>227.5</v>
      </c>
      <c r="L106" s="1">
        <v>395.4</v>
      </c>
      <c r="M106" s="1" t="s">
        <v>22</v>
      </c>
      <c r="N106">
        <f t="shared" si="23"/>
        <v>2.1780000000000004</v>
      </c>
      <c r="O106">
        <f t="shared" si="26"/>
        <v>665.16422715460601</v>
      </c>
      <c r="P106" s="1">
        <v>0</v>
      </c>
      <c r="Q106" s="1">
        <v>387.83694757324201</v>
      </c>
      <c r="R106">
        <f t="shared" si="24"/>
        <v>2194.2678704596674</v>
      </c>
      <c r="S106" s="1"/>
      <c r="T106">
        <f t="shared" si="25"/>
        <v>0.56440000000000001</v>
      </c>
      <c r="U106">
        <f>O106</f>
        <v>665.16422715460601</v>
      </c>
      <c r="V106">
        <v>1</v>
      </c>
      <c r="W106" t="s">
        <v>72</v>
      </c>
      <c r="Y106">
        <f t="shared" si="17"/>
        <v>8.7957060413052356E-3</v>
      </c>
      <c r="Z106">
        <f t="shared" si="18"/>
        <v>0.19568690996596003</v>
      </c>
      <c r="AA106">
        <f t="shared" si="19"/>
        <v>80465</v>
      </c>
    </row>
    <row r="107" spans="1:27" x14ac:dyDescent="0.3">
      <c r="A107" s="1"/>
      <c r="B107" s="1" t="s">
        <v>0</v>
      </c>
      <c r="C107" s="1">
        <v>0</v>
      </c>
      <c r="D107" s="1">
        <v>56.2</v>
      </c>
      <c r="E107" s="1">
        <v>100</v>
      </c>
      <c r="F107" s="1">
        <v>50</v>
      </c>
      <c r="G107" s="1">
        <v>43.8</v>
      </c>
      <c r="H107" s="4">
        <v>1.65</v>
      </c>
      <c r="I107" s="1">
        <v>511.7</v>
      </c>
      <c r="J107" s="1">
        <v>473.3</v>
      </c>
      <c r="K107" s="1">
        <v>227.5</v>
      </c>
      <c r="L107" s="1">
        <v>396.5</v>
      </c>
      <c r="M107" s="1" t="s">
        <v>22</v>
      </c>
      <c r="N107">
        <f t="shared" si="23"/>
        <v>2.19</v>
      </c>
      <c r="O107">
        <f t="shared" si="26"/>
        <v>715.36880861885084</v>
      </c>
      <c r="P107" s="1">
        <v>0</v>
      </c>
      <c r="Q107" s="1">
        <v>387.83694757324201</v>
      </c>
      <c r="R107">
        <f t="shared" si="24"/>
        <v>2406.5072090972931</v>
      </c>
      <c r="S107" s="1"/>
      <c r="T107">
        <f t="shared" si="25"/>
        <v>0.56200000000000006</v>
      </c>
      <c r="U107">
        <f t="shared" ref="U107:U109" si="28">O107</f>
        <v>715.36880861885084</v>
      </c>
      <c r="V107">
        <v>1</v>
      </c>
      <c r="W107" t="s">
        <v>72</v>
      </c>
      <c r="Y107">
        <f t="shared" si="17"/>
        <v>1.0995473835288082E-2</v>
      </c>
      <c r="Z107">
        <f t="shared" si="18"/>
        <v>0.24136654624500001</v>
      </c>
      <c r="AA107">
        <f t="shared" si="19"/>
        <v>99825</v>
      </c>
    </row>
    <row r="108" spans="1:27" x14ac:dyDescent="0.3">
      <c r="A108" s="1"/>
      <c r="B108" s="1" t="s">
        <v>0</v>
      </c>
      <c r="C108" s="1">
        <v>0</v>
      </c>
      <c r="D108" s="1">
        <v>56.54</v>
      </c>
      <c r="E108" s="1">
        <v>100</v>
      </c>
      <c r="F108" s="1">
        <v>50</v>
      </c>
      <c r="G108" s="1">
        <v>43.46</v>
      </c>
      <c r="H108" s="4">
        <v>2.74</v>
      </c>
      <c r="I108" s="1">
        <v>621.29999999999995</v>
      </c>
      <c r="J108" s="1">
        <v>473.3</v>
      </c>
      <c r="K108" s="1">
        <v>227.5</v>
      </c>
      <c r="L108" s="1">
        <v>394.9</v>
      </c>
      <c r="M108" s="1" t="s">
        <v>22</v>
      </c>
      <c r="N108">
        <f t="shared" si="23"/>
        <v>2.173</v>
      </c>
      <c r="O108">
        <f t="shared" si="26"/>
        <v>870.36661505494203</v>
      </c>
      <c r="P108" s="1">
        <v>0</v>
      </c>
      <c r="Q108" s="1">
        <v>387.83694757324201</v>
      </c>
      <c r="R108">
        <f t="shared" si="24"/>
        <v>3028.1437173704885</v>
      </c>
      <c r="S108" s="1"/>
      <c r="T108">
        <f t="shared" si="25"/>
        <v>0.56540000000000001</v>
      </c>
      <c r="U108">
        <f t="shared" si="28"/>
        <v>870.36661505494203</v>
      </c>
      <c r="V108">
        <v>1</v>
      </c>
      <c r="W108" t="s">
        <v>72</v>
      </c>
      <c r="Y108">
        <f t="shared" si="17"/>
        <v>1.8745495046026527E-2</v>
      </c>
      <c r="Z108">
        <f t="shared" si="18"/>
        <v>0.39294267282592005</v>
      </c>
      <c r="AA108">
        <f t="shared" si="19"/>
        <v>165770</v>
      </c>
    </row>
    <row r="109" spans="1:27" x14ac:dyDescent="0.3">
      <c r="A109" s="1"/>
      <c r="B109" s="1" t="s">
        <v>0</v>
      </c>
      <c r="C109" s="1">
        <v>0</v>
      </c>
      <c r="D109" s="1">
        <v>56.25</v>
      </c>
      <c r="E109" s="1">
        <v>100</v>
      </c>
      <c r="F109" s="1">
        <v>50</v>
      </c>
      <c r="G109" s="1">
        <v>43.75</v>
      </c>
      <c r="H109" s="4">
        <v>1.85</v>
      </c>
      <c r="I109" s="1">
        <v>531.29999999999995</v>
      </c>
      <c r="J109" s="1">
        <v>473.3</v>
      </c>
      <c r="K109" s="1">
        <v>227.5</v>
      </c>
      <c r="L109" s="1">
        <v>396.3</v>
      </c>
      <c r="M109" s="1" t="s">
        <v>22</v>
      </c>
      <c r="N109">
        <f t="shared" si="23"/>
        <v>2.1875</v>
      </c>
      <c r="O109">
        <f t="shared" si="26"/>
        <v>743.08739444136347</v>
      </c>
      <c r="P109" s="1">
        <v>0</v>
      </c>
      <c r="Q109" s="1">
        <v>387.83694757324201</v>
      </c>
      <c r="R109">
        <f t="shared" si="24"/>
        <v>2526.3949694599351</v>
      </c>
      <c r="S109" s="1"/>
      <c r="T109">
        <f t="shared" si="25"/>
        <v>0.5625</v>
      </c>
      <c r="U109">
        <f t="shared" si="28"/>
        <v>743.08739444136347</v>
      </c>
      <c r="V109">
        <v>1</v>
      </c>
      <c r="W109" t="s">
        <v>72</v>
      </c>
      <c r="Y109">
        <f t="shared" si="17"/>
        <v>1.2387408965409852E-2</v>
      </c>
      <c r="Z109">
        <f t="shared" si="18"/>
        <v>0.26964288590500007</v>
      </c>
      <c r="AA109">
        <f t="shared" si="19"/>
        <v>111925</v>
      </c>
    </row>
    <row r="110" spans="1:27" x14ac:dyDescent="0.3">
      <c r="A110" s="1"/>
      <c r="B110" s="1" t="s">
        <v>0</v>
      </c>
      <c r="C110" s="1">
        <v>0</v>
      </c>
      <c r="D110" s="1">
        <v>56.04</v>
      </c>
      <c r="E110" s="1">
        <v>100</v>
      </c>
      <c r="F110" s="1">
        <v>50</v>
      </c>
      <c r="G110" s="1">
        <v>43.96</v>
      </c>
      <c r="H110" s="1">
        <v>0.3</v>
      </c>
      <c r="I110" s="1">
        <v>266.60000000000002</v>
      </c>
      <c r="J110" s="1">
        <v>473.3</v>
      </c>
      <c r="K110" s="1">
        <v>227.5</v>
      </c>
      <c r="L110" s="1">
        <v>397.2</v>
      </c>
      <c r="M110" s="1" t="s">
        <v>1</v>
      </c>
      <c r="N110">
        <f t="shared" si="23"/>
        <v>2.198</v>
      </c>
      <c r="O110">
        <f t="shared" si="26"/>
        <v>368.7450644812053</v>
      </c>
      <c r="P110" s="1">
        <v>1</v>
      </c>
      <c r="Q110" s="1">
        <f>O110</f>
        <v>368.7450644812053</v>
      </c>
      <c r="R110">
        <f t="shared" si="24"/>
        <v>1098.6007387116665</v>
      </c>
      <c r="S110" s="1"/>
      <c r="T110">
        <f t="shared" si="25"/>
        <v>0.56040000000000001</v>
      </c>
      <c r="U110">
        <f>O110</f>
        <v>368.7450644812053</v>
      </c>
      <c r="V110">
        <v>1</v>
      </c>
      <c r="W110" t="s">
        <v>72</v>
      </c>
      <c r="Y110">
        <f t="shared" si="17"/>
        <v>1.9364657869882203E-3</v>
      </c>
      <c r="Z110">
        <f t="shared" si="18"/>
        <v>4.4967227159999998E-2</v>
      </c>
      <c r="AA110">
        <f t="shared" si="19"/>
        <v>18150</v>
      </c>
    </row>
    <row r="111" spans="1:27" x14ac:dyDescent="0.3">
      <c r="A111" s="1"/>
      <c r="B111" s="1" t="s">
        <v>0</v>
      </c>
      <c r="C111" s="1">
        <v>0</v>
      </c>
      <c r="D111" s="1">
        <v>56.49</v>
      </c>
      <c r="E111" s="1">
        <v>100</v>
      </c>
      <c r="F111" s="1">
        <v>50</v>
      </c>
      <c r="G111" s="1">
        <v>43.51</v>
      </c>
      <c r="H111" s="1">
        <v>2.5</v>
      </c>
      <c r="I111" s="1">
        <v>599.29999999999995</v>
      </c>
      <c r="J111" s="1">
        <v>473.3</v>
      </c>
      <c r="K111" s="1">
        <v>227.5</v>
      </c>
      <c r="L111" s="1">
        <v>395.2</v>
      </c>
      <c r="M111" s="1" t="s">
        <v>22</v>
      </c>
      <c r="N111">
        <f t="shared" si="23"/>
        <v>2.1755</v>
      </c>
      <c r="O111">
        <f t="shared" si="26"/>
        <v>839.25391668273392</v>
      </c>
      <c r="P111" s="1">
        <v>0</v>
      </c>
      <c r="Q111" s="1">
        <f>L111</f>
        <v>395.2</v>
      </c>
      <c r="R111">
        <f t="shared" si="24"/>
        <v>2903.7114093284954</v>
      </c>
      <c r="S111" s="1"/>
      <c r="T111">
        <f t="shared" si="25"/>
        <v>0.56490000000000007</v>
      </c>
      <c r="U111">
        <v>441.85990565589429</v>
      </c>
      <c r="V111">
        <v>0</v>
      </c>
      <c r="W111" t="s">
        <v>72</v>
      </c>
      <c r="Y111">
        <f t="shared" si="17"/>
        <v>1.7004128663297174E-2</v>
      </c>
      <c r="Z111">
        <f t="shared" si="18"/>
        <v>0.36009812500000005</v>
      </c>
      <c r="AA111">
        <f t="shared" si="19"/>
        <v>151250</v>
      </c>
    </row>
    <row r="112" spans="1:27" x14ac:dyDescent="0.3">
      <c r="A112" s="1"/>
      <c r="B112" s="1" t="s">
        <v>0</v>
      </c>
      <c r="C112" s="1">
        <v>0</v>
      </c>
      <c r="D112" s="1">
        <v>56.42</v>
      </c>
      <c r="E112" s="1">
        <v>100</v>
      </c>
      <c r="F112" s="1">
        <v>50</v>
      </c>
      <c r="G112" s="1">
        <v>43.58</v>
      </c>
      <c r="H112" s="1">
        <v>0.78</v>
      </c>
      <c r="I112" s="1">
        <v>362.9</v>
      </c>
      <c r="J112" s="1">
        <v>473.3</v>
      </c>
      <c r="K112" s="1">
        <v>227.5</v>
      </c>
      <c r="L112" s="1">
        <v>395.5</v>
      </c>
      <c r="M112" s="1" t="s">
        <v>1</v>
      </c>
      <c r="N112">
        <f t="shared" si="23"/>
        <v>2.1789999999999998</v>
      </c>
      <c r="O112">
        <f t="shared" si="26"/>
        <v>504.93383053773431</v>
      </c>
      <c r="P112" s="1">
        <v>0</v>
      </c>
      <c r="Q112" s="1">
        <f>L112</f>
        <v>395.5</v>
      </c>
      <c r="R112">
        <f t="shared" si="24"/>
        <v>1656.5160986004894</v>
      </c>
      <c r="S112" s="1"/>
      <c r="T112">
        <f t="shared" si="25"/>
        <v>0.56420000000000003</v>
      </c>
      <c r="U112">
        <f>O112</f>
        <v>504.93383053773431</v>
      </c>
      <c r="V112">
        <v>1</v>
      </c>
      <c r="W112" t="s">
        <v>72</v>
      </c>
      <c r="Y112">
        <f t="shared" si="17"/>
        <v>5.0917428638965678E-3</v>
      </c>
      <c r="Z112">
        <f t="shared" si="18"/>
        <v>0.11590925944416001</v>
      </c>
      <c r="AA112">
        <f t="shared" si="19"/>
        <v>47190</v>
      </c>
    </row>
    <row r="113" spans="1:27" x14ac:dyDescent="0.3">
      <c r="A113" s="1"/>
      <c r="B113" s="1" t="s">
        <v>0</v>
      </c>
      <c r="C113" s="1">
        <v>0</v>
      </c>
      <c r="D113" s="1">
        <v>56.67</v>
      </c>
      <c r="E113" s="1">
        <v>100</v>
      </c>
      <c r="F113" s="1">
        <v>50</v>
      </c>
      <c r="G113" s="1">
        <v>43.33</v>
      </c>
      <c r="H113" s="1">
        <v>0.6</v>
      </c>
      <c r="I113" s="1">
        <v>331.8</v>
      </c>
      <c r="J113" s="1">
        <v>473.3</v>
      </c>
      <c r="K113" s="1">
        <v>227.5</v>
      </c>
      <c r="L113" s="1">
        <v>394.4</v>
      </c>
      <c r="M113" s="1" t="s">
        <v>1</v>
      </c>
      <c r="N113">
        <f t="shared" si="23"/>
        <v>2.1665000000000001</v>
      </c>
      <c r="O113">
        <f t="shared" si="26"/>
        <v>460.95178874793106</v>
      </c>
      <c r="P113" s="1">
        <v>0</v>
      </c>
      <c r="Q113" s="1">
        <f t="shared" ref="Q113:Q115" si="29">L113</f>
        <v>394.4</v>
      </c>
      <c r="R113">
        <f t="shared" si="24"/>
        <v>1476.6392437470174</v>
      </c>
      <c r="S113" s="1"/>
      <c r="T113">
        <f t="shared" si="25"/>
        <v>0.56669999999999998</v>
      </c>
      <c r="U113">
        <f t="shared" ref="U113:U115" si="30">O113</f>
        <v>460.95178874793106</v>
      </c>
      <c r="V113">
        <v>1</v>
      </c>
      <c r="W113" t="s">
        <v>72</v>
      </c>
      <c r="Y113">
        <f t="shared" si="17"/>
        <v>3.9002004462371431E-3</v>
      </c>
      <c r="Z113">
        <f t="shared" si="18"/>
        <v>8.9450537280000006E-2</v>
      </c>
      <c r="AA113">
        <f t="shared" si="19"/>
        <v>36300</v>
      </c>
    </row>
    <row r="114" spans="1:27" x14ac:dyDescent="0.3">
      <c r="B114" t="s">
        <v>0</v>
      </c>
      <c r="C114">
        <v>0</v>
      </c>
      <c r="D114">
        <v>56.76</v>
      </c>
      <c r="E114">
        <v>100</v>
      </c>
      <c r="F114">
        <v>50</v>
      </c>
      <c r="G114">
        <v>43.24</v>
      </c>
      <c r="H114">
        <v>0.18</v>
      </c>
      <c r="I114">
        <v>227.1</v>
      </c>
      <c r="J114">
        <v>473.3</v>
      </c>
      <c r="K114">
        <v>227.5</v>
      </c>
      <c r="L114">
        <v>393.9</v>
      </c>
      <c r="M114" t="s">
        <v>1</v>
      </c>
      <c r="N114">
        <f t="shared" si="23"/>
        <v>2.1620000000000004</v>
      </c>
      <c r="O114">
        <f>20 + (I114-20)*(POWER((F114/25),(0.25)))</f>
        <v>266.28479351706352</v>
      </c>
      <c r="P114" s="1">
        <v>0</v>
      </c>
      <c r="Q114" s="1">
        <f t="shared" si="29"/>
        <v>393.9</v>
      </c>
      <c r="R114">
        <f t="shared" si="24"/>
        <v>803.25377491087761</v>
      </c>
      <c r="T114">
        <f t="shared" si="25"/>
        <v>0.56759999999999999</v>
      </c>
      <c r="U114">
        <f t="shared" si="30"/>
        <v>266.28479351706352</v>
      </c>
      <c r="V114">
        <v>1</v>
      </c>
      <c r="W114" t="s">
        <v>72</v>
      </c>
      <c r="Y114">
        <f t="shared" si="17"/>
        <v>1.1586356049915383E-3</v>
      </c>
      <c r="Z114">
        <f t="shared" si="18"/>
        <v>2.7038543146560002E-2</v>
      </c>
      <c r="AA114">
        <f t="shared" si="19"/>
        <v>10890</v>
      </c>
    </row>
    <row r="115" spans="1:27" x14ac:dyDescent="0.3">
      <c r="A115" s="1"/>
      <c r="B115" s="1" t="s">
        <v>0</v>
      </c>
      <c r="C115" s="1">
        <v>0</v>
      </c>
      <c r="D115" s="1">
        <v>56.21</v>
      </c>
      <c r="E115" s="1">
        <v>100</v>
      </c>
      <c r="F115" s="1">
        <v>50</v>
      </c>
      <c r="G115" s="1">
        <v>43.79</v>
      </c>
      <c r="H115" s="1">
        <v>0.54</v>
      </c>
      <c r="I115" s="1">
        <v>309.5</v>
      </c>
      <c r="J115" s="1">
        <v>473.3</v>
      </c>
      <c r="K115" s="1">
        <v>227.5</v>
      </c>
      <c r="L115" s="1">
        <v>396.4</v>
      </c>
      <c r="M115" s="1" t="s">
        <v>1</v>
      </c>
      <c r="N115">
        <f t="shared" si="23"/>
        <v>2.1895000000000002</v>
      </c>
      <c r="O115">
        <f t="shared" si="26"/>
        <v>429.41482630701103</v>
      </c>
      <c r="P115" s="1">
        <v>0</v>
      </c>
      <c r="Q115" s="1">
        <f t="shared" si="29"/>
        <v>396.4</v>
      </c>
      <c r="R115">
        <f t="shared" si="24"/>
        <v>1383.4576748466641</v>
      </c>
      <c r="S115" s="1"/>
      <c r="T115">
        <f t="shared" si="25"/>
        <v>0.56210000000000004</v>
      </c>
      <c r="U115">
        <f t="shared" si="30"/>
        <v>429.41482630701103</v>
      </c>
      <c r="V115">
        <v>1</v>
      </c>
      <c r="W115" t="s">
        <v>72</v>
      </c>
      <c r="Y115">
        <f t="shared" si="17"/>
        <v>3.505247552739987E-3</v>
      </c>
      <c r="Z115">
        <f t="shared" si="18"/>
        <v>8.0592471357120013E-2</v>
      </c>
      <c r="AA115">
        <f t="shared" si="19"/>
        <v>32670.000000000004</v>
      </c>
    </row>
    <row r="116" spans="1:27" x14ac:dyDescent="0.3">
      <c r="A116" s="1"/>
      <c r="B116" s="1" t="s">
        <v>0</v>
      </c>
      <c r="C116" s="1">
        <v>0</v>
      </c>
      <c r="D116" s="1">
        <v>56.43</v>
      </c>
      <c r="E116" s="1">
        <v>100</v>
      </c>
      <c r="F116" s="1">
        <v>50</v>
      </c>
      <c r="G116" s="1">
        <v>43.57</v>
      </c>
      <c r="H116" s="4">
        <v>3.05</v>
      </c>
      <c r="I116" s="1">
        <v>628.6</v>
      </c>
      <c r="J116" s="1">
        <v>473.3</v>
      </c>
      <c r="K116" s="1">
        <v>227.5</v>
      </c>
      <c r="L116" s="1">
        <v>395.4</v>
      </c>
      <c r="M116" s="1" t="s">
        <v>22</v>
      </c>
      <c r="N116">
        <f t="shared" si="23"/>
        <v>2.1785000000000001</v>
      </c>
      <c r="O116">
        <f t="shared" si="26"/>
        <v>880.69037406026575</v>
      </c>
      <c r="P116" s="1">
        <v>0</v>
      </c>
      <c r="Q116" s="1">
        <v>387.83694757324201</v>
      </c>
      <c r="R116">
        <f t="shared" si="24"/>
        <v>3129.2471622663556</v>
      </c>
      <c r="S116" s="1"/>
      <c r="T116">
        <f t="shared" si="25"/>
        <v>0.56430000000000002</v>
      </c>
      <c r="U116">
        <f>O116</f>
        <v>880.69037406026575</v>
      </c>
      <c r="V116">
        <v>1</v>
      </c>
      <c r="W116" t="s">
        <v>72</v>
      </c>
      <c r="Y116">
        <f t="shared" si="17"/>
        <v>2.1024799131385209E-2</v>
      </c>
      <c r="Z116">
        <f t="shared" si="18"/>
        <v>0.43492750418500004</v>
      </c>
      <c r="AA116">
        <f t="shared" si="19"/>
        <v>184525</v>
      </c>
    </row>
    <row r="117" spans="1:27" x14ac:dyDescent="0.3">
      <c r="B117" t="s">
        <v>0</v>
      </c>
      <c r="C117">
        <v>0</v>
      </c>
      <c r="D117">
        <v>56.65</v>
      </c>
      <c r="E117">
        <v>100</v>
      </c>
      <c r="F117">
        <v>50</v>
      </c>
      <c r="G117">
        <v>43.35</v>
      </c>
      <c r="H117">
        <v>0</v>
      </c>
      <c r="I117">
        <v>210.9</v>
      </c>
      <c r="J117">
        <v>473.3</v>
      </c>
      <c r="K117">
        <v>227.5</v>
      </c>
      <c r="L117">
        <v>394.4</v>
      </c>
      <c r="M117" t="s">
        <v>1</v>
      </c>
      <c r="N117">
        <f t="shared" si="23"/>
        <v>2.1675</v>
      </c>
      <c r="O117">
        <f>20 + (I117-20)*(POWER((F117/25),(0.25)))</f>
        <v>247.01963825401944</v>
      </c>
      <c r="P117" s="1">
        <v>1</v>
      </c>
      <c r="Q117" s="1">
        <f>O117</f>
        <v>247.01963825401944</v>
      </c>
      <c r="R117">
        <f t="shared" si="24"/>
        <v>227.01963825401944</v>
      </c>
      <c r="T117">
        <f t="shared" si="25"/>
        <v>0.5665</v>
      </c>
      <c r="U117">
        <f>O117</f>
        <v>247.01963825401944</v>
      </c>
      <c r="V117">
        <v>1</v>
      </c>
      <c r="W117" t="s">
        <v>72</v>
      </c>
      <c r="Y117">
        <f t="shared" si="17"/>
        <v>0</v>
      </c>
      <c r="Z117">
        <f t="shared" si="18"/>
        <v>0</v>
      </c>
      <c r="AA117">
        <f t="shared" si="19"/>
        <v>0</v>
      </c>
    </row>
    <row r="118" spans="1:27" x14ac:dyDescent="0.3">
      <c r="A118" s="1"/>
      <c r="B118" s="1" t="s">
        <v>0</v>
      </c>
      <c r="C118" s="1">
        <v>0</v>
      </c>
      <c r="D118" s="1">
        <v>56.54</v>
      </c>
      <c r="E118" s="1">
        <v>100</v>
      </c>
      <c r="F118" s="1">
        <v>50</v>
      </c>
      <c r="G118" s="1">
        <v>43.46</v>
      </c>
      <c r="H118" s="1">
        <v>0.9</v>
      </c>
      <c r="I118" s="1">
        <v>410.7</v>
      </c>
      <c r="J118" s="1">
        <v>473.3</v>
      </c>
      <c r="K118" s="1">
        <v>227.5</v>
      </c>
      <c r="L118" s="1">
        <v>394.9</v>
      </c>
      <c r="M118" s="1" t="s">
        <v>22</v>
      </c>
      <c r="N118">
        <f t="shared" si="23"/>
        <v>2.173</v>
      </c>
      <c r="O118">
        <f t="shared" si="26"/>
        <v>572.53323881916822</v>
      </c>
      <c r="P118" s="1">
        <v>0</v>
      </c>
      <c r="Q118" s="1">
        <f>L118</f>
        <v>394.9</v>
      </c>
      <c r="R118">
        <f t="shared" si="24"/>
        <v>1837.4541610439842</v>
      </c>
      <c r="S118" s="1"/>
      <c r="T118">
        <f t="shared" si="25"/>
        <v>0.56540000000000001</v>
      </c>
      <c r="U118">
        <f>L118</f>
        <v>394.9</v>
      </c>
      <c r="V118">
        <v>0</v>
      </c>
      <c r="W118" t="s">
        <v>72</v>
      </c>
      <c r="Y118">
        <f t="shared" si="17"/>
        <v>5.891715729015869E-3</v>
      </c>
      <c r="Z118">
        <f t="shared" si="18"/>
        <v>0.13345237332000004</v>
      </c>
      <c r="AA118">
        <f t="shared" si="19"/>
        <v>54450</v>
      </c>
    </row>
    <row r="119" spans="1:27" x14ac:dyDescent="0.3">
      <c r="B119" t="s">
        <v>0</v>
      </c>
      <c r="C119">
        <v>0</v>
      </c>
      <c r="D119">
        <v>56.4</v>
      </c>
      <c r="E119">
        <v>100</v>
      </c>
      <c r="F119">
        <v>50</v>
      </c>
      <c r="G119">
        <v>43.6</v>
      </c>
      <c r="H119">
        <v>0</v>
      </c>
      <c r="I119">
        <v>211.4</v>
      </c>
      <c r="J119">
        <v>473.3</v>
      </c>
      <c r="K119">
        <v>227.5</v>
      </c>
      <c r="L119">
        <v>395.6</v>
      </c>
      <c r="M119" t="s">
        <v>1</v>
      </c>
      <c r="N119">
        <f t="shared" si="23"/>
        <v>2.1800000000000002</v>
      </c>
      <c r="O119">
        <f>20 + (I119-20)*(POWER((F119/25),(0.25)))</f>
        <v>247.6142418115208</v>
      </c>
      <c r="P119" s="1">
        <v>1</v>
      </c>
      <c r="Q119">
        <f>O119</f>
        <v>247.6142418115208</v>
      </c>
      <c r="R119">
        <f t="shared" si="24"/>
        <v>227.6142418115208</v>
      </c>
      <c r="T119">
        <f t="shared" si="25"/>
        <v>0.56399999999999995</v>
      </c>
      <c r="U119">
        <f t="shared" ref="U119:U130" si="31">O119</f>
        <v>247.6142418115208</v>
      </c>
      <c r="V119">
        <v>1</v>
      </c>
      <c r="W119" t="s">
        <v>72</v>
      </c>
      <c r="Y119">
        <f t="shared" si="17"/>
        <v>0</v>
      </c>
      <c r="Z119">
        <f t="shared" si="18"/>
        <v>0</v>
      </c>
      <c r="AA119">
        <f t="shared" si="19"/>
        <v>0</v>
      </c>
    </row>
    <row r="120" spans="1:27" x14ac:dyDescent="0.3">
      <c r="A120" s="1"/>
      <c r="B120" s="1" t="s">
        <v>0</v>
      </c>
      <c r="C120" s="1">
        <v>0</v>
      </c>
      <c r="D120" s="1">
        <v>56.78</v>
      </c>
      <c r="E120" s="1">
        <v>100</v>
      </c>
      <c r="F120" s="1">
        <v>50</v>
      </c>
      <c r="G120" s="1">
        <v>43.22</v>
      </c>
      <c r="H120" s="4">
        <v>5.09</v>
      </c>
      <c r="I120" s="1">
        <v>778.3</v>
      </c>
      <c r="J120" s="1">
        <v>473.3</v>
      </c>
      <c r="K120" s="1">
        <v>227.5</v>
      </c>
      <c r="L120" s="1">
        <v>393.9</v>
      </c>
      <c r="M120" s="1" t="s">
        <v>22</v>
      </c>
      <c r="N120">
        <f t="shared" si="23"/>
        <v>2.161</v>
      </c>
      <c r="O120">
        <f t="shared" si="26"/>
        <v>1092.3981443475179</v>
      </c>
      <c r="P120" s="1">
        <v>0</v>
      </c>
      <c r="Q120" s="1">
        <v>387.83694757324201</v>
      </c>
      <c r="R120">
        <f t="shared" si="24"/>
        <v>3978.5615996394004</v>
      </c>
      <c r="S120" s="1"/>
      <c r="T120">
        <f t="shared" si="25"/>
        <v>0.56779999999999997</v>
      </c>
      <c r="U120">
        <f t="shared" si="31"/>
        <v>1092.3981443475179</v>
      </c>
      <c r="V120">
        <v>1</v>
      </c>
      <c r="W120" t="s">
        <v>72</v>
      </c>
      <c r="Y120">
        <f t="shared" si="17"/>
        <v>3.6914270124768264E-2</v>
      </c>
      <c r="Z120">
        <f t="shared" si="18"/>
        <v>0.69904794701332007</v>
      </c>
      <c r="AA120">
        <f t="shared" si="19"/>
        <v>307945</v>
      </c>
    </row>
    <row r="121" spans="1:27" x14ac:dyDescent="0.3">
      <c r="B121" t="s">
        <v>0</v>
      </c>
      <c r="C121">
        <v>0</v>
      </c>
      <c r="D121">
        <v>56.75</v>
      </c>
      <c r="E121">
        <v>100</v>
      </c>
      <c r="F121">
        <v>50</v>
      </c>
      <c r="G121">
        <v>43.25</v>
      </c>
      <c r="H121">
        <v>0</v>
      </c>
      <c r="I121">
        <v>263.39999999999998</v>
      </c>
      <c r="J121">
        <v>473.3</v>
      </c>
      <c r="K121">
        <v>227.5</v>
      </c>
      <c r="L121">
        <v>394</v>
      </c>
      <c r="M121" t="s">
        <v>1</v>
      </c>
      <c r="N121">
        <f t="shared" si="23"/>
        <v>2.1625000000000001</v>
      </c>
      <c r="O121">
        <f>20 + (I121-20)*(POWER((F121/25),(0.25)))</f>
        <v>309.45301179166228</v>
      </c>
      <c r="P121" s="1">
        <v>1</v>
      </c>
      <c r="Q121">
        <f>O121</f>
        <v>309.45301179166228</v>
      </c>
      <c r="R121">
        <f t="shared" si="24"/>
        <v>289.45301179166228</v>
      </c>
      <c r="T121">
        <f t="shared" si="25"/>
        <v>0.5675</v>
      </c>
      <c r="U121">
        <f t="shared" si="31"/>
        <v>309.45301179166228</v>
      </c>
      <c r="V121">
        <v>1</v>
      </c>
      <c r="W121" t="s">
        <v>72</v>
      </c>
      <c r="Y121">
        <f t="shared" si="17"/>
        <v>0</v>
      </c>
      <c r="Z121">
        <f t="shared" si="18"/>
        <v>0</v>
      </c>
      <c r="AA121">
        <f t="shared" si="19"/>
        <v>0</v>
      </c>
    </row>
    <row r="122" spans="1:27" x14ac:dyDescent="0.3">
      <c r="A122" s="1"/>
      <c r="B122" s="1" t="s">
        <v>0</v>
      </c>
      <c r="C122" s="1">
        <v>0</v>
      </c>
      <c r="D122" s="1">
        <v>56.91</v>
      </c>
      <c r="E122" s="1">
        <v>100</v>
      </c>
      <c r="F122" s="1">
        <v>50</v>
      </c>
      <c r="G122" s="1">
        <v>43.09</v>
      </c>
      <c r="H122" s="4">
        <v>3.73</v>
      </c>
      <c r="I122" s="1">
        <v>682.2</v>
      </c>
      <c r="J122" s="1">
        <v>473.3</v>
      </c>
      <c r="K122" s="1">
        <v>227.5</v>
      </c>
      <c r="L122" s="1">
        <v>393.3</v>
      </c>
      <c r="M122" s="1" t="s">
        <v>22</v>
      </c>
      <c r="N122">
        <f t="shared" si="23"/>
        <v>2.1545000000000001</v>
      </c>
      <c r="O122">
        <f t="shared" si="26"/>
        <v>956.49222100346367</v>
      </c>
      <c r="P122" s="1">
        <v>0</v>
      </c>
      <c r="Q122" s="1">
        <v>387.83694757324201</v>
      </c>
      <c r="R122">
        <f t="shared" si="24"/>
        <v>3435.5651867890083</v>
      </c>
      <c r="S122" s="1"/>
      <c r="T122">
        <f t="shared" si="25"/>
        <v>0.56909999999999994</v>
      </c>
      <c r="U122">
        <f t="shared" si="31"/>
        <v>956.49222100346367</v>
      </c>
      <c r="V122">
        <v>1</v>
      </c>
      <c r="W122" t="s">
        <v>72</v>
      </c>
      <c r="Y122">
        <f t="shared" si="17"/>
        <v>2.6146152939762413E-2</v>
      </c>
      <c r="Z122">
        <f t="shared" si="18"/>
        <v>0.52530092256436001</v>
      </c>
      <c r="AA122">
        <f t="shared" si="19"/>
        <v>225665</v>
      </c>
    </row>
    <row r="123" spans="1:27" x14ac:dyDescent="0.3">
      <c r="A123" s="1"/>
      <c r="B123" s="1" t="s">
        <v>0</v>
      </c>
      <c r="C123" s="1">
        <v>0</v>
      </c>
      <c r="D123" s="1">
        <v>56.43</v>
      </c>
      <c r="E123" s="1">
        <v>100</v>
      </c>
      <c r="F123" s="1">
        <v>50</v>
      </c>
      <c r="G123" s="1">
        <v>43.57</v>
      </c>
      <c r="H123" s="1">
        <v>0.83</v>
      </c>
      <c r="I123" s="1">
        <v>386.7</v>
      </c>
      <c r="J123" s="1">
        <v>473.3</v>
      </c>
      <c r="K123" s="1">
        <v>227.5</v>
      </c>
      <c r="L123" s="1">
        <v>395.4</v>
      </c>
      <c r="M123" s="1" t="s">
        <v>1</v>
      </c>
      <c r="N123">
        <f t="shared" si="23"/>
        <v>2.1785000000000001</v>
      </c>
      <c r="O123">
        <f t="shared" si="26"/>
        <v>538.592113322214</v>
      </c>
      <c r="P123" s="1">
        <v>0</v>
      </c>
      <c r="Q123" s="1">
        <f>L123</f>
        <v>395.4</v>
      </c>
      <c r="R123">
        <f t="shared" si="24"/>
        <v>1742.317827312236</v>
      </c>
      <c r="S123" s="1"/>
      <c r="T123">
        <f t="shared" si="25"/>
        <v>0.56430000000000002</v>
      </c>
      <c r="U123">
        <f t="shared" si="31"/>
        <v>538.592113322214</v>
      </c>
      <c r="V123">
        <v>1</v>
      </c>
      <c r="W123" t="s">
        <v>72</v>
      </c>
      <c r="Y123">
        <f t="shared" si="17"/>
        <v>5.4245167669743355E-3</v>
      </c>
      <c r="Z123">
        <f t="shared" si="18"/>
        <v>0.12322821474795999</v>
      </c>
      <c r="AA123">
        <f>(5500*5500*2*H123)/1000</f>
        <v>50215</v>
      </c>
    </row>
    <row r="124" spans="1:27" x14ac:dyDescent="0.3">
      <c r="A124" s="1"/>
      <c r="B124" s="1" t="s">
        <v>0</v>
      </c>
      <c r="C124" s="1">
        <v>0</v>
      </c>
      <c r="D124" s="1">
        <v>57.03</v>
      </c>
      <c r="E124" s="1">
        <v>100</v>
      </c>
      <c r="F124" s="1">
        <v>50</v>
      </c>
      <c r="G124" s="1">
        <v>42.97</v>
      </c>
      <c r="H124" s="1">
        <v>0.78</v>
      </c>
      <c r="I124" s="1">
        <v>376.2</v>
      </c>
      <c r="J124" s="1">
        <v>473.3</v>
      </c>
      <c r="K124" s="1">
        <v>227.5</v>
      </c>
      <c r="L124" s="1">
        <v>392.7</v>
      </c>
      <c r="M124" s="1" t="s">
        <v>1</v>
      </c>
      <c r="N124">
        <f t="shared" si="23"/>
        <v>2.1484999999999999</v>
      </c>
      <c r="O124">
        <f t="shared" si="26"/>
        <v>523.7428709172965</v>
      </c>
      <c r="P124" s="1">
        <v>0</v>
      </c>
      <c r="Q124" s="1">
        <f>L124</f>
        <v>392.7</v>
      </c>
      <c r="R124">
        <f t="shared" si="24"/>
        <v>1689.821219678644</v>
      </c>
      <c r="S124" s="1"/>
      <c r="T124">
        <f t="shared" si="25"/>
        <v>0.57030000000000003</v>
      </c>
      <c r="U124">
        <f t="shared" si="31"/>
        <v>523.7428709172965</v>
      </c>
      <c r="V124">
        <v>1</v>
      </c>
      <c r="W124" t="s">
        <v>72</v>
      </c>
      <c r="Y124">
        <f t="shared" si="17"/>
        <v>5.0917428638965678E-3</v>
      </c>
      <c r="Z124">
        <f t="shared" si="18"/>
        <v>0.11590925944416001</v>
      </c>
      <c r="AA124">
        <f t="shared" si="19"/>
        <v>47190</v>
      </c>
    </row>
    <row r="125" spans="1:27" x14ac:dyDescent="0.3">
      <c r="A125" s="1"/>
      <c r="B125" s="1" t="s">
        <v>0</v>
      </c>
      <c r="C125" s="1">
        <v>0</v>
      </c>
      <c r="D125" s="1">
        <v>56.65</v>
      </c>
      <c r="E125" s="1">
        <v>100</v>
      </c>
      <c r="F125" s="1">
        <v>50</v>
      </c>
      <c r="G125" s="1">
        <v>43.35</v>
      </c>
      <c r="H125" s="4">
        <v>3.05</v>
      </c>
      <c r="I125" s="1">
        <v>642.5</v>
      </c>
      <c r="J125" s="1">
        <v>473.3</v>
      </c>
      <c r="K125" s="1">
        <v>227.5</v>
      </c>
      <c r="L125" s="1">
        <v>394.4</v>
      </c>
      <c r="M125" s="1" t="s">
        <v>22</v>
      </c>
      <c r="N125">
        <f t="shared" si="23"/>
        <v>2.1675</v>
      </c>
      <c r="O125">
        <f t="shared" si="26"/>
        <v>900.34794257725173</v>
      </c>
      <c r="P125" s="1">
        <v>0</v>
      </c>
      <c r="Q125" s="1">
        <v>387.83694757324201</v>
      </c>
      <c r="R125">
        <f t="shared" si="24"/>
        <v>3165.7874724562948</v>
      </c>
      <c r="S125" s="1"/>
      <c r="T125">
        <f t="shared" si="25"/>
        <v>0.5665</v>
      </c>
      <c r="U125">
        <f t="shared" si="31"/>
        <v>900.34794257725173</v>
      </c>
      <c r="V125">
        <v>0</v>
      </c>
      <c r="W125" t="s">
        <v>72</v>
      </c>
      <c r="Y125">
        <f t="shared" si="17"/>
        <v>2.1024799131385209E-2</v>
      </c>
      <c r="Z125">
        <f t="shared" si="18"/>
        <v>0.43492750418500004</v>
      </c>
      <c r="AA125">
        <f t="shared" si="19"/>
        <v>184525</v>
      </c>
    </row>
    <row r="126" spans="1:27" x14ac:dyDescent="0.3">
      <c r="A126" s="1"/>
      <c r="B126" s="1" t="s">
        <v>0</v>
      </c>
      <c r="C126" s="1">
        <v>0</v>
      </c>
      <c r="D126" s="1">
        <v>56.41</v>
      </c>
      <c r="E126" s="1">
        <v>100</v>
      </c>
      <c r="F126" s="1">
        <v>50</v>
      </c>
      <c r="G126" s="1">
        <v>43.59</v>
      </c>
      <c r="H126" s="1">
        <v>0.37</v>
      </c>
      <c r="I126" s="1">
        <v>306.7</v>
      </c>
      <c r="J126" s="1">
        <v>473.3</v>
      </c>
      <c r="K126" s="1">
        <v>227.5</v>
      </c>
      <c r="L126" s="1">
        <v>395.5</v>
      </c>
      <c r="M126" s="1" t="s">
        <v>1</v>
      </c>
      <c r="N126">
        <f t="shared" si="23"/>
        <v>2.1795000000000004</v>
      </c>
      <c r="O126">
        <f t="shared" si="26"/>
        <v>425.45502833236634</v>
      </c>
      <c r="P126" s="1">
        <v>1</v>
      </c>
      <c r="Q126" s="1"/>
      <c r="R126">
        <f t="shared" si="24"/>
        <v>1253.338520032167</v>
      </c>
      <c r="S126" s="1"/>
      <c r="T126">
        <f t="shared" si="25"/>
        <v>0.56409999999999993</v>
      </c>
      <c r="U126">
        <f t="shared" si="31"/>
        <v>425.45502833236634</v>
      </c>
      <c r="V126">
        <v>1</v>
      </c>
      <c r="W126" t="s">
        <v>72</v>
      </c>
      <c r="Y126">
        <f t="shared" si="17"/>
        <v>2.3922128000327422E-3</v>
      </c>
      <c r="Z126">
        <f t="shared" si="18"/>
        <v>5.5389860047240003E-2</v>
      </c>
      <c r="AA126">
        <f t="shared" si="19"/>
        <v>22385</v>
      </c>
    </row>
    <row r="127" spans="1:27" x14ac:dyDescent="0.3">
      <c r="A127" s="1"/>
      <c r="B127" s="1" t="s">
        <v>0</v>
      </c>
      <c r="C127" s="1">
        <v>0</v>
      </c>
      <c r="D127" s="1">
        <v>56.57</v>
      </c>
      <c r="E127" s="1">
        <v>100</v>
      </c>
      <c r="F127" s="1">
        <v>50</v>
      </c>
      <c r="G127" s="1">
        <v>43.43</v>
      </c>
      <c r="H127" s="4">
        <v>4.84</v>
      </c>
      <c r="I127" s="1">
        <v>758.4</v>
      </c>
      <c r="J127" s="1">
        <v>473.3</v>
      </c>
      <c r="K127" s="1">
        <v>227.5</v>
      </c>
      <c r="L127" s="1">
        <v>394.8</v>
      </c>
      <c r="M127" s="1" t="s">
        <v>22</v>
      </c>
      <c r="N127">
        <f t="shared" si="23"/>
        <v>2.1715</v>
      </c>
      <c r="O127">
        <f t="shared" si="26"/>
        <v>1064.2552944562933</v>
      </c>
      <c r="P127" s="1">
        <v>0</v>
      </c>
      <c r="Q127" s="1">
        <v>387.83694757324201</v>
      </c>
      <c r="R127">
        <f t="shared" si="24"/>
        <v>3875.9228931582256</v>
      </c>
      <c r="S127" s="1"/>
      <c r="T127">
        <f t="shared" si="25"/>
        <v>0.56569999999999998</v>
      </c>
      <c r="U127">
        <f t="shared" si="31"/>
        <v>1064.2552944562933</v>
      </c>
      <c r="V127">
        <v>1</v>
      </c>
      <c r="W127" t="s">
        <v>72</v>
      </c>
      <c r="Y127">
        <f t="shared" si="17"/>
        <v>3.4880380206726506E-2</v>
      </c>
      <c r="Z127">
        <f t="shared" si="18"/>
        <v>0.66780179775232007</v>
      </c>
      <c r="AA127">
        <f t="shared" si="19"/>
        <v>292820</v>
      </c>
    </row>
    <row r="128" spans="1:27" ht="24.75" customHeight="1" x14ac:dyDescent="0.3">
      <c r="A128" s="1"/>
      <c r="B128" s="1" t="s">
        <v>0</v>
      </c>
      <c r="C128" s="1">
        <v>0</v>
      </c>
      <c r="D128" s="1">
        <v>56.78</v>
      </c>
      <c r="E128" s="1">
        <v>100</v>
      </c>
      <c r="F128" s="1">
        <v>50</v>
      </c>
      <c r="G128" s="1">
        <v>43.22</v>
      </c>
      <c r="H128" s="4">
        <v>5.61</v>
      </c>
      <c r="I128" s="1">
        <v>797.9</v>
      </c>
      <c r="J128" s="1">
        <v>473.3</v>
      </c>
      <c r="K128" s="1">
        <v>227.5</v>
      </c>
      <c r="L128" s="1">
        <v>393.9</v>
      </c>
      <c r="M128" s="1" t="s">
        <v>22</v>
      </c>
      <c r="N128">
        <f t="shared" si="23"/>
        <v>2.161</v>
      </c>
      <c r="O128">
        <f t="shared" si="26"/>
        <v>1120.1167301700307</v>
      </c>
      <c r="P128" s="1">
        <v>0</v>
      </c>
      <c r="Q128" s="1">
        <v>387.83694757324201</v>
      </c>
      <c r="R128">
        <f t="shared" si="24"/>
        <v>4129.5478601761961</v>
      </c>
      <c r="S128" s="1"/>
      <c r="T128">
        <f t="shared" si="25"/>
        <v>0.56779999999999997</v>
      </c>
      <c r="U128">
        <f t="shared" si="31"/>
        <v>1120.1167301700307</v>
      </c>
      <c r="V128">
        <v>1</v>
      </c>
      <c r="W128" t="s">
        <v>72</v>
      </c>
      <c r="Y128">
        <f t="shared" si="17"/>
        <v>4.1226321405063562E-2</v>
      </c>
      <c r="Z128">
        <f t="shared" si="18"/>
        <v>0.76305188769348009</v>
      </c>
      <c r="AA128">
        <f t="shared" si="19"/>
        <v>339405</v>
      </c>
    </row>
    <row r="129" spans="1:27" x14ac:dyDescent="0.3">
      <c r="B129" t="s">
        <v>0</v>
      </c>
      <c r="C129">
        <v>0</v>
      </c>
      <c r="D129">
        <v>56.31</v>
      </c>
      <c r="E129">
        <v>100</v>
      </c>
      <c r="F129">
        <v>50</v>
      </c>
      <c r="G129">
        <v>43.69</v>
      </c>
      <c r="H129">
        <v>0</v>
      </c>
      <c r="I129">
        <v>246.4</v>
      </c>
      <c r="J129">
        <v>473.3</v>
      </c>
      <c r="K129">
        <v>227.5</v>
      </c>
      <c r="L129">
        <v>396</v>
      </c>
      <c r="M129" t="s">
        <v>1</v>
      </c>
      <c r="N129">
        <f t="shared" si="23"/>
        <v>2.1844999999999999</v>
      </c>
      <c r="O129">
        <f>20 + (I129-20)*(POWER((F129/25),(0.25)))</f>
        <v>289.23649083661604</v>
      </c>
      <c r="P129" s="1">
        <v>1</v>
      </c>
      <c r="R129">
        <f t="shared" si="24"/>
        <v>269.23649083661604</v>
      </c>
      <c r="T129">
        <f t="shared" si="25"/>
        <v>0.56310000000000004</v>
      </c>
      <c r="U129">
        <f t="shared" si="31"/>
        <v>289.23649083661604</v>
      </c>
      <c r="V129">
        <v>1</v>
      </c>
      <c r="W129" t="s">
        <v>72</v>
      </c>
      <c r="Y129">
        <f t="shared" si="17"/>
        <v>0</v>
      </c>
      <c r="Z129">
        <f t="shared" si="18"/>
        <v>0</v>
      </c>
      <c r="AA129">
        <f t="shared" si="19"/>
        <v>0</v>
      </c>
    </row>
    <row r="130" spans="1:27" hidden="1" x14ac:dyDescent="0.3">
      <c r="A130" s="1"/>
      <c r="B130" s="1" t="s">
        <v>0</v>
      </c>
      <c r="C130" s="1">
        <v>0</v>
      </c>
      <c r="D130" s="1">
        <v>56.6</v>
      </c>
      <c r="E130" s="1">
        <v>100</v>
      </c>
      <c r="F130" s="1">
        <v>50</v>
      </c>
      <c r="G130" s="1">
        <v>43.4</v>
      </c>
      <c r="H130" s="1">
        <v>0.43</v>
      </c>
      <c r="I130" s="1">
        <v>320.10000000000002</v>
      </c>
      <c r="J130" s="1">
        <v>473.3</v>
      </c>
      <c r="K130" s="1">
        <v>227.5</v>
      </c>
      <c r="L130" s="1">
        <v>394.7</v>
      </c>
      <c r="M130" s="1" t="s">
        <v>1</v>
      </c>
      <c r="N130">
        <f t="shared" si="23"/>
        <v>2.17</v>
      </c>
      <c r="O130">
        <f t="shared" si="26"/>
        <v>444.40549006816588</v>
      </c>
      <c r="P130" s="1">
        <v>1</v>
      </c>
      <c r="Q130" s="1"/>
      <c r="R130">
        <f t="shared" si="24"/>
        <v>1332.5629302631082</v>
      </c>
      <c r="S130" s="1"/>
      <c r="T130">
        <f t="shared" si="25"/>
        <v>0.56600000000000006</v>
      </c>
      <c r="U130">
        <f t="shared" si="31"/>
        <v>444.40549006816588</v>
      </c>
      <c r="V130">
        <v>1</v>
      </c>
      <c r="W130" t="s">
        <v>72</v>
      </c>
      <c r="Y130">
        <f t="shared" si="17"/>
        <v>2.7840396203008349E-3</v>
      </c>
      <c r="Z130">
        <f t="shared" si="18"/>
        <v>6.4302599165559998E-2</v>
      </c>
      <c r="AA130">
        <f t="shared" si="19"/>
        <v>26015</v>
      </c>
    </row>
  </sheetData>
  <conditionalFormatting sqref="Y2:AA4">
    <cfRule type="top10" dxfId="0" priority="1" percent="1" rank="10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29"/>
  <sheetViews>
    <sheetView workbookViewId="0">
      <selection activeCell="A4" sqref="A4:F128"/>
    </sheetView>
  </sheetViews>
  <sheetFormatPr defaultRowHeight="14.4" x14ac:dyDescent="0.3"/>
  <sheetData>
    <row r="3" spans="1:29" x14ac:dyDescent="0.3">
      <c r="Z3" t="s">
        <v>83</v>
      </c>
    </row>
    <row r="4" spans="1:29" x14ac:dyDescent="0.3">
      <c r="A4">
        <v>76.249496539628694</v>
      </c>
      <c r="B4">
        <v>1</v>
      </c>
      <c r="C4" s="7">
        <v>-91</v>
      </c>
      <c r="D4">
        <v>0</v>
      </c>
      <c r="E4">
        <v>0</v>
      </c>
      <c r="F4" s="7" t="s">
        <v>41</v>
      </c>
      <c r="K4" s="7"/>
      <c r="S4" s="7"/>
      <c r="U4" s="7"/>
      <c r="Z4">
        <v>1</v>
      </c>
      <c r="AA4">
        <v>76.249496539628694</v>
      </c>
      <c r="AB4" s="7">
        <v>-91</v>
      </c>
      <c r="AC4" t="s">
        <v>41</v>
      </c>
    </row>
    <row r="5" spans="1:29" x14ac:dyDescent="0.3">
      <c r="A5">
        <v>189.93769673388883</v>
      </c>
      <c r="B5">
        <v>1</v>
      </c>
      <c r="C5" s="7">
        <v>-91</v>
      </c>
      <c r="D5">
        <v>0</v>
      </c>
      <c r="E5">
        <v>0</v>
      </c>
      <c r="F5" s="7" t="s">
        <v>41</v>
      </c>
      <c r="K5" s="7"/>
      <c r="S5" s="7"/>
      <c r="U5" s="7"/>
      <c r="Z5">
        <v>1</v>
      </c>
      <c r="AA5">
        <v>189.93769673388883</v>
      </c>
      <c r="AB5" s="7">
        <v>-91</v>
      </c>
      <c r="AC5" t="s">
        <v>41</v>
      </c>
    </row>
    <row r="6" spans="1:29" x14ac:dyDescent="0.3">
      <c r="A6">
        <v>115.13656920021768</v>
      </c>
      <c r="B6">
        <v>1</v>
      </c>
      <c r="C6" s="7">
        <v>-91</v>
      </c>
      <c r="D6">
        <v>0</v>
      </c>
      <c r="E6">
        <v>0</v>
      </c>
      <c r="F6" s="7" t="s">
        <v>41</v>
      </c>
      <c r="K6" s="7"/>
      <c r="S6" s="7"/>
      <c r="U6" s="7"/>
      <c r="Z6">
        <v>1</v>
      </c>
      <c r="AA6">
        <v>115.13656920021768</v>
      </c>
      <c r="AB6" s="7">
        <v>-91</v>
      </c>
      <c r="AC6" t="s">
        <v>41</v>
      </c>
    </row>
    <row r="7" spans="1:29" x14ac:dyDescent="0.3">
      <c r="A7">
        <v>104.67154658819373</v>
      </c>
      <c r="B7">
        <v>1</v>
      </c>
      <c r="C7" s="7">
        <v>-91</v>
      </c>
      <c r="D7">
        <v>0</v>
      </c>
      <c r="E7">
        <v>0</v>
      </c>
      <c r="F7" s="7" t="s">
        <v>41</v>
      </c>
      <c r="K7" s="7"/>
      <c r="S7" s="7"/>
      <c r="U7" s="7"/>
      <c r="Z7">
        <v>1</v>
      </c>
      <c r="AA7">
        <v>104.67154658819373</v>
      </c>
      <c r="AB7" s="7">
        <v>-91</v>
      </c>
      <c r="AC7" t="s">
        <v>41</v>
      </c>
    </row>
    <row r="8" spans="1:29" x14ac:dyDescent="0.3">
      <c r="A8">
        <v>122.50965331323455</v>
      </c>
      <c r="B8">
        <v>1</v>
      </c>
      <c r="C8" s="7">
        <v>-91</v>
      </c>
      <c r="D8">
        <v>0</v>
      </c>
      <c r="E8">
        <v>0</v>
      </c>
      <c r="F8" s="7" t="s">
        <v>41</v>
      </c>
      <c r="K8" s="7"/>
      <c r="S8" s="7"/>
      <c r="U8" s="7"/>
      <c r="Z8">
        <v>1</v>
      </c>
      <c r="AA8">
        <v>122.50965331323455</v>
      </c>
      <c r="AB8" s="7">
        <v>-91</v>
      </c>
      <c r="AC8" t="s">
        <v>41</v>
      </c>
    </row>
    <row r="9" spans="1:29" x14ac:dyDescent="0.3">
      <c r="A9">
        <v>95.157889668171975</v>
      </c>
      <c r="B9">
        <v>1</v>
      </c>
      <c r="C9" s="7">
        <v>-91</v>
      </c>
      <c r="D9">
        <v>0</v>
      </c>
      <c r="E9">
        <v>0</v>
      </c>
      <c r="F9" s="7" t="s">
        <v>41</v>
      </c>
      <c r="K9" s="7"/>
      <c r="S9" s="7"/>
      <c r="U9" s="7"/>
      <c r="Z9">
        <v>1</v>
      </c>
      <c r="AA9">
        <v>95.157889668171975</v>
      </c>
      <c r="AB9" s="7">
        <v>-91</v>
      </c>
      <c r="AC9" t="s">
        <v>41</v>
      </c>
    </row>
    <row r="10" spans="1:29" x14ac:dyDescent="0.3">
      <c r="A10">
        <v>105.38507085719537</v>
      </c>
      <c r="B10">
        <v>1</v>
      </c>
      <c r="C10" s="7">
        <v>-91</v>
      </c>
      <c r="D10">
        <v>0</v>
      </c>
      <c r="E10">
        <v>0</v>
      </c>
      <c r="F10" s="7" t="s">
        <v>41</v>
      </c>
      <c r="K10" s="3"/>
      <c r="S10" s="7"/>
      <c r="U10" s="7"/>
      <c r="Z10">
        <v>1</v>
      </c>
      <c r="AA10">
        <v>105.38507085719537</v>
      </c>
      <c r="AB10" s="7">
        <v>-91</v>
      </c>
      <c r="AC10" t="s">
        <v>41</v>
      </c>
    </row>
    <row r="11" spans="1:29" x14ac:dyDescent="0.3">
      <c r="A11">
        <v>108.83377149070327</v>
      </c>
      <c r="B11">
        <v>1</v>
      </c>
      <c r="C11" s="7">
        <v>-91</v>
      </c>
      <c r="D11">
        <v>0</v>
      </c>
      <c r="E11">
        <v>0</v>
      </c>
      <c r="F11" s="7" t="s">
        <v>41</v>
      </c>
      <c r="S11" s="7"/>
      <c r="U11" s="7"/>
      <c r="Z11">
        <v>1</v>
      </c>
      <c r="AA11">
        <v>108.83377149070327</v>
      </c>
      <c r="AB11" s="7">
        <v>-91</v>
      </c>
      <c r="AC11" t="s">
        <v>41</v>
      </c>
    </row>
    <row r="12" spans="1:29" x14ac:dyDescent="0.3">
      <c r="A12">
        <v>106.69319868369837</v>
      </c>
      <c r="B12">
        <v>1</v>
      </c>
      <c r="C12" s="7">
        <v>-91</v>
      </c>
      <c r="D12">
        <v>0</v>
      </c>
      <c r="E12">
        <v>0</v>
      </c>
      <c r="F12" s="7" t="s">
        <v>41</v>
      </c>
      <c r="S12" s="7"/>
      <c r="U12" s="7"/>
      <c r="Z12">
        <v>1</v>
      </c>
      <c r="AA12">
        <v>106.69319868369837</v>
      </c>
      <c r="AB12" s="7">
        <v>-91</v>
      </c>
      <c r="AC12" t="s">
        <v>41</v>
      </c>
    </row>
    <row r="13" spans="1:29" x14ac:dyDescent="0.3">
      <c r="A13">
        <v>79.34143503863578</v>
      </c>
      <c r="B13">
        <v>1</v>
      </c>
      <c r="C13" s="7">
        <v>-91</v>
      </c>
      <c r="D13">
        <v>0</v>
      </c>
      <c r="E13">
        <v>0</v>
      </c>
      <c r="F13" s="7" t="s">
        <v>41</v>
      </c>
      <c r="K13" s="1"/>
      <c r="S13" s="7"/>
      <c r="U13" s="7"/>
      <c r="Z13">
        <v>1</v>
      </c>
      <c r="AA13">
        <v>79.34143503863578</v>
      </c>
      <c r="AB13" s="7">
        <v>-91</v>
      </c>
      <c r="AC13" t="s">
        <v>41</v>
      </c>
    </row>
    <row r="14" spans="1:29" x14ac:dyDescent="0.3">
      <c r="A14">
        <v>106.9310401066989</v>
      </c>
      <c r="B14">
        <v>1</v>
      </c>
      <c r="C14" s="7">
        <v>-91</v>
      </c>
      <c r="D14">
        <v>0</v>
      </c>
      <c r="E14">
        <v>0</v>
      </c>
      <c r="F14" s="7" t="s">
        <v>41</v>
      </c>
      <c r="K14" s="1"/>
      <c r="S14" s="7"/>
      <c r="U14" s="7"/>
      <c r="Z14">
        <v>1</v>
      </c>
      <c r="AA14">
        <v>106.9310401066989</v>
      </c>
      <c r="AB14" s="7">
        <v>-91</v>
      </c>
      <c r="AC14" t="s">
        <v>41</v>
      </c>
    </row>
    <row r="15" spans="1:29" x14ac:dyDescent="0.3">
      <c r="A15">
        <v>112.63923425871198</v>
      </c>
      <c r="B15">
        <v>1</v>
      </c>
      <c r="C15" s="7">
        <v>-91</v>
      </c>
      <c r="D15">
        <v>0</v>
      </c>
      <c r="E15">
        <v>0</v>
      </c>
      <c r="F15" s="7" t="s">
        <v>41</v>
      </c>
      <c r="K15" s="1"/>
      <c r="S15" s="7"/>
      <c r="U15" s="7"/>
      <c r="Z15">
        <v>1</v>
      </c>
      <c r="AA15">
        <v>112.63923425871198</v>
      </c>
      <c r="AB15" s="7">
        <v>-91</v>
      </c>
      <c r="AC15" t="s">
        <v>41</v>
      </c>
    </row>
    <row r="16" spans="1:29" x14ac:dyDescent="0.3">
      <c r="A16">
        <v>83.860422075646113</v>
      </c>
      <c r="B16">
        <v>1</v>
      </c>
      <c r="C16" s="7">
        <v>-91</v>
      </c>
      <c r="D16">
        <v>0</v>
      </c>
      <c r="E16">
        <v>0</v>
      </c>
      <c r="F16" s="7" t="s">
        <v>41</v>
      </c>
      <c r="K16" s="1"/>
      <c r="S16" s="7"/>
      <c r="U16" s="7"/>
      <c r="Z16">
        <v>1</v>
      </c>
      <c r="AA16">
        <v>83.860422075646113</v>
      </c>
      <c r="AB16" s="7">
        <v>-91</v>
      </c>
      <c r="AC16" t="s">
        <v>41</v>
      </c>
    </row>
    <row r="17" spans="1:29" x14ac:dyDescent="0.3">
      <c r="A17">
        <v>93.730841130168699</v>
      </c>
      <c r="B17">
        <v>1</v>
      </c>
      <c r="C17" s="7">
        <v>-91</v>
      </c>
      <c r="D17">
        <v>0</v>
      </c>
      <c r="E17">
        <v>0</v>
      </c>
      <c r="F17" s="7" t="s">
        <v>41</v>
      </c>
      <c r="K17" s="1"/>
      <c r="S17" s="7"/>
      <c r="U17" s="7"/>
      <c r="Z17">
        <v>1</v>
      </c>
      <c r="AA17">
        <v>93.730841130168699</v>
      </c>
      <c r="AB17" s="7">
        <v>-91</v>
      </c>
      <c r="AC17" t="s">
        <v>41</v>
      </c>
    </row>
    <row r="18" spans="1:29" x14ac:dyDescent="0.3">
      <c r="A18">
        <v>86.952360574653184</v>
      </c>
      <c r="B18">
        <v>1</v>
      </c>
      <c r="C18" s="7">
        <v>-91</v>
      </c>
      <c r="D18">
        <v>0</v>
      </c>
      <c r="E18">
        <v>0</v>
      </c>
      <c r="F18" s="7" t="s">
        <v>41</v>
      </c>
      <c r="K18" s="1"/>
      <c r="S18" s="7"/>
      <c r="U18" s="7"/>
      <c r="Z18">
        <v>1</v>
      </c>
      <c r="AA18">
        <v>86.952360574653184</v>
      </c>
      <c r="AB18" s="7">
        <v>-91</v>
      </c>
      <c r="AC18" t="s">
        <v>41</v>
      </c>
    </row>
    <row r="19" spans="1:29" x14ac:dyDescent="0.3">
      <c r="A19">
        <v>106.9310401066989</v>
      </c>
      <c r="B19">
        <v>1</v>
      </c>
      <c r="C19" s="7">
        <v>-91</v>
      </c>
      <c r="D19">
        <v>0</v>
      </c>
      <c r="E19">
        <v>0</v>
      </c>
      <c r="F19" s="7" t="s">
        <v>41</v>
      </c>
      <c r="K19" s="1"/>
      <c r="S19" s="7"/>
      <c r="U19" s="7"/>
      <c r="Z19">
        <v>1</v>
      </c>
      <c r="AA19">
        <v>106.9310401066989</v>
      </c>
      <c r="AB19" s="7">
        <v>-91</v>
      </c>
      <c r="AC19" t="s">
        <v>41</v>
      </c>
    </row>
    <row r="20" spans="1:29" x14ac:dyDescent="0.3">
      <c r="A20">
        <v>95.752493225673334</v>
      </c>
      <c r="B20">
        <v>1</v>
      </c>
      <c r="C20" s="7">
        <v>-91</v>
      </c>
      <c r="D20">
        <v>0</v>
      </c>
      <c r="E20">
        <v>0</v>
      </c>
      <c r="F20" s="7" t="s">
        <v>41</v>
      </c>
      <c r="K20" s="1"/>
      <c r="S20" s="7"/>
      <c r="U20" s="7"/>
      <c r="Z20">
        <v>1</v>
      </c>
      <c r="AA20">
        <v>95.752493225673334</v>
      </c>
      <c r="AB20" s="7">
        <v>-91</v>
      </c>
      <c r="AC20" t="s">
        <v>41</v>
      </c>
    </row>
    <row r="21" spans="1:29" x14ac:dyDescent="0.3">
      <c r="A21">
        <v>93.849761841668965</v>
      </c>
      <c r="B21">
        <v>1</v>
      </c>
      <c r="C21" s="7">
        <v>-91</v>
      </c>
      <c r="D21" s="5">
        <v>0</v>
      </c>
      <c r="E21">
        <v>0</v>
      </c>
      <c r="F21" s="7" t="s">
        <v>41</v>
      </c>
      <c r="K21" s="1"/>
      <c r="S21" s="7"/>
      <c r="U21" s="7"/>
      <c r="Z21">
        <v>1</v>
      </c>
      <c r="AA21">
        <v>93.849761841668965</v>
      </c>
      <c r="AB21" s="7">
        <v>-91</v>
      </c>
      <c r="AC21" t="s">
        <v>41</v>
      </c>
    </row>
    <row r="22" spans="1:29" x14ac:dyDescent="0.3">
      <c r="A22">
        <v>99.439035282181763</v>
      </c>
      <c r="B22">
        <v>1</v>
      </c>
      <c r="C22" s="7">
        <v>-91</v>
      </c>
      <c r="D22">
        <v>0</v>
      </c>
      <c r="E22">
        <v>0</v>
      </c>
      <c r="F22" s="7" t="s">
        <v>41</v>
      </c>
      <c r="K22" s="1"/>
      <c r="S22" s="7"/>
      <c r="U22" s="7"/>
      <c r="Z22">
        <v>1</v>
      </c>
      <c r="AA22">
        <v>99.439035282181763</v>
      </c>
      <c r="AB22" s="7">
        <v>-91</v>
      </c>
      <c r="AC22" t="s">
        <v>41</v>
      </c>
    </row>
    <row r="23" spans="1:29" x14ac:dyDescent="0.3">
      <c r="A23">
        <v>99.320114570681497</v>
      </c>
      <c r="B23">
        <v>1</v>
      </c>
      <c r="C23" s="7">
        <v>-91</v>
      </c>
      <c r="D23">
        <v>0</v>
      </c>
      <c r="E23">
        <v>0</v>
      </c>
      <c r="F23" s="7" t="s">
        <v>41</v>
      </c>
      <c r="K23" s="1"/>
      <c r="S23" s="7"/>
      <c r="U23" s="7"/>
      <c r="Z23">
        <v>1</v>
      </c>
      <c r="AA23">
        <v>99.320114570681497</v>
      </c>
      <c r="AB23" s="7">
        <v>-91</v>
      </c>
      <c r="AC23" t="s">
        <v>41</v>
      </c>
    </row>
    <row r="24" spans="1:29" x14ac:dyDescent="0.3">
      <c r="A24">
        <v>105.97967441469673</v>
      </c>
      <c r="B24">
        <v>1</v>
      </c>
      <c r="C24" s="7">
        <v>-91</v>
      </c>
      <c r="D24">
        <v>0</v>
      </c>
      <c r="E24">
        <v>0</v>
      </c>
      <c r="F24" s="7" t="s">
        <v>41</v>
      </c>
      <c r="K24" s="1"/>
      <c r="S24" s="7"/>
      <c r="U24" s="7"/>
      <c r="Z24">
        <v>1</v>
      </c>
      <c r="AA24">
        <v>105.97967441469673</v>
      </c>
      <c r="AB24" s="7">
        <v>-91</v>
      </c>
      <c r="AC24" t="s">
        <v>41</v>
      </c>
    </row>
    <row r="25" spans="1:29" x14ac:dyDescent="0.3">
      <c r="A25">
        <v>95.038968956671695</v>
      </c>
      <c r="B25">
        <v>1</v>
      </c>
      <c r="C25" s="7">
        <v>-91</v>
      </c>
      <c r="D25">
        <v>0</v>
      </c>
      <c r="E25">
        <v>0</v>
      </c>
      <c r="F25" s="7" t="s">
        <v>41</v>
      </c>
      <c r="K25" s="1"/>
      <c r="S25" s="7"/>
      <c r="U25" s="7"/>
      <c r="Z25">
        <v>1</v>
      </c>
      <c r="AA25">
        <v>95.038968956671695</v>
      </c>
      <c r="AB25" s="7">
        <v>-91</v>
      </c>
      <c r="AC25" t="s">
        <v>41</v>
      </c>
    </row>
    <row r="26" spans="1:29" x14ac:dyDescent="0.3">
      <c r="A26">
        <v>101.93637022368749</v>
      </c>
      <c r="B26">
        <v>1</v>
      </c>
      <c r="C26" s="7">
        <v>-91</v>
      </c>
      <c r="D26">
        <v>0</v>
      </c>
      <c r="E26">
        <v>0</v>
      </c>
      <c r="F26" s="7" t="s">
        <v>41</v>
      </c>
      <c r="K26" s="1"/>
      <c r="S26" s="7"/>
      <c r="U26" s="7"/>
      <c r="Z26">
        <v>1</v>
      </c>
      <c r="AA26">
        <v>101.93637022368749</v>
      </c>
      <c r="AB26" s="7">
        <v>-91</v>
      </c>
      <c r="AC26" t="s">
        <v>41</v>
      </c>
    </row>
    <row r="27" spans="1:29" x14ac:dyDescent="0.3">
      <c r="A27">
        <v>72.681875194620545</v>
      </c>
      <c r="B27">
        <v>1</v>
      </c>
      <c r="C27" s="7">
        <v>-91</v>
      </c>
      <c r="D27">
        <v>0</v>
      </c>
      <c r="E27">
        <v>0</v>
      </c>
      <c r="F27" s="7" t="s">
        <v>41</v>
      </c>
      <c r="K27" s="1"/>
      <c r="S27" s="7"/>
      <c r="U27" s="7"/>
      <c r="Z27">
        <v>1</v>
      </c>
      <c r="AA27">
        <v>72.681875194620545</v>
      </c>
      <c r="AB27" s="7">
        <v>-91</v>
      </c>
      <c r="AC27" t="s">
        <v>41</v>
      </c>
    </row>
    <row r="28" spans="1:29" x14ac:dyDescent="0.3">
      <c r="A28">
        <v>117.03930058422203</v>
      </c>
      <c r="B28">
        <v>1</v>
      </c>
      <c r="C28" s="7">
        <v>-91</v>
      </c>
      <c r="D28">
        <v>0</v>
      </c>
      <c r="E28">
        <v>0</v>
      </c>
      <c r="F28" s="7" t="s">
        <v>41</v>
      </c>
      <c r="K28" s="1"/>
      <c r="S28" s="7"/>
      <c r="U28" s="7"/>
      <c r="Z28">
        <v>1</v>
      </c>
      <c r="AA28">
        <v>117.03930058422203</v>
      </c>
      <c r="AB28" s="7">
        <v>-91</v>
      </c>
      <c r="AC28" t="s">
        <v>41</v>
      </c>
    </row>
    <row r="29" spans="1:29" x14ac:dyDescent="0.3">
      <c r="A29">
        <v>108.2391679332019</v>
      </c>
      <c r="B29">
        <v>1</v>
      </c>
      <c r="C29" s="7">
        <v>-91</v>
      </c>
      <c r="D29">
        <v>0</v>
      </c>
      <c r="E29">
        <v>0</v>
      </c>
      <c r="F29" s="7" t="s">
        <v>41</v>
      </c>
      <c r="K29" s="1"/>
      <c r="S29" s="7"/>
      <c r="U29" s="7"/>
      <c r="Z29">
        <v>1</v>
      </c>
      <c r="AA29">
        <v>108.2391679332019</v>
      </c>
      <c r="AB29" s="7">
        <v>-91</v>
      </c>
      <c r="AC29" t="s">
        <v>41</v>
      </c>
    </row>
    <row r="30" spans="1:29" x14ac:dyDescent="0.3">
      <c r="A30">
        <v>89.806457650659723</v>
      </c>
      <c r="B30">
        <v>1</v>
      </c>
      <c r="C30" s="7">
        <v>-91</v>
      </c>
      <c r="D30">
        <v>0</v>
      </c>
      <c r="E30">
        <v>0</v>
      </c>
      <c r="F30" s="7" t="s">
        <v>41</v>
      </c>
      <c r="K30" s="1"/>
      <c r="S30" s="7"/>
      <c r="U30" s="7"/>
      <c r="Z30">
        <v>1</v>
      </c>
      <c r="AA30">
        <v>89.806457650659723</v>
      </c>
      <c r="AB30" s="7">
        <v>-91</v>
      </c>
      <c r="AC30" t="s">
        <v>41</v>
      </c>
    </row>
    <row r="31" spans="1:29" x14ac:dyDescent="0.3">
      <c r="A31">
        <v>83.027977095144223</v>
      </c>
      <c r="B31">
        <v>1</v>
      </c>
      <c r="C31" s="7">
        <v>-91</v>
      </c>
      <c r="D31">
        <v>0</v>
      </c>
      <c r="E31">
        <v>0</v>
      </c>
      <c r="F31" s="7" t="s">
        <v>41</v>
      </c>
      <c r="K31" s="1"/>
      <c r="S31" s="7"/>
      <c r="U31" s="7"/>
      <c r="Z31">
        <v>1</v>
      </c>
      <c r="AA31">
        <v>83.027977095144223</v>
      </c>
      <c r="AB31" s="7">
        <v>-91</v>
      </c>
      <c r="AC31" t="s">
        <v>41</v>
      </c>
    </row>
    <row r="32" spans="1:29" x14ac:dyDescent="0.3">
      <c r="A32">
        <v>72.562954483120279</v>
      </c>
      <c r="B32">
        <v>1</v>
      </c>
      <c r="C32" s="7">
        <v>-91</v>
      </c>
      <c r="D32">
        <v>0</v>
      </c>
      <c r="E32">
        <v>0</v>
      </c>
      <c r="F32" s="7" t="s">
        <v>41</v>
      </c>
      <c r="K32" s="1"/>
      <c r="S32" s="7"/>
      <c r="U32" s="7"/>
      <c r="Z32">
        <v>1</v>
      </c>
      <c r="AA32">
        <v>72.562954483120279</v>
      </c>
      <c r="AB32" s="7">
        <v>-91</v>
      </c>
      <c r="AC32" t="s">
        <v>41</v>
      </c>
    </row>
    <row r="33" spans="1:29" x14ac:dyDescent="0.3">
      <c r="A33">
        <v>113.8284413737147</v>
      </c>
      <c r="B33">
        <v>1</v>
      </c>
      <c r="C33" s="7">
        <v>-91</v>
      </c>
      <c r="D33">
        <v>0</v>
      </c>
      <c r="E33">
        <v>0</v>
      </c>
      <c r="F33" s="7" t="s">
        <v>41</v>
      </c>
      <c r="K33" s="1"/>
      <c r="S33" s="7"/>
      <c r="U33" s="7"/>
      <c r="Z33">
        <v>1</v>
      </c>
      <c r="AA33">
        <v>113.8284413737147</v>
      </c>
      <c r="AB33" s="7">
        <v>-91</v>
      </c>
      <c r="AC33" t="s">
        <v>41</v>
      </c>
    </row>
    <row r="34" spans="1:29" x14ac:dyDescent="0.3">
      <c r="A34">
        <v>126.90971963874463</v>
      </c>
      <c r="B34">
        <v>1</v>
      </c>
      <c r="C34" s="7">
        <v>-60</v>
      </c>
      <c r="D34">
        <v>0</v>
      </c>
      <c r="E34">
        <v>0</v>
      </c>
      <c r="F34" s="7" t="s">
        <v>41</v>
      </c>
      <c r="K34" s="1"/>
      <c r="S34" s="7"/>
      <c r="U34" s="7"/>
      <c r="Z34">
        <v>1</v>
      </c>
      <c r="AA34">
        <v>126.90971963874463</v>
      </c>
      <c r="AB34" s="7">
        <v>-60</v>
      </c>
      <c r="AC34" t="s">
        <v>41</v>
      </c>
    </row>
    <row r="35" spans="1:29" x14ac:dyDescent="0.3">
      <c r="A35">
        <v>153.07227616880448</v>
      </c>
      <c r="B35">
        <v>1</v>
      </c>
      <c r="C35" s="7">
        <v>-60</v>
      </c>
      <c r="D35">
        <v>0</v>
      </c>
      <c r="E35">
        <v>0</v>
      </c>
      <c r="F35" s="7" t="s">
        <v>41</v>
      </c>
      <c r="K35" s="1"/>
      <c r="S35" s="7"/>
      <c r="U35" s="7"/>
      <c r="Z35">
        <v>1</v>
      </c>
      <c r="AA35">
        <v>153.07227616880448</v>
      </c>
      <c r="AB35" s="7">
        <v>-60</v>
      </c>
      <c r="AC35" t="s">
        <v>41</v>
      </c>
    </row>
    <row r="36" spans="1:29" x14ac:dyDescent="0.3">
      <c r="A36">
        <v>158.18586676331617</v>
      </c>
      <c r="B36">
        <v>1</v>
      </c>
      <c r="C36" s="7">
        <v>-60</v>
      </c>
      <c r="D36">
        <v>0</v>
      </c>
      <c r="E36">
        <v>0</v>
      </c>
      <c r="F36" s="7" t="s">
        <v>41</v>
      </c>
      <c r="K36" s="1"/>
      <c r="S36" s="7"/>
      <c r="U36" s="7"/>
      <c r="Z36">
        <v>1</v>
      </c>
      <c r="AA36">
        <v>158.18586676331617</v>
      </c>
      <c r="AB36" s="7">
        <v>-60</v>
      </c>
      <c r="AC36" t="s">
        <v>41</v>
      </c>
    </row>
    <row r="37" spans="1:29" x14ac:dyDescent="0.3">
      <c r="A37">
        <v>179.35375341036462</v>
      </c>
      <c r="B37">
        <v>1</v>
      </c>
      <c r="C37" s="7">
        <v>-60</v>
      </c>
      <c r="D37">
        <v>0</v>
      </c>
      <c r="E37">
        <v>0</v>
      </c>
      <c r="F37" s="7" t="s">
        <v>41</v>
      </c>
      <c r="K37" s="1"/>
      <c r="S37" s="7"/>
      <c r="U37" s="7"/>
      <c r="Z37">
        <v>1</v>
      </c>
      <c r="AA37">
        <v>179.35375341036462</v>
      </c>
      <c r="AB37" s="7">
        <v>-60</v>
      </c>
      <c r="AC37" t="s">
        <v>41</v>
      </c>
    </row>
    <row r="38" spans="1:29" x14ac:dyDescent="0.3">
      <c r="A38">
        <v>134.04496232876096</v>
      </c>
      <c r="B38">
        <v>1</v>
      </c>
      <c r="C38" s="7">
        <v>-60</v>
      </c>
      <c r="D38">
        <v>0</v>
      </c>
      <c r="E38">
        <v>0</v>
      </c>
      <c r="F38" s="7" t="s">
        <v>41</v>
      </c>
      <c r="S38" s="7"/>
      <c r="U38" s="7"/>
      <c r="Z38">
        <v>1</v>
      </c>
      <c r="AA38">
        <v>134.04496232876096</v>
      </c>
      <c r="AB38" s="7">
        <v>-60</v>
      </c>
      <c r="AC38" t="s">
        <v>41</v>
      </c>
    </row>
    <row r="39" spans="1:29" x14ac:dyDescent="0.3">
      <c r="A39">
        <v>175.07260779635482</v>
      </c>
      <c r="B39">
        <v>1</v>
      </c>
      <c r="C39" s="7">
        <v>-60</v>
      </c>
      <c r="D39">
        <v>0</v>
      </c>
      <c r="E39">
        <v>0</v>
      </c>
      <c r="F39" s="7" t="s">
        <v>41</v>
      </c>
      <c r="K39" s="1"/>
      <c r="S39" s="7"/>
      <c r="U39" s="7"/>
      <c r="Z39">
        <v>1</v>
      </c>
      <c r="AA39">
        <v>175.07260779635482</v>
      </c>
      <c r="AB39" s="7">
        <v>-60</v>
      </c>
      <c r="AC39" t="s">
        <v>41</v>
      </c>
    </row>
    <row r="40" spans="1:29" x14ac:dyDescent="0.3">
      <c r="A40">
        <v>145.93703347878818</v>
      </c>
      <c r="B40">
        <v>1</v>
      </c>
      <c r="C40" s="7">
        <v>-40</v>
      </c>
      <c r="D40">
        <v>0</v>
      </c>
      <c r="E40">
        <v>0</v>
      </c>
      <c r="F40" s="7" t="s">
        <v>41</v>
      </c>
      <c r="K40" s="1"/>
      <c r="S40" s="7"/>
      <c r="U40" s="7"/>
      <c r="Z40">
        <v>1</v>
      </c>
      <c r="AA40">
        <v>145.93703347878818</v>
      </c>
      <c r="AB40" s="7">
        <v>-40</v>
      </c>
      <c r="AC40" t="s">
        <v>41</v>
      </c>
    </row>
    <row r="41" spans="1:29" x14ac:dyDescent="0.3">
      <c r="A41">
        <v>149.50465482379633</v>
      </c>
      <c r="B41">
        <v>1</v>
      </c>
      <c r="C41" s="7">
        <v>-40</v>
      </c>
      <c r="D41">
        <v>0</v>
      </c>
      <c r="E41">
        <v>0</v>
      </c>
      <c r="F41" s="7" t="s">
        <v>41</v>
      </c>
      <c r="K41" s="1"/>
      <c r="S41" s="7"/>
      <c r="U41" s="7"/>
      <c r="Z41">
        <v>1</v>
      </c>
      <c r="AA41">
        <v>149.50465482379633</v>
      </c>
      <c r="AB41" s="7">
        <v>-40</v>
      </c>
      <c r="AC41" t="s">
        <v>41</v>
      </c>
    </row>
    <row r="42" spans="1:29" x14ac:dyDescent="0.3">
      <c r="A42">
        <v>232.2734700279857</v>
      </c>
      <c r="B42">
        <v>1</v>
      </c>
      <c r="C42" s="7">
        <v>-40</v>
      </c>
      <c r="D42">
        <v>0</v>
      </c>
      <c r="E42">
        <v>0</v>
      </c>
      <c r="F42" s="7" t="s">
        <v>41</v>
      </c>
      <c r="K42" s="1"/>
      <c r="S42" s="7"/>
      <c r="U42" s="7"/>
      <c r="Z42">
        <v>1</v>
      </c>
      <c r="AA42">
        <v>232.2734700279857</v>
      </c>
      <c r="AB42" s="7">
        <v>-40</v>
      </c>
      <c r="AC42" t="s">
        <v>41</v>
      </c>
    </row>
    <row r="43" spans="1:29" x14ac:dyDescent="0.3">
      <c r="A43">
        <v>248.32776608052245</v>
      </c>
      <c r="B43">
        <v>1</v>
      </c>
      <c r="C43" s="7">
        <v>-40</v>
      </c>
      <c r="D43">
        <v>0</v>
      </c>
      <c r="E43">
        <v>0</v>
      </c>
      <c r="F43" s="7" t="s">
        <v>41</v>
      </c>
      <c r="K43" s="1"/>
      <c r="S43" s="7"/>
      <c r="U43" s="7"/>
      <c r="Z43">
        <v>1</v>
      </c>
      <c r="AA43">
        <v>248.32776608052245</v>
      </c>
      <c r="AB43" s="7">
        <v>-40</v>
      </c>
      <c r="AC43" t="s">
        <v>41</v>
      </c>
    </row>
    <row r="44" spans="1:29" x14ac:dyDescent="0.3">
      <c r="A44">
        <v>161.0399638393227</v>
      </c>
      <c r="B44">
        <v>1</v>
      </c>
      <c r="C44" s="7">
        <v>-40</v>
      </c>
      <c r="D44">
        <v>0</v>
      </c>
      <c r="E44">
        <v>0</v>
      </c>
      <c r="F44" s="7" t="s">
        <v>41</v>
      </c>
      <c r="K44" s="1"/>
      <c r="S44" s="7"/>
      <c r="U44" s="7"/>
      <c r="Z44">
        <v>1</v>
      </c>
      <c r="AA44">
        <v>161.0399638393227</v>
      </c>
      <c r="AB44" s="7">
        <v>-40</v>
      </c>
      <c r="AC44" t="s">
        <v>41</v>
      </c>
    </row>
    <row r="45" spans="1:29" x14ac:dyDescent="0.3">
      <c r="A45">
        <v>219.43003318595629</v>
      </c>
      <c r="B45">
        <v>1</v>
      </c>
      <c r="C45" s="7">
        <v>-40</v>
      </c>
      <c r="D45">
        <v>0</v>
      </c>
      <c r="E45">
        <v>0</v>
      </c>
      <c r="F45" s="7" t="s">
        <v>41</v>
      </c>
      <c r="K45" s="1"/>
      <c r="S45" s="7"/>
      <c r="U45" s="7"/>
      <c r="Z45">
        <v>1</v>
      </c>
      <c r="AA45">
        <v>219.43003318595629</v>
      </c>
      <c r="AB45" s="7">
        <v>-40</v>
      </c>
      <c r="AC45" t="s">
        <v>41</v>
      </c>
    </row>
    <row r="46" spans="1:29" x14ac:dyDescent="0.3">
      <c r="A46">
        <v>201.94868859541631</v>
      </c>
      <c r="B46">
        <v>1</v>
      </c>
      <c r="C46" s="7">
        <v>-40</v>
      </c>
      <c r="D46">
        <v>0</v>
      </c>
      <c r="E46">
        <v>0</v>
      </c>
      <c r="F46" s="7" t="s">
        <v>41</v>
      </c>
      <c r="K46" s="1"/>
      <c r="S46" s="7"/>
      <c r="U46" s="7"/>
      <c r="Z46">
        <v>1</v>
      </c>
      <c r="AA46">
        <v>201.94868859541631</v>
      </c>
      <c r="AB46" s="7">
        <v>-40</v>
      </c>
      <c r="AC46" t="s">
        <v>41</v>
      </c>
    </row>
    <row r="47" spans="1:29" x14ac:dyDescent="0.3">
      <c r="A47">
        <v>209.678534842934</v>
      </c>
      <c r="B47">
        <v>1</v>
      </c>
      <c r="C47" s="7">
        <v>-40</v>
      </c>
      <c r="D47">
        <v>0</v>
      </c>
      <c r="E47">
        <v>0</v>
      </c>
      <c r="F47" s="7" t="s">
        <v>41</v>
      </c>
      <c r="K47" s="1"/>
      <c r="S47" s="7"/>
      <c r="U47" s="7"/>
      <c r="Z47">
        <v>1</v>
      </c>
      <c r="AA47">
        <v>209.678534842934</v>
      </c>
      <c r="AB47" s="7">
        <v>-40</v>
      </c>
      <c r="AC47" t="s">
        <v>41</v>
      </c>
    </row>
    <row r="48" spans="1:29" x14ac:dyDescent="0.3">
      <c r="A48">
        <v>177.68886344936081</v>
      </c>
      <c r="B48">
        <v>1</v>
      </c>
      <c r="C48" s="7">
        <v>-40</v>
      </c>
      <c r="D48">
        <v>0</v>
      </c>
      <c r="E48">
        <v>0</v>
      </c>
      <c r="F48" s="7" t="s">
        <v>41</v>
      </c>
      <c r="K48" s="1"/>
      <c r="S48" s="7"/>
      <c r="U48" s="7"/>
      <c r="Z48">
        <v>1</v>
      </c>
      <c r="AA48">
        <v>177.68886344936081</v>
      </c>
      <c r="AB48" s="7">
        <v>-40</v>
      </c>
      <c r="AC48" t="s">
        <v>41</v>
      </c>
    </row>
    <row r="49" spans="1:29" x14ac:dyDescent="0.3">
      <c r="A49">
        <v>178.87807056436353</v>
      </c>
      <c r="B49">
        <v>1</v>
      </c>
      <c r="C49" s="7">
        <v>-40</v>
      </c>
      <c r="D49">
        <v>0</v>
      </c>
      <c r="E49">
        <v>0</v>
      </c>
      <c r="F49" s="7" t="s">
        <v>41</v>
      </c>
      <c r="K49" s="1"/>
      <c r="S49" s="7"/>
      <c r="U49" s="7"/>
      <c r="Z49">
        <v>1</v>
      </c>
      <c r="AA49">
        <v>178.87807056436353</v>
      </c>
      <c r="AB49" s="7">
        <v>-40</v>
      </c>
      <c r="AC49" t="s">
        <v>41</v>
      </c>
    </row>
    <row r="50" spans="1:29" x14ac:dyDescent="0.3">
      <c r="A50">
        <v>168.17520652933902</v>
      </c>
      <c r="B50">
        <v>1</v>
      </c>
      <c r="C50" s="7">
        <v>-40</v>
      </c>
      <c r="D50">
        <v>0</v>
      </c>
      <c r="E50">
        <v>0</v>
      </c>
      <c r="F50" s="7" t="s">
        <v>41</v>
      </c>
      <c r="K50" s="1"/>
      <c r="S50" s="7"/>
      <c r="U50" s="7"/>
      <c r="Z50">
        <v>1</v>
      </c>
      <c r="AA50">
        <v>168.17520652933902</v>
      </c>
      <c r="AB50" s="7">
        <v>-40</v>
      </c>
      <c r="AC50" t="s">
        <v>41</v>
      </c>
    </row>
    <row r="51" spans="1:29" x14ac:dyDescent="0.3">
      <c r="A51">
        <v>175.42936993085561</v>
      </c>
      <c r="B51">
        <v>1</v>
      </c>
      <c r="C51" s="7">
        <v>-40</v>
      </c>
      <c r="D51">
        <v>0</v>
      </c>
      <c r="E51">
        <v>0</v>
      </c>
      <c r="F51" s="7" t="s">
        <v>41</v>
      </c>
      <c r="S51" s="7"/>
      <c r="U51" s="7"/>
      <c r="Z51">
        <v>1</v>
      </c>
      <c r="AA51">
        <v>175.42936993085561</v>
      </c>
      <c r="AB51" s="7">
        <v>-40</v>
      </c>
      <c r="AC51" t="s">
        <v>41</v>
      </c>
    </row>
    <row r="52" spans="1:29" x14ac:dyDescent="0.3">
      <c r="A52">
        <v>161.63456739682408</v>
      </c>
      <c r="B52">
        <v>1</v>
      </c>
      <c r="C52" s="7">
        <v>-40</v>
      </c>
      <c r="D52">
        <v>0</v>
      </c>
      <c r="E52">
        <v>0</v>
      </c>
      <c r="F52" s="7" t="s">
        <v>41</v>
      </c>
      <c r="S52" s="7"/>
      <c r="U52" s="7"/>
      <c r="Z52">
        <v>1</v>
      </c>
      <c r="AA52">
        <v>161.63456739682408</v>
      </c>
      <c r="AB52" s="7">
        <v>-40</v>
      </c>
      <c r="AC52" t="s">
        <v>41</v>
      </c>
    </row>
    <row r="53" spans="1:29" x14ac:dyDescent="0.3">
      <c r="A53">
        <v>214.55428401444516</v>
      </c>
      <c r="B53">
        <v>1</v>
      </c>
      <c r="C53" s="7">
        <v>-40</v>
      </c>
      <c r="D53">
        <v>0</v>
      </c>
      <c r="E53">
        <v>0</v>
      </c>
      <c r="F53" s="7" t="s">
        <v>41</v>
      </c>
      <c r="S53" s="7"/>
      <c r="U53" s="7"/>
      <c r="Z53">
        <v>1</v>
      </c>
      <c r="AA53">
        <v>214.55428401444516</v>
      </c>
      <c r="AB53" s="7">
        <v>-40</v>
      </c>
      <c r="AC53" t="s">
        <v>41</v>
      </c>
    </row>
    <row r="54" spans="1:29" x14ac:dyDescent="0.3">
      <c r="A54">
        <v>165.08326803033196</v>
      </c>
      <c r="B54">
        <v>1</v>
      </c>
      <c r="C54" s="7">
        <v>-40</v>
      </c>
      <c r="D54">
        <v>0</v>
      </c>
      <c r="E54">
        <v>0</v>
      </c>
      <c r="F54" s="7" t="s">
        <v>41</v>
      </c>
      <c r="S54" s="7"/>
      <c r="U54" s="7"/>
      <c r="Z54">
        <v>1</v>
      </c>
      <c r="AA54">
        <v>165.08326803033196</v>
      </c>
      <c r="AB54" s="7">
        <v>-40</v>
      </c>
      <c r="AC54" t="s">
        <v>41</v>
      </c>
    </row>
    <row r="55" spans="1:29" x14ac:dyDescent="0.3">
      <c r="A55">
        <v>218.83542962845493</v>
      </c>
      <c r="B55">
        <v>1</v>
      </c>
      <c r="C55" s="7">
        <v>-40</v>
      </c>
      <c r="D55">
        <v>2.4042890567680001E-2</v>
      </c>
      <c r="E55">
        <v>9680</v>
      </c>
      <c r="F55" s="7" t="s">
        <v>41</v>
      </c>
      <c r="S55" s="7"/>
      <c r="U55" s="7"/>
      <c r="Z55">
        <v>1</v>
      </c>
      <c r="AA55">
        <v>218.83542962845493</v>
      </c>
      <c r="AB55" s="7">
        <v>-40</v>
      </c>
      <c r="AC55" t="s">
        <v>41</v>
      </c>
    </row>
    <row r="56" spans="1:29" x14ac:dyDescent="0.3">
      <c r="A56">
        <v>200.99732290341413</v>
      </c>
      <c r="B56">
        <v>1</v>
      </c>
      <c r="C56" s="7">
        <v>-40</v>
      </c>
      <c r="D56">
        <v>1.8045117258239998E-2</v>
      </c>
      <c r="E56">
        <v>7260</v>
      </c>
      <c r="F56" s="7" t="s">
        <v>41</v>
      </c>
      <c r="S56" s="7"/>
      <c r="U56" s="7"/>
      <c r="Z56">
        <v>1</v>
      </c>
      <c r="AA56">
        <v>200.99732290341413</v>
      </c>
      <c r="AB56" s="7">
        <v>-40</v>
      </c>
      <c r="AC56" t="s">
        <v>41</v>
      </c>
    </row>
    <row r="57" spans="1:29" x14ac:dyDescent="0.3">
      <c r="A57">
        <v>231.67886647048434</v>
      </c>
      <c r="B57">
        <v>1</v>
      </c>
      <c r="C57" s="7">
        <v>-40</v>
      </c>
      <c r="D57">
        <v>2.2544255895E-2</v>
      </c>
      <c r="E57">
        <v>9075</v>
      </c>
      <c r="F57" s="7" t="s">
        <v>41</v>
      </c>
      <c r="S57" s="7"/>
      <c r="U57" s="7"/>
      <c r="Z57">
        <v>1</v>
      </c>
      <c r="AA57">
        <v>231.67886647048434</v>
      </c>
      <c r="AB57" s="7">
        <v>-40</v>
      </c>
      <c r="AC57" t="s">
        <v>41</v>
      </c>
    </row>
    <row r="58" spans="1:29" x14ac:dyDescent="0.3">
      <c r="A58">
        <v>151.2884654963004</v>
      </c>
      <c r="B58">
        <v>1</v>
      </c>
      <c r="C58" s="7">
        <v>-40</v>
      </c>
      <c r="D58">
        <v>0</v>
      </c>
      <c r="E58">
        <v>0</v>
      </c>
      <c r="F58" s="7" t="s">
        <v>41</v>
      </c>
      <c r="S58" s="7"/>
      <c r="U58" s="7"/>
      <c r="Z58">
        <v>1</v>
      </c>
      <c r="AA58">
        <v>151.2884654963004</v>
      </c>
      <c r="AB58" s="7">
        <v>-40</v>
      </c>
      <c r="AC58" t="s">
        <v>41</v>
      </c>
    </row>
    <row r="59" spans="1:29" x14ac:dyDescent="0.3">
      <c r="A59">
        <v>164.72650589583114</v>
      </c>
      <c r="B59">
        <v>1</v>
      </c>
      <c r="C59" s="7">
        <v>-40</v>
      </c>
      <c r="D59">
        <v>0</v>
      </c>
      <c r="E59">
        <v>0</v>
      </c>
      <c r="F59" s="7" t="s">
        <v>41</v>
      </c>
      <c r="S59" s="7"/>
      <c r="U59" s="7"/>
      <c r="Z59">
        <v>1</v>
      </c>
      <c r="AA59">
        <v>164.72650589583114</v>
      </c>
      <c r="AB59" s="7">
        <v>-40</v>
      </c>
      <c r="AC59" t="s">
        <v>41</v>
      </c>
    </row>
    <row r="60" spans="1:29" x14ac:dyDescent="0.3">
      <c r="A60">
        <v>156.16421466781156</v>
      </c>
      <c r="B60">
        <v>1</v>
      </c>
      <c r="C60" s="7">
        <v>-40</v>
      </c>
      <c r="D60">
        <v>0</v>
      </c>
      <c r="E60">
        <v>0</v>
      </c>
      <c r="F60" s="7" t="s">
        <v>41</v>
      </c>
      <c r="S60" s="7"/>
      <c r="U60" s="7"/>
      <c r="Z60">
        <v>1</v>
      </c>
      <c r="AA60">
        <v>156.16421466781156</v>
      </c>
      <c r="AB60" s="7">
        <v>-40</v>
      </c>
      <c r="AC60" t="s">
        <v>41</v>
      </c>
    </row>
    <row r="61" spans="1:29" x14ac:dyDescent="0.3">
      <c r="A61">
        <v>133.56927948275984</v>
      </c>
      <c r="B61">
        <v>1</v>
      </c>
      <c r="C61" s="7">
        <v>-40</v>
      </c>
      <c r="D61">
        <v>0</v>
      </c>
      <c r="E61">
        <v>0</v>
      </c>
      <c r="F61" s="7" t="s">
        <v>41</v>
      </c>
      <c r="S61" s="7"/>
      <c r="U61" s="7"/>
      <c r="Z61">
        <v>1</v>
      </c>
      <c r="AA61">
        <v>133.56927948275984</v>
      </c>
      <c r="AB61" s="7">
        <v>-40</v>
      </c>
      <c r="AC61" t="s">
        <v>41</v>
      </c>
    </row>
    <row r="62" spans="1:29" x14ac:dyDescent="0.3">
      <c r="A62">
        <v>105.26615014569511</v>
      </c>
      <c r="B62">
        <v>1</v>
      </c>
      <c r="C62" s="7">
        <v>-40</v>
      </c>
      <c r="D62">
        <v>0</v>
      </c>
      <c r="E62">
        <v>0</v>
      </c>
      <c r="F62" s="7" t="s">
        <v>41</v>
      </c>
      <c r="S62" s="7"/>
      <c r="U62" s="7"/>
      <c r="Z62">
        <v>1</v>
      </c>
      <c r="AA62">
        <v>105.26615014569511</v>
      </c>
      <c r="AB62" s="7">
        <v>-40</v>
      </c>
      <c r="AC62" t="s">
        <v>41</v>
      </c>
    </row>
    <row r="63" spans="1:29" x14ac:dyDescent="0.3">
      <c r="A63">
        <v>164.01298162682951</v>
      </c>
      <c r="B63">
        <v>1</v>
      </c>
      <c r="C63" s="7">
        <v>-40</v>
      </c>
      <c r="D63">
        <v>0</v>
      </c>
      <c r="E63">
        <v>0</v>
      </c>
      <c r="F63" s="7" t="s">
        <v>41</v>
      </c>
      <c r="S63" s="7"/>
      <c r="U63" s="7"/>
      <c r="Z63">
        <v>1</v>
      </c>
      <c r="AA63">
        <v>164.01298162682951</v>
      </c>
      <c r="AB63" s="7">
        <v>-40</v>
      </c>
      <c r="AC63" t="s">
        <v>41</v>
      </c>
    </row>
    <row r="64" spans="1:29" x14ac:dyDescent="0.3">
      <c r="A64">
        <v>329.85419151594516</v>
      </c>
      <c r="B64">
        <v>1</v>
      </c>
      <c r="C64" s="7">
        <v>-40</v>
      </c>
      <c r="D64">
        <v>3.1527981455880004E-2</v>
      </c>
      <c r="E64">
        <v>12705</v>
      </c>
      <c r="F64" s="7" t="s">
        <v>41</v>
      </c>
      <c r="S64" s="7"/>
      <c r="U64" s="7"/>
      <c r="Z64">
        <v>1</v>
      </c>
      <c r="AA64">
        <v>329.85419151594516</v>
      </c>
      <c r="AB64" s="7">
        <v>-40</v>
      </c>
      <c r="AC64" t="s">
        <v>41</v>
      </c>
    </row>
    <row r="65" spans="1:29" x14ac:dyDescent="0.3">
      <c r="A65">
        <v>335.93530983414945</v>
      </c>
      <c r="B65">
        <v>1</v>
      </c>
      <c r="C65" s="7">
        <v>-40</v>
      </c>
      <c r="D65">
        <v>3.4518247678359995E-2</v>
      </c>
      <c r="E65">
        <v>13915</v>
      </c>
      <c r="F65" s="7" t="s">
        <v>41</v>
      </c>
      <c r="S65" s="7"/>
      <c r="U65" s="7"/>
      <c r="Z65">
        <v>1</v>
      </c>
      <c r="AA65">
        <v>335.93530983414945</v>
      </c>
      <c r="AB65" s="7">
        <v>-40</v>
      </c>
      <c r="AC65" t="s">
        <v>41</v>
      </c>
    </row>
    <row r="66" spans="1:29" x14ac:dyDescent="0.3">
      <c r="A66">
        <v>224.42470306896774</v>
      </c>
      <c r="B66">
        <v>1</v>
      </c>
      <c r="C66" s="7">
        <v>-40</v>
      </c>
      <c r="D66">
        <v>2.1045082179520003E-2</v>
      </c>
      <c r="E66">
        <v>8470</v>
      </c>
      <c r="F66" s="7" t="s">
        <v>41</v>
      </c>
      <c r="S66" s="7"/>
      <c r="U66" s="7"/>
      <c r="Z66">
        <v>1</v>
      </c>
      <c r="AA66">
        <v>224.42470306896774</v>
      </c>
      <c r="AB66" s="7">
        <v>-40</v>
      </c>
      <c r="AC66" t="s">
        <v>41</v>
      </c>
    </row>
    <row r="67" spans="1:29" x14ac:dyDescent="0.3">
      <c r="A67">
        <v>170.79146218234504</v>
      </c>
      <c r="B67">
        <v>1</v>
      </c>
      <c r="C67" s="7">
        <v>-40</v>
      </c>
      <c r="D67">
        <v>0</v>
      </c>
      <c r="E67">
        <v>0</v>
      </c>
      <c r="F67" s="7" t="s">
        <v>41</v>
      </c>
      <c r="S67" s="7"/>
      <c r="U67" s="7"/>
      <c r="Z67">
        <v>1</v>
      </c>
      <c r="AA67">
        <v>170.79146218234504</v>
      </c>
      <c r="AB67" s="7">
        <v>-40</v>
      </c>
      <c r="AC67" t="s">
        <v>41</v>
      </c>
    </row>
    <row r="68" spans="1:29" x14ac:dyDescent="0.3">
      <c r="A68">
        <v>188.15388606138475</v>
      </c>
      <c r="B68">
        <v>1</v>
      </c>
      <c r="C68" s="7">
        <v>-40</v>
      </c>
      <c r="D68">
        <v>0</v>
      </c>
      <c r="E68">
        <v>0</v>
      </c>
      <c r="F68" s="7" t="s">
        <v>41</v>
      </c>
      <c r="S68" s="7"/>
      <c r="U68" s="7"/>
      <c r="Z68">
        <v>1</v>
      </c>
      <c r="AA68">
        <v>188.15388606138475</v>
      </c>
      <c r="AB68" s="7">
        <v>-40</v>
      </c>
      <c r="AC68" t="s">
        <v>41</v>
      </c>
    </row>
    <row r="69" spans="1:29" x14ac:dyDescent="0.3">
      <c r="A69">
        <v>165.44003016483279</v>
      </c>
      <c r="B69">
        <v>1</v>
      </c>
      <c r="C69" s="7">
        <v>-40</v>
      </c>
      <c r="D69">
        <v>0</v>
      </c>
      <c r="E69">
        <v>0</v>
      </c>
      <c r="F69" s="7" t="s">
        <v>41</v>
      </c>
      <c r="S69" s="7"/>
      <c r="U69" s="7"/>
      <c r="Z69">
        <v>1</v>
      </c>
      <c r="AA69">
        <v>165.44003016483279</v>
      </c>
      <c r="AB69" s="7">
        <v>-40</v>
      </c>
      <c r="AC69" t="s">
        <v>41</v>
      </c>
    </row>
    <row r="70" spans="1:29" x14ac:dyDescent="0.3">
      <c r="A70">
        <v>195.28912875140108</v>
      </c>
      <c r="B70">
        <v>1</v>
      </c>
      <c r="C70">
        <v>-20</v>
      </c>
      <c r="D70">
        <v>0</v>
      </c>
      <c r="E70">
        <v>0</v>
      </c>
      <c r="F70" s="7" t="s">
        <v>41</v>
      </c>
      <c r="Z70">
        <v>1</v>
      </c>
      <c r="AA70">
        <v>195.28912875140108</v>
      </c>
      <c r="AB70">
        <v>-20</v>
      </c>
      <c r="AC70" t="s">
        <v>41</v>
      </c>
    </row>
    <row r="71" spans="1:29" x14ac:dyDescent="0.3">
      <c r="A71">
        <v>178.75914985286326</v>
      </c>
      <c r="B71">
        <v>1</v>
      </c>
      <c r="C71" s="2">
        <v>-20</v>
      </c>
      <c r="D71">
        <v>0</v>
      </c>
      <c r="E71">
        <v>0</v>
      </c>
      <c r="F71" s="7" t="s">
        <v>41</v>
      </c>
      <c r="S71" s="2"/>
      <c r="U71" s="2"/>
      <c r="Z71">
        <v>1</v>
      </c>
      <c r="AA71">
        <v>178.75914985286326</v>
      </c>
      <c r="AB71" s="2">
        <v>-20</v>
      </c>
      <c r="AC71" t="s">
        <v>41</v>
      </c>
    </row>
    <row r="72" spans="1:29" x14ac:dyDescent="0.3">
      <c r="A72">
        <v>247.37640038852024</v>
      </c>
      <c r="B72">
        <v>1</v>
      </c>
      <c r="C72" s="3">
        <v>-20</v>
      </c>
      <c r="D72">
        <v>1.8045117258239998E-2</v>
      </c>
      <c r="E72">
        <v>7260</v>
      </c>
      <c r="F72" s="7" t="s">
        <v>41</v>
      </c>
      <c r="S72" s="3"/>
      <c r="U72" s="3"/>
      <c r="Z72">
        <v>1</v>
      </c>
      <c r="AA72">
        <v>247.37640038852024</v>
      </c>
      <c r="AB72" s="3">
        <v>-20</v>
      </c>
      <c r="AC72" t="s">
        <v>41</v>
      </c>
    </row>
    <row r="73" spans="1:29" x14ac:dyDescent="0.3">
      <c r="A73">
        <v>258.19818513504504</v>
      </c>
      <c r="B73">
        <v>1</v>
      </c>
      <c r="C73" s="2">
        <v>-20</v>
      </c>
      <c r="D73">
        <v>0</v>
      </c>
      <c r="E73">
        <v>0</v>
      </c>
      <c r="F73" s="7" t="s">
        <v>41</v>
      </c>
      <c r="S73" s="2"/>
      <c r="U73" s="2"/>
      <c r="Z73">
        <v>1</v>
      </c>
      <c r="AA73">
        <v>258.19818513504504</v>
      </c>
      <c r="AB73" s="2">
        <v>-20</v>
      </c>
      <c r="AC73" t="s">
        <v>41</v>
      </c>
    </row>
    <row r="74" spans="1:29" x14ac:dyDescent="0.3">
      <c r="A74">
        <v>267.2361592090657</v>
      </c>
      <c r="B74">
        <v>1</v>
      </c>
      <c r="C74">
        <v>-20</v>
      </c>
      <c r="D74">
        <v>2.7038543146560002E-2</v>
      </c>
      <c r="E74">
        <v>10890</v>
      </c>
      <c r="F74" s="7" t="s">
        <v>41</v>
      </c>
      <c r="Z74">
        <v>1</v>
      </c>
      <c r="AA74">
        <v>267.2361592090657</v>
      </c>
      <c r="AB74">
        <v>-20</v>
      </c>
      <c r="AC74" t="s">
        <v>41</v>
      </c>
    </row>
    <row r="75" spans="1:29" x14ac:dyDescent="0.3">
      <c r="A75">
        <v>247.25747967701997</v>
      </c>
      <c r="B75">
        <v>1</v>
      </c>
      <c r="C75">
        <v>-20</v>
      </c>
      <c r="D75">
        <v>0</v>
      </c>
      <c r="E75">
        <v>0</v>
      </c>
      <c r="F75" s="7" t="s">
        <v>41</v>
      </c>
      <c r="Z75">
        <v>1</v>
      </c>
      <c r="AA75">
        <v>247.25747967701997</v>
      </c>
      <c r="AB75">
        <v>-20</v>
      </c>
      <c r="AC75" t="s">
        <v>41</v>
      </c>
    </row>
    <row r="76" spans="1:29" x14ac:dyDescent="0.3">
      <c r="A76">
        <v>254.3927223670363</v>
      </c>
      <c r="B76">
        <v>1</v>
      </c>
      <c r="C76">
        <v>-20</v>
      </c>
      <c r="D76">
        <v>0</v>
      </c>
      <c r="E76">
        <v>0</v>
      </c>
      <c r="F76" s="7" t="s">
        <v>41</v>
      </c>
      <c r="Z76">
        <v>1</v>
      </c>
      <c r="AA76">
        <v>254.3927223670363</v>
      </c>
      <c r="AB76">
        <v>-20</v>
      </c>
      <c r="AC76" t="s">
        <v>41</v>
      </c>
    </row>
    <row r="77" spans="1:29" x14ac:dyDescent="0.3">
      <c r="A77">
        <v>169.00765150984097</v>
      </c>
      <c r="B77">
        <v>1</v>
      </c>
      <c r="C77">
        <v>-20</v>
      </c>
      <c r="D77">
        <v>0</v>
      </c>
      <c r="E77">
        <v>0</v>
      </c>
      <c r="F77" s="7" t="s">
        <v>41</v>
      </c>
      <c r="Z77">
        <v>1</v>
      </c>
      <c r="AA77">
        <v>169.00765150984097</v>
      </c>
      <c r="AB77">
        <v>-20</v>
      </c>
      <c r="AC77" t="s">
        <v>41</v>
      </c>
    </row>
    <row r="78" spans="1:29" x14ac:dyDescent="0.3">
      <c r="A78">
        <v>187.91604463838419</v>
      </c>
      <c r="B78">
        <v>1</v>
      </c>
      <c r="C78">
        <v>-20</v>
      </c>
      <c r="D78">
        <v>0</v>
      </c>
      <c r="E78">
        <v>0</v>
      </c>
      <c r="F78" s="7" t="s">
        <v>41</v>
      </c>
      <c r="Z78">
        <v>1</v>
      </c>
      <c r="AA78">
        <v>187.91604463838419</v>
      </c>
      <c r="AB78">
        <v>-20</v>
      </c>
      <c r="AC78" t="s">
        <v>41</v>
      </c>
    </row>
    <row r="79" spans="1:29" x14ac:dyDescent="0.3">
      <c r="A79">
        <v>153.07227616880448</v>
      </c>
      <c r="B79">
        <v>1</v>
      </c>
      <c r="C79">
        <v>-20</v>
      </c>
      <c r="D79">
        <v>0</v>
      </c>
      <c r="E79">
        <v>0</v>
      </c>
      <c r="F79" s="7" t="s">
        <v>41</v>
      </c>
      <c r="Z79">
        <v>1</v>
      </c>
      <c r="AA79">
        <v>153.07227616880448</v>
      </c>
      <c r="AB79">
        <v>-20</v>
      </c>
      <c r="AC79" t="s">
        <v>41</v>
      </c>
    </row>
    <row r="80" spans="1:29" x14ac:dyDescent="0.3">
      <c r="A80">
        <v>253.56027738653441</v>
      </c>
      <c r="B80">
        <v>1</v>
      </c>
      <c r="C80">
        <v>-20</v>
      </c>
      <c r="D80">
        <v>2.2544255895E-2</v>
      </c>
      <c r="E80">
        <v>9075</v>
      </c>
      <c r="F80" s="7" t="s">
        <v>41</v>
      </c>
      <c r="Z80">
        <v>1</v>
      </c>
      <c r="AA80">
        <v>253.56027738653441</v>
      </c>
      <c r="AB80">
        <v>-20</v>
      </c>
      <c r="AC80" t="s">
        <v>41</v>
      </c>
    </row>
    <row r="81" spans="1:29" x14ac:dyDescent="0.3">
      <c r="A81">
        <v>144.8667470752857</v>
      </c>
      <c r="B81">
        <v>1</v>
      </c>
      <c r="C81">
        <v>-20</v>
      </c>
      <c r="D81">
        <v>0</v>
      </c>
      <c r="E81">
        <v>0</v>
      </c>
      <c r="F81" s="7" t="s">
        <v>41</v>
      </c>
      <c r="Z81">
        <v>1</v>
      </c>
      <c r="AA81">
        <v>144.8667470752857</v>
      </c>
      <c r="AB81">
        <v>-20</v>
      </c>
      <c r="AC81" t="s">
        <v>41</v>
      </c>
    </row>
    <row r="82" spans="1:29" x14ac:dyDescent="0.3">
      <c r="A82">
        <v>527.27840482322927</v>
      </c>
      <c r="B82">
        <v>1</v>
      </c>
      <c r="C82" s="1">
        <v>-20</v>
      </c>
      <c r="D82">
        <v>0.11297794455808001</v>
      </c>
      <c r="E82">
        <v>45980</v>
      </c>
      <c r="F82" s="7" t="s">
        <v>41</v>
      </c>
      <c r="S82" s="1"/>
      <c r="U82" s="1"/>
      <c r="Z82">
        <v>1</v>
      </c>
      <c r="AA82">
        <v>527.27840482322927</v>
      </c>
      <c r="AB82" s="1">
        <v>-20</v>
      </c>
      <c r="AC82" t="s">
        <v>41</v>
      </c>
    </row>
    <row r="83" spans="1:29" x14ac:dyDescent="0.3">
      <c r="A83">
        <v>339.75368645255679</v>
      </c>
      <c r="B83">
        <v>1</v>
      </c>
      <c r="C83" s="1">
        <v>-20</v>
      </c>
      <c r="D83">
        <v>3.7506360624999999E-2</v>
      </c>
      <c r="E83">
        <v>15125</v>
      </c>
      <c r="F83" s="7" t="s">
        <v>41</v>
      </c>
      <c r="S83" s="1"/>
      <c r="U83" s="1"/>
      <c r="Z83">
        <v>1</v>
      </c>
      <c r="AA83">
        <v>339.75368645255679</v>
      </c>
      <c r="AB83" s="1">
        <v>-20</v>
      </c>
      <c r="AC83" t="s">
        <v>41</v>
      </c>
    </row>
    <row r="84" spans="1:29" x14ac:dyDescent="0.3">
      <c r="A84">
        <v>346.54191155194769</v>
      </c>
      <c r="B84">
        <v>1</v>
      </c>
      <c r="C84" s="1">
        <v>-20</v>
      </c>
      <c r="D84">
        <v>3.1527981455880004E-2</v>
      </c>
      <c r="E84">
        <v>12705</v>
      </c>
      <c r="F84" s="7" t="s">
        <v>41</v>
      </c>
      <c r="S84" s="1"/>
      <c r="U84" s="1"/>
      <c r="Z84">
        <v>1</v>
      </c>
      <c r="AA84">
        <v>346.54191155194769</v>
      </c>
      <c r="AB84" s="1">
        <v>-20</v>
      </c>
      <c r="AC84" t="s">
        <v>41</v>
      </c>
    </row>
    <row r="85" spans="1:29" x14ac:dyDescent="0.3">
      <c r="A85">
        <v>347.39043968937153</v>
      </c>
      <c r="B85">
        <v>1</v>
      </c>
      <c r="C85" s="1">
        <v>-20</v>
      </c>
      <c r="D85">
        <v>4.0492321019640003E-2</v>
      </c>
      <c r="E85">
        <v>16335.000000000002</v>
      </c>
      <c r="F85" s="7" t="s">
        <v>41</v>
      </c>
      <c r="S85" s="1"/>
      <c r="U85" s="1"/>
      <c r="Z85">
        <v>1</v>
      </c>
      <c r="AA85">
        <v>347.39043968937153</v>
      </c>
      <c r="AB85" s="1">
        <v>-20</v>
      </c>
      <c r="AC85" t="s">
        <v>41</v>
      </c>
    </row>
    <row r="86" spans="1:29" x14ac:dyDescent="0.3">
      <c r="A86">
        <v>393.3523804664971</v>
      </c>
      <c r="B86">
        <v>1</v>
      </c>
      <c r="C86" s="1">
        <v>-20</v>
      </c>
      <c r="D86">
        <v>5.5389860047240003E-2</v>
      </c>
      <c r="E86">
        <v>22385</v>
      </c>
      <c r="F86" s="7" t="s">
        <v>41</v>
      </c>
      <c r="S86" s="1"/>
      <c r="U86" s="1"/>
      <c r="Z86">
        <v>1</v>
      </c>
      <c r="AA86">
        <v>393.3523804664971</v>
      </c>
      <c r="AB86" s="1">
        <v>-20</v>
      </c>
      <c r="AC86" t="s">
        <v>41</v>
      </c>
    </row>
    <row r="87" spans="1:29" x14ac:dyDescent="0.3">
      <c r="A87">
        <v>360.96688988815328</v>
      </c>
      <c r="B87">
        <v>1</v>
      </c>
      <c r="C87" s="1">
        <v>-20</v>
      </c>
      <c r="D87">
        <v>3.4518247678359995E-2</v>
      </c>
      <c r="E87">
        <v>13915</v>
      </c>
      <c r="F87" s="7" t="s">
        <v>41</v>
      </c>
      <c r="S87" s="1"/>
      <c r="U87" s="1"/>
      <c r="Z87">
        <v>1</v>
      </c>
      <c r="AA87">
        <v>360.96688988815328</v>
      </c>
      <c r="AB87" s="1">
        <v>-20</v>
      </c>
      <c r="AC87" t="s">
        <v>41</v>
      </c>
    </row>
    <row r="88" spans="1:29" x14ac:dyDescent="0.3">
      <c r="A88">
        <v>488.95321728291839</v>
      </c>
      <c r="B88">
        <v>1</v>
      </c>
      <c r="C88" s="1">
        <v>-20</v>
      </c>
      <c r="D88">
        <v>6.7269219165000019E-2</v>
      </c>
      <c r="E88">
        <v>27225</v>
      </c>
      <c r="F88" s="7" t="s">
        <v>41</v>
      </c>
      <c r="S88" s="1"/>
      <c r="U88" s="1"/>
      <c r="Z88">
        <v>1</v>
      </c>
      <c r="AA88">
        <v>488.95321728291839</v>
      </c>
      <c r="AB88" s="1">
        <v>-20</v>
      </c>
      <c r="AC88" t="s">
        <v>41</v>
      </c>
    </row>
    <row r="89" spans="1:29" x14ac:dyDescent="0.3">
      <c r="A89">
        <v>357.28993462598316</v>
      </c>
      <c r="B89">
        <v>1</v>
      </c>
      <c r="C89" s="1">
        <v>-20</v>
      </c>
      <c r="D89">
        <v>4.7947809341440002E-2</v>
      </c>
      <c r="E89">
        <v>19360</v>
      </c>
      <c r="F89" s="7" t="s">
        <v>41</v>
      </c>
      <c r="S89" s="1"/>
      <c r="U89" s="1"/>
      <c r="Z89">
        <v>1</v>
      </c>
      <c r="AA89">
        <v>357.28993462598316</v>
      </c>
      <c r="AB89" s="1">
        <v>-20</v>
      </c>
      <c r="AC89" t="s">
        <v>41</v>
      </c>
    </row>
    <row r="90" spans="1:29" x14ac:dyDescent="0.3">
      <c r="A90">
        <v>235.60324994999334</v>
      </c>
      <c r="B90">
        <v>1</v>
      </c>
      <c r="C90">
        <v>-20</v>
      </c>
      <c r="D90">
        <v>0</v>
      </c>
      <c r="E90">
        <v>0</v>
      </c>
      <c r="F90" s="7" t="s">
        <v>41</v>
      </c>
      <c r="Z90">
        <v>1</v>
      </c>
      <c r="AA90">
        <v>235.60324994999334</v>
      </c>
      <c r="AB90">
        <v>-20</v>
      </c>
      <c r="AC90" t="s">
        <v>41</v>
      </c>
    </row>
    <row r="91" spans="1:29" x14ac:dyDescent="0.3">
      <c r="A91">
        <v>128.09892675374735</v>
      </c>
      <c r="B91">
        <v>1</v>
      </c>
      <c r="C91">
        <v>-20</v>
      </c>
      <c r="D91">
        <v>0</v>
      </c>
      <c r="E91">
        <v>0</v>
      </c>
      <c r="F91" s="7" t="s">
        <v>41</v>
      </c>
      <c r="Z91">
        <v>1</v>
      </c>
      <c r="AA91">
        <v>128.09892675374735</v>
      </c>
      <c r="AB91">
        <v>-20</v>
      </c>
      <c r="AC91" t="s">
        <v>41</v>
      </c>
    </row>
    <row r="92" spans="1:29" x14ac:dyDescent="0.3">
      <c r="A92">
        <v>231.32210433598351</v>
      </c>
      <c r="B92">
        <v>1</v>
      </c>
      <c r="C92">
        <v>-20</v>
      </c>
      <c r="D92">
        <v>0</v>
      </c>
      <c r="E92">
        <v>0</v>
      </c>
      <c r="F92" s="7" t="s">
        <v>41</v>
      </c>
      <c r="Z92">
        <v>1</v>
      </c>
      <c r="AA92">
        <v>231.32210433598351</v>
      </c>
      <c r="AB92">
        <v>-20</v>
      </c>
      <c r="AC92" t="s">
        <v>41</v>
      </c>
    </row>
    <row r="93" spans="1:29" x14ac:dyDescent="0.3">
      <c r="A93">
        <v>232.74915287398679</v>
      </c>
      <c r="B93">
        <v>1</v>
      </c>
      <c r="C93">
        <v>-20</v>
      </c>
      <c r="D93">
        <v>0</v>
      </c>
      <c r="E93">
        <v>0</v>
      </c>
      <c r="F93" s="7" t="s">
        <v>41</v>
      </c>
      <c r="Z93">
        <v>1</v>
      </c>
      <c r="AA93">
        <v>232.74915287398679</v>
      </c>
      <c r="AB93">
        <v>-20</v>
      </c>
      <c r="AC93" t="s">
        <v>41</v>
      </c>
    </row>
    <row r="94" spans="1:29" x14ac:dyDescent="0.3">
      <c r="A94">
        <v>234.77080496949142</v>
      </c>
      <c r="B94">
        <v>1</v>
      </c>
      <c r="C94">
        <v>-20</v>
      </c>
      <c r="D94">
        <v>0</v>
      </c>
      <c r="E94">
        <v>0</v>
      </c>
      <c r="F94" s="7" t="s">
        <v>41</v>
      </c>
      <c r="Z94">
        <v>1</v>
      </c>
      <c r="AA94">
        <v>234.77080496949142</v>
      </c>
      <c r="AB94">
        <v>-20</v>
      </c>
      <c r="AC94" t="s">
        <v>41</v>
      </c>
    </row>
    <row r="95" spans="1:29" x14ac:dyDescent="0.3">
      <c r="A95">
        <v>193.26747665589644</v>
      </c>
      <c r="B95">
        <v>1</v>
      </c>
      <c r="C95">
        <v>-20</v>
      </c>
      <c r="D95">
        <v>0</v>
      </c>
      <c r="E95">
        <v>0</v>
      </c>
      <c r="F95" s="7" t="s">
        <v>41</v>
      </c>
      <c r="Z95">
        <v>1</v>
      </c>
      <c r="AA95">
        <v>193.26747665589644</v>
      </c>
      <c r="AB95">
        <v>-20</v>
      </c>
      <c r="AC95" t="s">
        <v>41</v>
      </c>
    </row>
    <row r="96" spans="1:29" x14ac:dyDescent="0.3">
      <c r="A96">
        <v>387.83694757324207</v>
      </c>
      <c r="B96">
        <v>1</v>
      </c>
      <c r="C96" s="1">
        <v>-20</v>
      </c>
      <c r="D96">
        <v>5.5389860047240003E-2</v>
      </c>
      <c r="E96">
        <v>22385</v>
      </c>
      <c r="F96" s="7" t="s">
        <v>41</v>
      </c>
      <c r="S96" s="1"/>
      <c r="U96" s="1"/>
      <c r="Z96">
        <v>1</v>
      </c>
      <c r="AA96">
        <v>387.83694757324207</v>
      </c>
      <c r="AB96" s="1">
        <v>-20</v>
      </c>
      <c r="AC96" t="s">
        <v>41</v>
      </c>
    </row>
    <row r="97" spans="1:29" x14ac:dyDescent="0.3">
      <c r="A97">
        <v>386.98841943581817</v>
      </c>
      <c r="B97">
        <v>1</v>
      </c>
      <c r="C97" s="1">
        <v>-20</v>
      </c>
      <c r="D97">
        <v>5.5389860047240003E-2</v>
      </c>
      <c r="E97">
        <v>22385</v>
      </c>
      <c r="F97" s="7" t="s">
        <v>41</v>
      </c>
      <c r="S97" s="1"/>
      <c r="U97" s="1"/>
      <c r="Z97">
        <v>1</v>
      </c>
      <c r="AA97">
        <v>386.98841943581817</v>
      </c>
      <c r="AB97" s="1">
        <v>-20</v>
      </c>
      <c r="AC97" t="s">
        <v>41</v>
      </c>
    </row>
    <row r="98" spans="1:29" x14ac:dyDescent="0.3">
      <c r="A98">
        <v>356.01714241984746</v>
      </c>
      <c r="B98">
        <v>1</v>
      </c>
      <c r="C98" s="1">
        <v>-20</v>
      </c>
      <c r="D98">
        <v>4.3476129586119995E-2</v>
      </c>
      <c r="E98">
        <v>17545</v>
      </c>
      <c r="F98" s="7" t="s">
        <v>41</v>
      </c>
      <c r="S98" s="1"/>
      <c r="U98" s="1"/>
      <c r="Z98">
        <v>1</v>
      </c>
      <c r="AA98">
        <v>356.01714241984746</v>
      </c>
      <c r="AB98" s="1">
        <v>-20</v>
      </c>
      <c r="AC98" t="s">
        <v>41</v>
      </c>
    </row>
    <row r="99" spans="1:29" x14ac:dyDescent="0.3">
      <c r="A99">
        <v>366.76516549388293</v>
      </c>
      <c r="B99">
        <v>1</v>
      </c>
      <c r="C99" s="1">
        <v>-20</v>
      </c>
      <c r="D99">
        <v>4.7947809341440002E-2</v>
      </c>
      <c r="E99">
        <v>19360</v>
      </c>
      <c r="F99" s="7" t="s">
        <v>41</v>
      </c>
      <c r="S99" s="1"/>
      <c r="U99" s="1"/>
      <c r="Z99">
        <v>1</v>
      </c>
      <c r="AA99">
        <v>366.76516549388293</v>
      </c>
      <c r="AB99" s="1">
        <v>-20</v>
      </c>
      <c r="AC99" t="s">
        <v>41</v>
      </c>
    </row>
    <row r="100" spans="1:29" x14ac:dyDescent="0.3">
      <c r="A100">
        <v>262.25478323451125</v>
      </c>
      <c r="B100">
        <v>1</v>
      </c>
      <c r="C100">
        <v>-1</v>
      </c>
      <c r="D100">
        <v>1.504299508E-2</v>
      </c>
      <c r="E100">
        <v>6050</v>
      </c>
      <c r="F100" s="7" t="s">
        <v>41</v>
      </c>
      <c r="S100" s="1"/>
      <c r="U100" s="1"/>
      <c r="Z100">
        <v>1</v>
      </c>
      <c r="AA100">
        <v>262.25478323451125</v>
      </c>
      <c r="AB100" s="1">
        <v>0</v>
      </c>
      <c r="AC100" t="s">
        <v>41</v>
      </c>
    </row>
    <row r="101" spans="1:29" x14ac:dyDescent="0.3">
      <c r="A101">
        <v>372.4220197433753</v>
      </c>
      <c r="B101">
        <v>1</v>
      </c>
      <c r="C101">
        <v>-1</v>
      </c>
      <c r="D101">
        <v>4.1984494236160005E-2</v>
      </c>
      <c r="E101">
        <v>16940</v>
      </c>
      <c r="F101" s="7" t="s">
        <v>41</v>
      </c>
      <c r="S101" s="1"/>
      <c r="U101" s="1"/>
      <c r="Z101">
        <v>1</v>
      </c>
      <c r="AA101">
        <v>372.4220197433753</v>
      </c>
      <c r="AB101" s="1">
        <v>0</v>
      </c>
      <c r="AC101" t="s">
        <v>41</v>
      </c>
    </row>
    <row r="102" spans="1:29" x14ac:dyDescent="0.3">
      <c r="A102">
        <v>389.39258249185241</v>
      </c>
      <c r="B102">
        <v>1</v>
      </c>
      <c r="C102">
        <v>-1</v>
      </c>
      <c r="D102">
        <v>5.6876658669760001E-2</v>
      </c>
      <c r="E102">
        <v>22990</v>
      </c>
      <c r="F102" s="7" t="s">
        <v>41</v>
      </c>
      <c r="S102" s="1"/>
      <c r="U102" s="1"/>
      <c r="Z102">
        <v>1</v>
      </c>
      <c r="AA102">
        <v>389.39258249185241</v>
      </c>
      <c r="AB102" s="1">
        <v>0</v>
      </c>
      <c r="AC102" t="s">
        <v>41</v>
      </c>
    </row>
    <row r="103" spans="1:29" x14ac:dyDescent="0.3">
      <c r="A103">
        <v>334.66251762801369</v>
      </c>
      <c r="B103">
        <v>1</v>
      </c>
      <c r="C103">
        <v>-1</v>
      </c>
      <c r="D103">
        <v>4.3476129586119995E-2</v>
      </c>
      <c r="E103">
        <v>17545</v>
      </c>
      <c r="F103" s="7" t="s">
        <v>41</v>
      </c>
      <c r="S103" s="1"/>
      <c r="U103" s="1"/>
      <c r="Z103">
        <v>1</v>
      </c>
      <c r="AA103">
        <v>334.66251762801369</v>
      </c>
      <c r="AB103" s="1">
        <v>0</v>
      </c>
      <c r="AC103" t="s">
        <v>41</v>
      </c>
    </row>
    <row r="104" spans="1:29" x14ac:dyDescent="0.3">
      <c r="A104">
        <v>441.85990565589429</v>
      </c>
      <c r="B104">
        <v>1</v>
      </c>
      <c r="C104">
        <v>-1</v>
      </c>
      <c r="D104">
        <v>7.9114253265160001E-2</v>
      </c>
      <c r="E104">
        <v>32065</v>
      </c>
      <c r="F104" s="7" t="s">
        <v>41</v>
      </c>
      <c r="S104" s="1"/>
      <c r="U104" s="1"/>
      <c r="Z104">
        <v>1</v>
      </c>
      <c r="AA104">
        <v>441.85990565589429</v>
      </c>
      <c r="AB104" s="1">
        <v>0</v>
      </c>
      <c r="AC104" t="s">
        <v>41</v>
      </c>
    </row>
    <row r="105" spans="1:29" x14ac:dyDescent="0.3">
      <c r="A105">
        <v>665.16422715460601</v>
      </c>
      <c r="B105">
        <v>1</v>
      </c>
      <c r="C105">
        <v>-1</v>
      </c>
      <c r="D105">
        <v>0.19568690996596003</v>
      </c>
      <c r="E105">
        <v>80465</v>
      </c>
      <c r="F105" s="7" t="s">
        <v>41</v>
      </c>
      <c r="S105" s="1"/>
      <c r="U105" s="1"/>
      <c r="Z105">
        <v>0</v>
      </c>
      <c r="AA105">
        <v>441.85990565589429</v>
      </c>
      <c r="AB105" s="1">
        <v>0</v>
      </c>
      <c r="AC105" t="s">
        <v>41</v>
      </c>
    </row>
    <row r="106" spans="1:29" x14ac:dyDescent="0.3">
      <c r="A106">
        <v>715.36880861885084</v>
      </c>
      <c r="B106">
        <v>1</v>
      </c>
      <c r="C106">
        <v>-1</v>
      </c>
      <c r="D106">
        <v>0.24136654624500001</v>
      </c>
      <c r="E106">
        <v>99825</v>
      </c>
      <c r="F106" s="7" t="s">
        <v>41</v>
      </c>
      <c r="S106" s="1"/>
      <c r="U106" s="1"/>
      <c r="Z106">
        <v>0</v>
      </c>
      <c r="AA106">
        <v>441.85990565589429</v>
      </c>
      <c r="AB106" s="1">
        <v>0</v>
      </c>
      <c r="AC106" t="s">
        <v>41</v>
      </c>
    </row>
    <row r="107" spans="1:29" x14ac:dyDescent="0.3">
      <c r="A107">
        <v>870.36661505494203</v>
      </c>
      <c r="B107">
        <v>1</v>
      </c>
      <c r="C107">
        <v>-1</v>
      </c>
      <c r="D107">
        <v>0.39294267282592005</v>
      </c>
      <c r="E107">
        <v>165770</v>
      </c>
      <c r="F107" s="7" t="s">
        <v>41</v>
      </c>
      <c r="S107" s="1"/>
      <c r="U107" s="1"/>
      <c r="Z107">
        <v>0</v>
      </c>
      <c r="AA107">
        <v>441.85990565589429</v>
      </c>
      <c r="AB107" s="1">
        <v>0</v>
      </c>
      <c r="AC107" t="s">
        <v>41</v>
      </c>
    </row>
    <row r="108" spans="1:29" x14ac:dyDescent="0.3">
      <c r="A108">
        <v>743.08739444136347</v>
      </c>
      <c r="B108">
        <v>1</v>
      </c>
      <c r="C108">
        <v>-1</v>
      </c>
      <c r="D108">
        <v>0.26964288590500007</v>
      </c>
      <c r="E108">
        <v>111925</v>
      </c>
      <c r="F108" s="7" t="s">
        <v>41</v>
      </c>
      <c r="S108" s="1"/>
      <c r="U108" s="1"/>
      <c r="Z108">
        <v>0</v>
      </c>
      <c r="AA108">
        <v>441.85990565589429</v>
      </c>
      <c r="AB108" s="1">
        <v>0</v>
      </c>
      <c r="AC108" t="s">
        <v>41</v>
      </c>
    </row>
    <row r="109" spans="1:29" x14ac:dyDescent="0.3">
      <c r="A109">
        <v>368.7450644812053</v>
      </c>
      <c r="B109">
        <v>1</v>
      </c>
      <c r="C109">
        <v>-1</v>
      </c>
      <c r="D109">
        <v>4.4967227159999998E-2</v>
      </c>
      <c r="E109">
        <v>18150</v>
      </c>
      <c r="F109" s="7" t="s">
        <v>41</v>
      </c>
      <c r="S109" s="1"/>
      <c r="U109" s="1"/>
      <c r="Z109">
        <v>1</v>
      </c>
      <c r="AA109">
        <v>368.7450644812053</v>
      </c>
      <c r="AB109" s="1">
        <v>0</v>
      </c>
      <c r="AC109" t="s">
        <v>41</v>
      </c>
    </row>
    <row r="110" spans="1:29" x14ac:dyDescent="0.3">
      <c r="A110">
        <v>441.85990565589429</v>
      </c>
      <c r="B110">
        <v>0</v>
      </c>
      <c r="C110">
        <v>-1</v>
      </c>
      <c r="D110">
        <v>0.36009812500000005</v>
      </c>
      <c r="E110">
        <v>151250</v>
      </c>
      <c r="F110" s="7" t="s">
        <v>41</v>
      </c>
      <c r="S110" s="1"/>
      <c r="U110" s="1"/>
      <c r="Z110">
        <v>0</v>
      </c>
      <c r="AA110">
        <v>441.85990565589429</v>
      </c>
      <c r="AB110" s="1">
        <v>0</v>
      </c>
      <c r="AC110" t="s">
        <v>41</v>
      </c>
    </row>
    <row r="111" spans="1:29" x14ac:dyDescent="0.3">
      <c r="A111">
        <v>504.93383053773431</v>
      </c>
      <c r="B111">
        <v>1</v>
      </c>
      <c r="C111">
        <v>-1</v>
      </c>
      <c r="D111">
        <v>0.11590925944416001</v>
      </c>
      <c r="E111">
        <v>47190</v>
      </c>
      <c r="F111" s="7" t="s">
        <v>41</v>
      </c>
      <c r="S111" s="1"/>
      <c r="U111" s="1"/>
      <c r="Z111">
        <v>1</v>
      </c>
      <c r="AA111">
        <v>504.93383053773431</v>
      </c>
      <c r="AB111" s="1">
        <v>0</v>
      </c>
      <c r="AC111" t="s">
        <v>41</v>
      </c>
    </row>
    <row r="112" spans="1:29" x14ac:dyDescent="0.3">
      <c r="A112">
        <v>460.95178874793106</v>
      </c>
      <c r="B112">
        <v>1</v>
      </c>
      <c r="C112">
        <v>-1</v>
      </c>
      <c r="D112">
        <v>8.9450537280000006E-2</v>
      </c>
      <c r="E112">
        <v>36300</v>
      </c>
      <c r="F112" s="7" t="s">
        <v>41</v>
      </c>
      <c r="S112" s="1"/>
      <c r="U112" s="1"/>
      <c r="Z112">
        <v>1</v>
      </c>
      <c r="AA112">
        <v>460.95178874793106</v>
      </c>
      <c r="AB112" s="1">
        <v>0</v>
      </c>
      <c r="AC112" t="s">
        <v>41</v>
      </c>
    </row>
    <row r="113" spans="1:29" x14ac:dyDescent="0.3">
      <c r="A113">
        <v>266.28479351706352</v>
      </c>
      <c r="B113">
        <v>1</v>
      </c>
      <c r="C113">
        <v>-1</v>
      </c>
      <c r="D113">
        <v>2.7038543146560002E-2</v>
      </c>
      <c r="E113">
        <v>10890</v>
      </c>
      <c r="F113" s="7" t="s">
        <v>41</v>
      </c>
      <c r="Z113">
        <v>1</v>
      </c>
      <c r="AA113">
        <v>266.28479351706352</v>
      </c>
      <c r="AB113">
        <v>0</v>
      </c>
      <c r="AC113" t="s">
        <v>41</v>
      </c>
    </row>
    <row r="114" spans="1:29" x14ac:dyDescent="0.3">
      <c r="A114">
        <v>429.41482630701103</v>
      </c>
      <c r="B114">
        <v>1</v>
      </c>
      <c r="C114">
        <v>-1</v>
      </c>
      <c r="D114">
        <v>8.0592471357120013E-2</v>
      </c>
      <c r="E114">
        <v>32670.000000000004</v>
      </c>
      <c r="F114" s="7" t="s">
        <v>41</v>
      </c>
      <c r="S114" s="1"/>
      <c r="U114" s="1"/>
      <c r="Z114">
        <v>1</v>
      </c>
      <c r="AA114">
        <v>429.41482630701103</v>
      </c>
      <c r="AB114" s="1">
        <v>0</v>
      </c>
      <c r="AC114" t="s">
        <v>41</v>
      </c>
    </row>
    <row r="115" spans="1:29" x14ac:dyDescent="0.3">
      <c r="A115">
        <v>880.69037406026575</v>
      </c>
      <c r="B115">
        <v>1</v>
      </c>
      <c r="C115">
        <v>-1</v>
      </c>
      <c r="D115">
        <v>0.43492750418500004</v>
      </c>
      <c r="E115">
        <v>184525</v>
      </c>
      <c r="F115" s="7" t="s">
        <v>41</v>
      </c>
      <c r="S115" s="1"/>
      <c r="U115" s="1"/>
      <c r="Z115">
        <v>0</v>
      </c>
      <c r="AA115">
        <v>441.85990565589429</v>
      </c>
      <c r="AB115" s="1">
        <v>0</v>
      </c>
      <c r="AC115" t="s">
        <v>41</v>
      </c>
    </row>
    <row r="116" spans="1:29" x14ac:dyDescent="0.3">
      <c r="A116">
        <v>247.01963825401944</v>
      </c>
      <c r="B116">
        <v>1</v>
      </c>
      <c r="C116">
        <v>-1</v>
      </c>
      <c r="D116">
        <v>0</v>
      </c>
      <c r="E116">
        <v>0</v>
      </c>
      <c r="F116" s="7" t="s">
        <v>41</v>
      </c>
      <c r="Z116">
        <v>1</v>
      </c>
      <c r="AA116">
        <v>247.01963825401944</v>
      </c>
      <c r="AB116">
        <v>0</v>
      </c>
      <c r="AC116" t="s">
        <v>41</v>
      </c>
    </row>
    <row r="117" spans="1:29" x14ac:dyDescent="0.3">
      <c r="A117">
        <v>394.9</v>
      </c>
      <c r="B117">
        <v>0</v>
      </c>
      <c r="C117">
        <v>-1</v>
      </c>
      <c r="D117">
        <v>0.13345237332000004</v>
      </c>
      <c r="E117">
        <v>54450</v>
      </c>
      <c r="F117" s="7" t="s">
        <v>41</v>
      </c>
      <c r="S117" s="1"/>
      <c r="U117" s="1"/>
      <c r="Z117">
        <v>0</v>
      </c>
      <c r="AA117">
        <v>394.9</v>
      </c>
      <c r="AB117" s="1">
        <v>0</v>
      </c>
      <c r="AC117" t="s">
        <v>41</v>
      </c>
    </row>
    <row r="118" spans="1:29" x14ac:dyDescent="0.3">
      <c r="A118">
        <v>247.6142418115208</v>
      </c>
      <c r="B118">
        <v>1</v>
      </c>
      <c r="C118">
        <v>-1</v>
      </c>
      <c r="D118">
        <v>0</v>
      </c>
      <c r="E118">
        <v>0</v>
      </c>
      <c r="F118" s="7" t="s">
        <v>41</v>
      </c>
      <c r="Z118">
        <v>1</v>
      </c>
      <c r="AA118">
        <v>247.6142418115208</v>
      </c>
      <c r="AB118">
        <v>0</v>
      </c>
      <c r="AC118" t="s">
        <v>41</v>
      </c>
    </row>
    <row r="119" spans="1:29" x14ac:dyDescent="0.3">
      <c r="A119">
        <v>1092.3981443475179</v>
      </c>
      <c r="B119">
        <v>1</v>
      </c>
      <c r="C119">
        <v>-1</v>
      </c>
      <c r="D119">
        <v>0.69904794701332007</v>
      </c>
      <c r="E119">
        <v>307945</v>
      </c>
      <c r="F119" s="7" t="s">
        <v>41</v>
      </c>
      <c r="S119" s="1"/>
      <c r="U119" s="1"/>
      <c r="Z119">
        <v>0</v>
      </c>
      <c r="AA119">
        <v>441.85990565589429</v>
      </c>
      <c r="AB119" s="1">
        <v>0</v>
      </c>
      <c r="AC119" t="s">
        <v>41</v>
      </c>
    </row>
    <row r="120" spans="1:29" x14ac:dyDescent="0.3">
      <c r="A120">
        <v>309.45301179166228</v>
      </c>
      <c r="B120">
        <v>1</v>
      </c>
      <c r="C120">
        <v>-1</v>
      </c>
      <c r="D120">
        <v>0</v>
      </c>
      <c r="E120">
        <v>0</v>
      </c>
      <c r="F120" s="7" t="s">
        <v>41</v>
      </c>
      <c r="Z120">
        <v>1</v>
      </c>
      <c r="AA120">
        <v>309.45301179166228</v>
      </c>
      <c r="AB120">
        <v>0</v>
      </c>
      <c r="AC120" t="s">
        <v>41</v>
      </c>
    </row>
    <row r="121" spans="1:29" x14ac:dyDescent="0.3">
      <c r="A121">
        <v>956.49222100346367</v>
      </c>
      <c r="B121">
        <v>1</v>
      </c>
      <c r="C121">
        <v>-1</v>
      </c>
      <c r="D121">
        <v>0.52530092256436001</v>
      </c>
      <c r="E121">
        <v>225665</v>
      </c>
      <c r="F121" s="7" t="s">
        <v>41</v>
      </c>
      <c r="S121" s="1"/>
      <c r="U121" s="1"/>
      <c r="Z121">
        <v>0</v>
      </c>
      <c r="AA121">
        <v>441.85990565589429</v>
      </c>
      <c r="AB121" s="1">
        <v>0</v>
      </c>
      <c r="AC121" t="s">
        <v>41</v>
      </c>
    </row>
    <row r="122" spans="1:29" x14ac:dyDescent="0.3">
      <c r="A122">
        <v>538.592113322214</v>
      </c>
      <c r="B122">
        <v>1</v>
      </c>
      <c r="C122">
        <v>-1</v>
      </c>
      <c r="D122">
        <v>0.12322821474795999</v>
      </c>
      <c r="E122">
        <v>50215</v>
      </c>
      <c r="F122" s="7" t="s">
        <v>41</v>
      </c>
      <c r="S122" s="1"/>
      <c r="U122" s="1"/>
      <c r="Z122">
        <v>1</v>
      </c>
      <c r="AA122">
        <v>538.592113322214</v>
      </c>
      <c r="AB122" s="1">
        <v>0</v>
      </c>
      <c r="AC122" t="s">
        <v>41</v>
      </c>
    </row>
    <row r="123" spans="1:29" x14ac:dyDescent="0.3">
      <c r="A123">
        <v>523.7428709172965</v>
      </c>
      <c r="B123">
        <v>1</v>
      </c>
      <c r="C123">
        <v>-1</v>
      </c>
      <c r="D123">
        <v>0.11590925944416001</v>
      </c>
      <c r="E123">
        <v>47190</v>
      </c>
      <c r="F123" s="7" t="s">
        <v>41</v>
      </c>
      <c r="S123" s="1"/>
      <c r="U123" s="1"/>
      <c r="Z123">
        <v>1</v>
      </c>
      <c r="AA123">
        <v>523.7428709172965</v>
      </c>
      <c r="AB123" s="1">
        <v>0</v>
      </c>
      <c r="AC123" t="s">
        <v>41</v>
      </c>
    </row>
    <row r="124" spans="1:29" x14ac:dyDescent="0.3">
      <c r="A124">
        <v>900.34794257725173</v>
      </c>
      <c r="B124">
        <v>0</v>
      </c>
      <c r="C124">
        <v>-1</v>
      </c>
      <c r="D124">
        <v>0.43492750418500004</v>
      </c>
      <c r="E124">
        <v>184525</v>
      </c>
      <c r="F124" s="7" t="s">
        <v>41</v>
      </c>
      <c r="S124" s="1"/>
      <c r="U124" s="1"/>
      <c r="Z124">
        <v>0</v>
      </c>
      <c r="AA124">
        <v>441.85990565589429</v>
      </c>
      <c r="AB124" s="1">
        <v>0</v>
      </c>
      <c r="AC124" t="s">
        <v>41</v>
      </c>
    </row>
    <row r="125" spans="1:29" x14ac:dyDescent="0.3">
      <c r="A125">
        <v>425.45502833236634</v>
      </c>
      <c r="B125">
        <v>1</v>
      </c>
      <c r="C125">
        <v>-1</v>
      </c>
      <c r="D125">
        <v>5.5389860047240003E-2</v>
      </c>
      <c r="E125">
        <v>22385</v>
      </c>
      <c r="F125" s="7" t="s">
        <v>41</v>
      </c>
      <c r="S125" s="1"/>
      <c r="U125" s="1"/>
      <c r="Z125">
        <v>1</v>
      </c>
      <c r="AA125">
        <v>425.45502833236634</v>
      </c>
      <c r="AB125" s="1">
        <v>0</v>
      </c>
      <c r="AC125" t="s">
        <v>41</v>
      </c>
    </row>
    <row r="126" spans="1:29" x14ac:dyDescent="0.3">
      <c r="A126">
        <v>1064.2552944562933</v>
      </c>
      <c r="B126">
        <v>1</v>
      </c>
      <c r="C126">
        <v>-1</v>
      </c>
      <c r="D126">
        <v>0.66780179775232007</v>
      </c>
      <c r="E126">
        <v>292820</v>
      </c>
      <c r="F126" s="7" t="s">
        <v>41</v>
      </c>
      <c r="R126" s="1"/>
      <c r="T126" s="1"/>
      <c r="Y126">
        <v>0</v>
      </c>
      <c r="Z126">
        <v>441.85990565589429</v>
      </c>
      <c r="AA126" s="1">
        <v>0</v>
      </c>
      <c r="AB126" t="s">
        <v>41</v>
      </c>
    </row>
    <row r="127" spans="1:29" x14ac:dyDescent="0.3">
      <c r="A127">
        <v>1120.1167301700307</v>
      </c>
      <c r="B127">
        <v>1</v>
      </c>
      <c r="C127">
        <v>-1</v>
      </c>
      <c r="D127">
        <v>0.76305188769348009</v>
      </c>
      <c r="E127">
        <v>339405</v>
      </c>
      <c r="F127" s="7" t="s">
        <v>41</v>
      </c>
      <c r="R127" s="1"/>
      <c r="T127" s="1"/>
      <c r="Y127">
        <v>0</v>
      </c>
      <c r="Z127">
        <v>441.85990565589429</v>
      </c>
      <c r="AA127" s="1">
        <v>0</v>
      </c>
      <c r="AB127" t="s">
        <v>41</v>
      </c>
    </row>
    <row r="128" spans="1:29" x14ac:dyDescent="0.3">
      <c r="A128">
        <v>289.23649083661604</v>
      </c>
      <c r="B128">
        <v>1</v>
      </c>
      <c r="C128">
        <v>-1</v>
      </c>
      <c r="D128">
        <v>0</v>
      </c>
      <c r="E128">
        <v>0</v>
      </c>
      <c r="F128" s="7" t="s">
        <v>41</v>
      </c>
      <c r="Y128">
        <v>1</v>
      </c>
      <c r="Z128">
        <v>289.23649083661604</v>
      </c>
      <c r="AA128">
        <v>0</v>
      </c>
      <c r="AB128" t="s">
        <v>41</v>
      </c>
    </row>
    <row r="129" spans="18:20" x14ac:dyDescent="0.3">
      <c r="R129" s="1"/>
      <c r="T129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7"/>
  <sheetViews>
    <sheetView topLeftCell="B1" workbookViewId="0">
      <selection activeCell="F4" sqref="F4"/>
    </sheetView>
  </sheetViews>
  <sheetFormatPr defaultRowHeight="14.4" x14ac:dyDescent="0.3"/>
  <cols>
    <col min="16" max="20" width="0" hidden="1" customWidth="1"/>
    <col min="24" max="24" width="0" hidden="1" customWidth="1"/>
  </cols>
  <sheetData>
    <row r="1" spans="2:27" ht="28.8" x14ac:dyDescent="0.3">
      <c r="J1" t="s">
        <v>36</v>
      </c>
      <c r="K1">
        <v>4700</v>
      </c>
      <c r="R1" t="s">
        <v>35</v>
      </c>
      <c r="U1" s="8" t="s">
        <v>62</v>
      </c>
      <c r="V1" s="8"/>
      <c r="W1" s="8" t="s">
        <v>61</v>
      </c>
      <c r="X1" s="8" t="s">
        <v>64</v>
      </c>
      <c r="Y1" s="20" t="s">
        <v>69</v>
      </c>
      <c r="Z1" s="20"/>
      <c r="AA1" t="s">
        <v>70</v>
      </c>
    </row>
    <row r="2" spans="2:27" x14ac:dyDescent="0.3">
      <c r="B2" t="s">
        <v>3</v>
      </c>
      <c r="C2" s="7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17</v>
      </c>
      <c r="J2" t="s">
        <v>10</v>
      </c>
      <c r="K2" t="s">
        <v>11</v>
      </c>
      <c r="L2" t="s">
        <v>18</v>
      </c>
      <c r="M2" t="s">
        <v>12</v>
      </c>
      <c r="N2" t="s">
        <v>40</v>
      </c>
      <c r="O2" t="s">
        <v>27</v>
      </c>
      <c r="P2" t="s">
        <v>28</v>
      </c>
      <c r="Q2" t="s">
        <v>39</v>
      </c>
      <c r="R2" t="s">
        <v>37</v>
      </c>
      <c r="T2" t="s">
        <v>38</v>
      </c>
      <c r="U2" s="8"/>
      <c r="V2" s="8"/>
    </row>
    <row r="3" spans="2:27" x14ac:dyDescent="0.3">
      <c r="B3" t="s">
        <v>13</v>
      </c>
      <c r="C3" s="7" t="s">
        <v>14</v>
      </c>
      <c r="D3" t="s">
        <v>15</v>
      </c>
      <c r="E3" t="s">
        <v>15</v>
      </c>
      <c r="F3" t="s">
        <v>15</v>
      </c>
      <c r="G3" t="s">
        <v>15</v>
      </c>
      <c r="H3" t="s">
        <v>16</v>
      </c>
    </row>
    <row r="4" spans="2:27" x14ac:dyDescent="0.3">
      <c r="B4" t="s">
        <v>0</v>
      </c>
      <c r="C4" s="7">
        <v>-91</v>
      </c>
      <c r="D4">
        <v>27.33</v>
      </c>
      <c r="E4">
        <v>50</v>
      </c>
      <c r="F4">
        <v>25</v>
      </c>
      <c r="G4">
        <v>22.67</v>
      </c>
      <c r="H4">
        <v>0</v>
      </c>
      <c r="I4">
        <v>55.9</v>
      </c>
      <c r="J4">
        <v>538.9</v>
      </c>
      <c r="K4">
        <v>233.5</v>
      </c>
      <c r="L4">
        <v>308.39999999999998</v>
      </c>
      <c r="M4" t="s">
        <v>1</v>
      </c>
      <c r="N4">
        <f t="shared" ref="N4:N67" si="0">0.05*G4</f>
        <v>1.1335000000000002</v>
      </c>
      <c r="O4">
        <f t="shared" ref="O4:O67" si="1">20 + (I4-20)*(POWER((F4/25),(0.25)))</f>
        <v>55.9</v>
      </c>
      <c r="P4">
        <v>1</v>
      </c>
      <c r="Q4">
        <f t="shared" ref="Q4:Q67" si="2">O4</f>
        <v>55.9</v>
      </c>
      <c r="R4">
        <f t="shared" ref="R4:R67" si="3">(O4-20)*POWER((1+((2*4700*4700*H4)/(O4*O4))),0.25)</f>
        <v>35.9</v>
      </c>
      <c r="T4">
        <f t="shared" ref="T4:T67" si="4">((2*F4)-G4)/(2*F4)</f>
        <v>0.54659999999999997</v>
      </c>
      <c r="U4">
        <v>1</v>
      </c>
      <c r="V4">
        <f>O4</f>
        <v>55.9</v>
      </c>
      <c r="W4" t="s">
        <v>72</v>
      </c>
      <c r="X4">
        <v>1</v>
      </c>
      <c r="Y4" t="e">
        <f>( 0.641*(H4/E4) + 0.2049*POWER((H4/E4),2) + 0.755*POWER((H4/H4),3) - 0.7974*POWER((K4/H4),4) + 0.1966*POWER((K4/H4),5))/POWER((1-(K4/H4)),2)</f>
        <v>#DIV/0!</v>
      </c>
      <c r="Z4">
        <f>( 15.07*(H4/E4) -27.02*POWER((H4/E4),2) + 15.08*POWER((H4/E4),3))</f>
        <v>0</v>
      </c>
      <c r="AA4">
        <f>(5500*5500*2*H4)/1000</f>
        <v>0</v>
      </c>
    </row>
    <row r="5" spans="2:27" x14ac:dyDescent="0.3">
      <c r="B5" t="s">
        <v>0</v>
      </c>
      <c r="C5" s="7">
        <v>-91</v>
      </c>
      <c r="D5">
        <v>28.38</v>
      </c>
      <c r="E5">
        <v>50</v>
      </c>
      <c r="F5">
        <v>25</v>
      </c>
      <c r="G5">
        <v>21.62</v>
      </c>
      <c r="H5">
        <v>0</v>
      </c>
      <c r="I5">
        <v>98.8</v>
      </c>
      <c r="J5">
        <v>538.9</v>
      </c>
      <c r="K5">
        <v>233.5</v>
      </c>
      <c r="L5">
        <v>301.10000000000002</v>
      </c>
      <c r="M5" t="s">
        <v>1</v>
      </c>
      <c r="N5">
        <f t="shared" si="0"/>
        <v>1.0810000000000002</v>
      </c>
      <c r="O5">
        <f t="shared" si="1"/>
        <v>98.8</v>
      </c>
      <c r="P5">
        <v>1</v>
      </c>
      <c r="Q5">
        <f t="shared" si="2"/>
        <v>98.8</v>
      </c>
      <c r="R5">
        <f t="shared" si="3"/>
        <v>78.8</v>
      </c>
      <c r="T5">
        <f t="shared" si="4"/>
        <v>0.56759999999999999</v>
      </c>
      <c r="U5">
        <v>1</v>
      </c>
      <c r="V5">
        <f t="shared" ref="V5:V17" si="5">O5</f>
        <v>98.8</v>
      </c>
      <c r="W5" t="s">
        <v>72</v>
      </c>
      <c r="Z5">
        <f t="shared" ref="Z5:Z68" si="6">( 15.07*(H5/E5) -27.02*POWER((H5/E5),2) + 15.08*POWER((H5/E5),3))</f>
        <v>0</v>
      </c>
      <c r="AA5">
        <f t="shared" ref="AA5:AA68" si="7">(5500*5500*2*H5)/1000</f>
        <v>0</v>
      </c>
    </row>
    <row r="6" spans="2:27" x14ac:dyDescent="0.3">
      <c r="B6" t="s">
        <v>0</v>
      </c>
      <c r="C6" s="7">
        <v>-91</v>
      </c>
      <c r="D6">
        <v>27.88</v>
      </c>
      <c r="E6">
        <v>50</v>
      </c>
      <c r="F6">
        <v>25</v>
      </c>
      <c r="G6">
        <v>22.12</v>
      </c>
      <c r="H6">
        <v>0</v>
      </c>
      <c r="I6">
        <v>71.900000000000006</v>
      </c>
      <c r="J6">
        <v>538.9</v>
      </c>
      <c r="K6">
        <v>233.5</v>
      </c>
      <c r="L6">
        <v>304.60000000000002</v>
      </c>
      <c r="M6" t="s">
        <v>1</v>
      </c>
      <c r="N6">
        <f t="shared" si="0"/>
        <v>1.1060000000000001</v>
      </c>
      <c r="O6">
        <f t="shared" si="1"/>
        <v>71.900000000000006</v>
      </c>
      <c r="P6">
        <v>1</v>
      </c>
      <c r="Q6">
        <f t="shared" si="2"/>
        <v>71.900000000000006</v>
      </c>
      <c r="R6">
        <f t="shared" si="3"/>
        <v>51.900000000000006</v>
      </c>
      <c r="T6">
        <f t="shared" si="4"/>
        <v>0.55759999999999998</v>
      </c>
      <c r="U6">
        <v>1</v>
      </c>
      <c r="V6">
        <f t="shared" si="5"/>
        <v>71.900000000000006</v>
      </c>
      <c r="W6" t="s">
        <v>72</v>
      </c>
      <c r="Z6">
        <f t="shared" si="6"/>
        <v>0</v>
      </c>
      <c r="AA6">
        <f t="shared" si="7"/>
        <v>0</v>
      </c>
    </row>
    <row r="7" spans="2:27" x14ac:dyDescent="0.3">
      <c r="B7" t="s">
        <v>0</v>
      </c>
      <c r="C7" s="7">
        <v>-91</v>
      </c>
      <c r="D7">
        <v>28.18</v>
      </c>
      <c r="E7">
        <v>50</v>
      </c>
      <c r="F7">
        <v>25</v>
      </c>
      <c r="G7">
        <v>21.82</v>
      </c>
      <c r="H7">
        <v>0</v>
      </c>
      <c r="I7">
        <v>111</v>
      </c>
      <c r="J7">
        <v>538.9</v>
      </c>
      <c r="K7">
        <v>233.5</v>
      </c>
      <c r="L7">
        <v>302.5</v>
      </c>
      <c r="M7" t="s">
        <v>1</v>
      </c>
      <c r="N7">
        <f t="shared" si="0"/>
        <v>1.091</v>
      </c>
      <c r="O7">
        <f t="shared" si="1"/>
        <v>111</v>
      </c>
      <c r="P7">
        <v>1</v>
      </c>
      <c r="Q7">
        <f t="shared" si="2"/>
        <v>111</v>
      </c>
      <c r="R7">
        <f t="shared" si="3"/>
        <v>91</v>
      </c>
      <c r="T7">
        <f t="shared" si="4"/>
        <v>0.56359999999999999</v>
      </c>
      <c r="U7">
        <v>1</v>
      </c>
      <c r="V7">
        <f t="shared" si="5"/>
        <v>111</v>
      </c>
      <c r="W7" t="s">
        <v>72</v>
      </c>
      <c r="Z7">
        <f t="shared" si="6"/>
        <v>0</v>
      </c>
      <c r="AA7">
        <f t="shared" si="7"/>
        <v>0</v>
      </c>
    </row>
    <row r="8" spans="2:27" x14ac:dyDescent="0.3">
      <c r="B8" t="s">
        <v>0</v>
      </c>
      <c r="C8" s="7">
        <v>-91</v>
      </c>
      <c r="D8">
        <v>28.41</v>
      </c>
      <c r="E8">
        <v>50</v>
      </c>
      <c r="F8">
        <v>25</v>
      </c>
      <c r="G8">
        <v>21.59</v>
      </c>
      <c r="H8">
        <v>0</v>
      </c>
      <c r="I8">
        <v>93.5</v>
      </c>
      <c r="J8">
        <v>538.9</v>
      </c>
      <c r="K8">
        <v>233.5</v>
      </c>
      <c r="L8">
        <v>300.89999999999998</v>
      </c>
      <c r="M8" t="s">
        <v>1</v>
      </c>
      <c r="N8">
        <f t="shared" si="0"/>
        <v>1.0795000000000001</v>
      </c>
      <c r="O8">
        <f t="shared" si="1"/>
        <v>93.5</v>
      </c>
      <c r="P8">
        <v>1</v>
      </c>
      <c r="Q8">
        <f t="shared" si="2"/>
        <v>93.5</v>
      </c>
      <c r="R8">
        <f t="shared" si="3"/>
        <v>73.5</v>
      </c>
      <c r="T8">
        <f t="shared" si="4"/>
        <v>0.56820000000000004</v>
      </c>
      <c r="U8">
        <v>1</v>
      </c>
      <c r="V8">
        <f t="shared" si="5"/>
        <v>93.5</v>
      </c>
      <c r="W8" t="s">
        <v>72</v>
      </c>
      <c r="Z8">
        <f t="shared" si="6"/>
        <v>0</v>
      </c>
      <c r="AA8">
        <f t="shared" si="7"/>
        <v>0</v>
      </c>
    </row>
    <row r="9" spans="2:27" x14ac:dyDescent="0.3">
      <c r="B9" t="s">
        <v>0</v>
      </c>
      <c r="C9" s="7">
        <v>-91</v>
      </c>
      <c r="D9">
        <v>28.19</v>
      </c>
      <c r="E9">
        <v>50</v>
      </c>
      <c r="F9">
        <v>25</v>
      </c>
      <c r="G9">
        <v>21.81</v>
      </c>
      <c r="H9">
        <v>0</v>
      </c>
      <c r="I9">
        <v>79.900000000000006</v>
      </c>
      <c r="J9">
        <v>538.9</v>
      </c>
      <c r="K9">
        <v>233.5</v>
      </c>
      <c r="L9">
        <v>302.39999999999998</v>
      </c>
      <c r="M9" t="s">
        <v>1</v>
      </c>
      <c r="N9">
        <f t="shared" si="0"/>
        <v>1.0905</v>
      </c>
      <c r="O9">
        <f t="shared" si="1"/>
        <v>79.900000000000006</v>
      </c>
      <c r="P9">
        <v>1</v>
      </c>
      <c r="Q9">
        <f t="shared" si="2"/>
        <v>79.900000000000006</v>
      </c>
      <c r="R9">
        <f t="shared" si="3"/>
        <v>59.900000000000006</v>
      </c>
      <c r="T9">
        <f t="shared" si="4"/>
        <v>0.56380000000000008</v>
      </c>
      <c r="U9">
        <v>1</v>
      </c>
      <c r="V9">
        <f t="shared" si="5"/>
        <v>79.900000000000006</v>
      </c>
      <c r="W9" t="s">
        <v>72</v>
      </c>
      <c r="Z9">
        <f t="shared" si="6"/>
        <v>0</v>
      </c>
      <c r="AA9">
        <f t="shared" si="7"/>
        <v>0</v>
      </c>
    </row>
    <row r="10" spans="2:27" x14ac:dyDescent="0.3">
      <c r="B10" t="s">
        <v>0</v>
      </c>
      <c r="C10" s="7">
        <v>-91</v>
      </c>
      <c r="D10">
        <v>28.27</v>
      </c>
      <c r="E10">
        <v>50</v>
      </c>
      <c r="F10">
        <v>25</v>
      </c>
      <c r="G10">
        <v>21.73</v>
      </c>
      <c r="H10">
        <v>0</v>
      </c>
      <c r="I10">
        <v>98.4</v>
      </c>
      <c r="J10">
        <v>538.9</v>
      </c>
      <c r="K10">
        <v>233.5</v>
      </c>
      <c r="L10">
        <v>301.89999999999998</v>
      </c>
      <c r="M10" t="s">
        <v>1</v>
      </c>
      <c r="N10">
        <f t="shared" si="0"/>
        <v>1.0865</v>
      </c>
      <c r="O10">
        <f t="shared" si="1"/>
        <v>98.4</v>
      </c>
      <c r="P10">
        <v>1</v>
      </c>
      <c r="Q10">
        <f t="shared" si="2"/>
        <v>98.4</v>
      </c>
      <c r="R10">
        <f t="shared" si="3"/>
        <v>78.400000000000006</v>
      </c>
      <c r="T10">
        <f t="shared" si="4"/>
        <v>0.56540000000000001</v>
      </c>
      <c r="U10">
        <v>1</v>
      </c>
      <c r="V10">
        <f t="shared" si="5"/>
        <v>98.4</v>
      </c>
      <c r="W10" t="s">
        <v>72</v>
      </c>
      <c r="Z10">
        <f t="shared" si="6"/>
        <v>0</v>
      </c>
      <c r="AA10">
        <f t="shared" si="7"/>
        <v>0</v>
      </c>
    </row>
    <row r="11" spans="2:27" x14ac:dyDescent="0.3">
      <c r="B11" t="s">
        <v>0</v>
      </c>
      <c r="C11" s="7">
        <v>-91</v>
      </c>
      <c r="D11">
        <v>28.06</v>
      </c>
      <c r="E11">
        <v>50</v>
      </c>
      <c r="F11">
        <v>25</v>
      </c>
      <c r="G11">
        <v>21.94</v>
      </c>
      <c r="H11">
        <v>0</v>
      </c>
      <c r="I11">
        <v>101.1</v>
      </c>
      <c r="J11">
        <v>538.9</v>
      </c>
      <c r="K11">
        <v>233.5</v>
      </c>
      <c r="L11">
        <v>303.3</v>
      </c>
      <c r="M11" t="s">
        <v>1</v>
      </c>
      <c r="N11">
        <f t="shared" si="0"/>
        <v>1.0970000000000002</v>
      </c>
      <c r="O11">
        <f t="shared" si="1"/>
        <v>101.1</v>
      </c>
      <c r="P11">
        <v>1</v>
      </c>
      <c r="Q11">
        <f t="shared" si="2"/>
        <v>101.1</v>
      </c>
      <c r="R11">
        <f t="shared" si="3"/>
        <v>81.099999999999994</v>
      </c>
      <c r="T11">
        <f t="shared" si="4"/>
        <v>0.56119999999999992</v>
      </c>
      <c r="U11">
        <v>1</v>
      </c>
      <c r="V11">
        <f t="shared" si="5"/>
        <v>101.1</v>
      </c>
      <c r="W11" t="s">
        <v>72</v>
      </c>
      <c r="Z11">
        <f t="shared" si="6"/>
        <v>0</v>
      </c>
      <c r="AA11">
        <f t="shared" si="7"/>
        <v>0</v>
      </c>
    </row>
    <row r="12" spans="2:27" x14ac:dyDescent="0.3">
      <c r="B12" t="s">
        <v>21</v>
      </c>
      <c r="C12" s="7">
        <v>-91</v>
      </c>
      <c r="D12">
        <v>27.61</v>
      </c>
      <c r="E12">
        <v>50</v>
      </c>
      <c r="F12">
        <v>25</v>
      </c>
      <c r="G12">
        <v>22.39</v>
      </c>
      <c r="H12">
        <v>0</v>
      </c>
      <c r="I12">
        <v>79.599999999999994</v>
      </c>
      <c r="J12">
        <v>538.9</v>
      </c>
      <c r="K12">
        <v>233.5</v>
      </c>
      <c r="L12">
        <v>306.39999999999998</v>
      </c>
      <c r="M12" t="s">
        <v>1</v>
      </c>
      <c r="N12">
        <f t="shared" si="0"/>
        <v>1.1195000000000002</v>
      </c>
      <c r="O12">
        <f t="shared" si="1"/>
        <v>79.599999999999994</v>
      </c>
      <c r="P12">
        <v>1</v>
      </c>
      <c r="Q12">
        <f t="shared" si="2"/>
        <v>79.599999999999994</v>
      </c>
      <c r="R12">
        <f t="shared" si="3"/>
        <v>59.599999999999994</v>
      </c>
      <c r="T12">
        <f t="shared" si="4"/>
        <v>0.55220000000000002</v>
      </c>
      <c r="U12">
        <v>1</v>
      </c>
      <c r="V12">
        <f t="shared" si="5"/>
        <v>79.599999999999994</v>
      </c>
      <c r="W12" t="s">
        <v>72</v>
      </c>
      <c r="Z12">
        <f t="shared" si="6"/>
        <v>0</v>
      </c>
      <c r="AA12">
        <f t="shared" si="7"/>
        <v>0</v>
      </c>
    </row>
    <row r="13" spans="2:27" x14ac:dyDescent="0.3">
      <c r="B13" t="s">
        <v>21</v>
      </c>
      <c r="C13" s="7">
        <v>-91</v>
      </c>
      <c r="D13">
        <v>27.7</v>
      </c>
      <c r="E13">
        <v>50</v>
      </c>
      <c r="F13">
        <v>25</v>
      </c>
      <c r="G13">
        <v>22.3</v>
      </c>
      <c r="H13">
        <v>0</v>
      </c>
      <c r="I13">
        <v>99.7</v>
      </c>
      <c r="J13">
        <v>538.9</v>
      </c>
      <c r="K13">
        <v>233.5</v>
      </c>
      <c r="L13">
        <v>305.8</v>
      </c>
      <c r="M13" t="s">
        <v>1</v>
      </c>
      <c r="N13">
        <f t="shared" si="0"/>
        <v>1.115</v>
      </c>
      <c r="O13">
        <f t="shared" si="1"/>
        <v>99.7</v>
      </c>
      <c r="P13">
        <v>1</v>
      </c>
      <c r="Q13">
        <f t="shared" si="2"/>
        <v>99.7</v>
      </c>
      <c r="R13">
        <f t="shared" si="3"/>
        <v>79.7</v>
      </c>
      <c r="T13">
        <f t="shared" si="4"/>
        <v>0.55399999999999994</v>
      </c>
      <c r="U13">
        <v>1</v>
      </c>
      <c r="V13">
        <f t="shared" si="5"/>
        <v>99.7</v>
      </c>
      <c r="W13" t="s">
        <v>72</v>
      </c>
      <c r="Z13">
        <f t="shared" si="6"/>
        <v>0</v>
      </c>
      <c r="AA13">
        <f t="shared" si="7"/>
        <v>0</v>
      </c>
    </row>
    <row r="14" spans="2:27" x14ac:dyDescent="0.3">
      <c r="B14" t="s">
        <v>21</v>
      </c>
      <c r="C14" s="7">
        <v>-91</v>
      </c>
      <c r="D14">
        <v>27.47</v>
      </c>
      <c r="E14">
        <v>50</v>
      </c>
      <c r="F14">
        <v>25</v>
      </c>
      <c r="G14">
        <v>22.53</v>
      </c>
      <c r="H14">
        <v>0</v>
      </c>
      <c r="I14">
        <v>108.1</v>
      </c>
      <c r="J14">
        <v>538.9</v>
      </c>
      <c r="K14">
        <v>233.5</v>
      </c>
      <c r="L14">
        <v>307.39999999999998</v>
      </c>
      <c r="M14" t="s">
        <v>1</v>
      </c>
      <c r="N14">
        <f t="shared" si="0"/>
        <v>1.1265000000000001</v>
      </c>
      <c r="O14">
        <f t="shared" si="1"/>
        <v>108.1</v>
      </c>
      <c r="P14">
        <v>1</v>
      </c>
      <c r="Q14">
        <f t="shared" si="2"/>
        <v>108.1</v>
      </c>
      <c r="R14">
        <f t="shared" si="3"/>
        <v>88.1</v>
      </c>
      <c r="T14">
        <f t="shared" si="4"/>
        <v>0.5494</v>
      </c>
      <c r="U14">
        <v>1</v>
      </c>
      <c r="V14">
        <f t="shared" si="5"/>
        <v>108.1</v>
      </c>
      <c r="W14" t="s">
        <v>72</v>
      </c>
      <c r="Z14">
        <f t="shared" si="6"/>
        <v>0</v>
      </c>
      <c r="AA14">
        <f t="shared" si="7"/>
        <v>0</v>
      </c>
    </row>
    <row r="15" spans="2:27" x14ac:dyDescent="0.3">
      <c r="B15" t="s">
        <v>21</v>
      </c>
      <c r="C15" s="7">
        <v>-91</v>
      </c>
      <c r="D15">
        <v>27.73</v>
      </c>
      <c r="E15">
        <v>50</v>
      </c>
      <c r="F15">
        <v>25</v>
      </c>
      <c r="G15">
        <v>22.27</v>
      </c>
      <c r="H15">
        <v>0</v>
      </c>
      <c r="I15">
        <v>93.4</v>
      </c>
      <c r="J15">
        <v>538.9</v>
      </c>
      <c r="K15">
        <v>233.5</v>
      </c>
      <c r="L15">
        <v>305.60000000000002</v>
      </c>
      <c r="M15" t="s">
        <v>1</v>
      </c>
      <c r="N15">
        <f t="shared" si="0"/>
        <v>1.1134999999999999</v>
      </c>
      <c r="O15">
        <f t="shared" si="1"/>
        <v>93.4</v>
      </c>
      <c r="P15">
        <v>1</v>
      </c>
      <c r="Q15">
        <f t="shared" si="2"/>
        <v>93.4</v>
      </c>
      <c r="R15">
        <f t="shared" si="3"/>
        <v>73.400000000000006</v>
      </c>
      <c r="T15">
        <f t="shared" si="4"/>
        <v>0.55459999999999998</v>
      </c>
      <c r="U15">
        <v>1</v>
      </c>
      <c r="V15">
        <f t="shared" si="5"/>
        <v>93.4</v>
      </c>
      <c r="W15" t="s">
        <v>72</v>
      </c>
      <c r="Z15">
        <f t="shared" si="6"/>
        <v>0</v>
      </c>
      <c r="AA15">
        <f t="shared" si="7"/>
        <v>0</v>
      </c>
    </row>
    <row r="16" spans="2:27" x14ac:dyDescent="0.3">
      <c r="B16" t="s">
        <v>21</v>
      </c>
      <c r="C16" s="7">
        <v>-91</v>
      </c>
      <c r="D16">
        <v>27.7</v>
      </c>
      <c r="E16">
        <v>50</v>
      </c>
      <c r="F16">
        <v>25</v>
      </c>
      <c r="G16">
        <v>22.3</v>
      </c>
      <c r="H16">
        <v>0</v>
      </c>
      <c r="I16">
        <v>62</v>
      </c>
      <c r="J16">
        <v>538.9</v>
      </c>
      <c r="K16">
        <v>233.5</v>
      </c>
      <c r="L16">
        <v>305.8</v>
      </c>
      <c r="M16" t="s">
        <v>1</v>
      </c>
      <c r="N16">
        <f t="shared" si="0"/>
        <v>1.115</v>
      </c>
      <c r="O16">
        <f t="shared" si="1"/>
        <v>62</v>
      </c>
      <c r="P16">
        <v>1</v>
      </c>
      <c r="Q16">
        <f t="shared" si="2"/>
        <v>62</v>
      </c>
      <c r="R16">
        <f t="shared" si="3"/>
        <v>42</v>
      </c>
      <c r="T16">
        <f t="shared" si="4"/>
        <v>0.55399999999999994</v>
      </c>
      <c r="U16">
        <v>1</v>
      </c>
      <c r="V16">
        <f t="shared" si="5"/>
        <v>62</v>
      </c>
      <c r="W16" t="s">
        <v>72</v>
      </c>
      <c r="Z16">
        <f t="shared" si="6"/>
        <v>0</v>
      </c>
      <c r="AA16">
        <f t="shared" si="7"/>
        <v>0</v>
      </c>
    </row>
    <row r="17" spans="2:27" x14ac:dyDescent="0.3">
      <c r="B17" t="s">
        <v>21</v>
      </c>
      <c r="C17" s="7">
        <v>-91</v>
      </c>
      <c r="D17">
        <v>27.74</v>
      </c>
      <c r="E17">
        <v>50</v>
      </c>
      <c r="F17">
        <v>25</v>
      </c>
      <c r="G17">
        <v>22.26</v>
      </c>
      <c r="H17">
        <v>0</v>
      </c>
      <c r="I17">
        <v>107.1</v>
      </c>
      <c r="J17">
        <v>538.9</v>
      </c>
      <c r="K17">
        <v>233.5</v>
      </c>
      <c r="L17">
        <v>305.60000000000002</v>
      </c>
      <c r="M17" t="s">
        <v>1</v>
      </c>
      <c r="N17">
        <f t="shared" si="0"/>
        <v>1.1130000000000002</v>
      </c>
      <c r="O17">
        <f t="shared" si="1"/>
        <v>107.1</v>
      </c>
      <c r="P17">
        <v>1</v>
      </c>
      <c r="Q17">
        <f t="shared" si="2"/>
        <v>107.1</v>
      </c>
      <c r="R17">
        <f t="shared" si="3"/>
        <v>87.1</v>
      </c>
      <c r="T17">
        <f t="shared" si="4"/>
        <v>0.55479999999999996</v>
      </c>
      <c r="U17">
        <v>1</v>
      </c>
      <c r="V17">
        <f t="shared" si="5"/>
        <v>107.1</v>
      </c>
      <c r="W17" t="s">
        <v>72</v>
      </c>
      <c r="Z17">
        <f t="shared" si="6"/>
        <v>0</v>
      </c>
      <c r="AA17">
        <f t="shared" si="7"/>
        <v>0</v>
      </c>
    </row>
    <row r="18" spans="2:27" x14ac:dyDescent="0.3">
      <c r="B18" t="s">
        <v>21</v>
      </c>
      <c r="C18" s="7">
        <v>-91</v>
      </c>
      <c r="D18">
        <v>27.78</v>
      </c>
      <c r="E18">
        <v>50</v>
      </c>
      <c r="F18">
        <v>25</v>
      </c>
      <c r="G18">
        <v>22.22</v>
      </c>
      <c r="H18">
        <v>0.06</v>
      </c>
      <c r="I18">
        <v>145.30000000000001</v>
      </c>
      <c r="J18">
        <v>538.9</v>
      </c>
      <c r="K18">
        <v>233.5</v>
      </c>
      <c r="L18">
        <v>305.3</v>
      </c>
      <c r="M18" t="s">
        <v>1</v>
      </c>
      <c r="N18">
        <f t="shared" si="0"/>
        <v>1.111</v>
      </c>
      <c r="O18">
        <f t="shared" si="1"/>
        <v>145.30000000000001</v>
      </c>
      <c r="P18">
        <v>1</v>
      </c>
      <c r="Q18">
        <f t="shared" si="2"/>
        <v>145.30000000000001</v>
      </c>
      <c r="R18">
        <f t="shared" si="3"/>
        <v>420.26556319094277</v>
      </c>
      <c r="T18">
        <f t="shared" si="4"/>
        <v>0.55559999999999998</v>
      </c>
      <c r="U18">
        <v>1</v>
      </c>
      <c r="V18">
        <f>O18</f>
        <v>145.30000000000001</v>
      </c>
      <c r="W18" t="s">
        <v>72</v>
      </c>
      <c r="Z18">
        <f t="shared" si="6"/>
        <v>1.8045117258239998E-2</v>
      </c>
      <c r="AA18">
        <f t="shared" si="7"/>
        <v>3630</v>
      </c>
    </row>
    <row r="19" spans="2:27" x14ac:dyDescent="0.3">
      <c r="B19" t="s">
        <v>21</v>
      </c>
      <c r="C19" s="7">
        <v>-91</v>
      </c>
      <c r="D19">
        <v>27.49</v>
      </c>
      <c r="E19">
        <v>50</v>
      </c>
      <c r="F19">
        <v>25</v>
      </c>
      <c r="G19">
        <v>22.51</v>
      </c>
      <c r="H19">
        <v>0</v>
      </c>
      <c r="I19">
        <v>76.3</v>
      </c>
      <c r="J19">
        <v>538.9</v>
      </c>
      <c r="K19">
        <v>233.5</v>
      </c>
      <c r="L19">
        <v>307.3</v>
      </c>
      <c r="M19" t="s">
        <v>1</v>
      </c>
      <c r="N19">
        <f t="shared" si="0"/>
        <v>1.1255000000000002</v>
      </c>
      <c r="O19">
        <f t="shared" si="1"/>
        <v>76.3</v>
      </c>
      <c r="P19">
        <v>1</v>
      </c>
      <c r="Q19">
        <f t="shared" si="2"/>
        <v>76.3</v>
      </c>
      <c r="R19">
        <f t="shared" si="3"/>
        <v>56.3</v>
      </c>
      <c r="T19">
        <f t="shared" si="4"/>
        <v>0.54979999999999996</v>
      </c>
      <c r="U19">
        <v>1</v>
      </c>
      <c r="V19">
        <f t="shared" ref="V19:V82" si="8">O19</f>
        <v>76.3</v>
      </c>
      <c r="W19" t="s">
        <v>72</v>
      </c>
      <c r="Z19">
        <f t="shared" si="6"/>
        <v>0</v>
      </c>
      <c r="AA19">
        <f t="shared" si="7"/>
        <v>0</v>
      </c>
    </row>
    <row r="20" spans="2:27" x14ac:dyDescent="0.3">
      <c r="B20" t="s">
        <v>21</v>
      </c>
      <c r="C20" s="7">
        <v>-91</v>
      </c>
      <c r="D20">
        <v>27.64</v>
      </c>
      <c r="E20">
        <v>50</v>
      </c>
      <c r="F20">
        <v>25</v>
      </c>
      <c r="G20">
        <v>22.36</v>
      </c>
      <c r="H20">
        <v>0</v>
      </c>
      <c r="I20">
        <v>126.5</v>
      </c>
      <c r="J20">
        <v>538.9</v>
      </c>
      <c r="K20">
        <v>233.5</v>
      </c>
      <c r="L20">
        <v>306.2</v>
      </c>
      <c r="M20" t="s">
        <v>1</v>
      </c>
      <c r="N20">
        <f t="shared" si="0"/>
        <v>1.1180000000000001</v>
      </c>
      <c r="O20">
        <f t="shared" si="1"/>
        <v>126.5</v>
      </c>
      <c r="P20">
        <v>1</v>
      </c>
      <c r="Q20">
        <f t="shared" si="2"/>
        <v>126.5</v>
      </c>
      <c r="R20">
        <f t="shared" si="3"/>
        <v>106.5</v>
      </c>
      <c r="T20">
        <f t="shared" si="4"/>
        <v>0.55279999999999996</v>
      </c>
      <c r="U20">
        <v>1</v>
      </c>
      <c r="V20">
        <f t="shared" si="8"/>
        <v>126.5</v>
      </c>
      <c r="W20" t="s">
        <v>72</v>
      </c>
      <c r="Z20">
        <f t="shared" si="6"/>
        <v>0</v>
      </c>
      <c r="AA20">
        <f t="shared" si="7"/>
        <v>0</v>
      </c>
    </row>
    <row r="21" spans="2:27" x14ac:dyDescent="0.3">
      <c r="B21" t="s">
        <v>21</v>
      </c>
      <c r="C21" s="7">
        <v>-91</v>
      </c>
      <c r="D21">
        <v>27.91</v>
      </c>
      <c r="E21">
        <v>50</v>
      </c>
      <c r="F21">
        <v>25</v>
      </c>
      <c r="G21">
        <v>22.09</v>
      </c>
      <c r="H21">
        <v>0.04</v>
      </c>
      <c r="I21">
        <v>126.1</v>
      </c>
      <c r="J21">
        <v>538.9</v>
      </c>
      <c r="K21">
        <v>233.5</v>
      </c>
      <c r="L21">
        <v>304.39999999999998</v>
      </c>
      <c r="M21" t="s">
        <v>1</v>
      </c>
      <c r="N21">
        <f t="shared" si="0"/>
        <v>1.1045</v>
      </c>
      <c r="O21">
        <f t="shared" si="1"/>
        <v>126.1</v>
      </c>
      <c r="P21">
        <v>1</v>
      </c>
      <c r="Q21">
        <f t="shared" si="2"/>
        <v>126.1</v>
      </c>
      <c r="R21">
        <f t="shared" si="3"/>
        <v>345.26443058598846</v>
      </c>
      <c r="T21">
        <f t="shared" si="4"/>
        <v>0.55820000000000003</v>
      </c>
      <c r="U21">
        <v>1</v>
      </c>
      <c r="V21">
        <f t="shared" si="8"/>
        <v>126.1</v>
      </c>
      <c r="W21" t="s">
        <v>72</v>
      </c>
      <c r="Z21">
        <f t="shared" si="6"/>
        <v>1.203871492096E-2</v>
      </c>
      <c r="AA21">
        <f t="shared" si="7"/>
        <v>2420</v>
      </c>
    </row>
    <row r="22" spans="2:27" x14ac:dyDescent="0.3">
      <c r="B22" t="s">
        <v>21</v>
      </c>
      <c r="C22" s="7">
        <v>-91</v>
      </c>
      <c r="D22">
        <v>27.27</v>
      </c>
      <c r="E22">
        <v>50</v>
      </c>
      <c r="F22">
        <v>25</v>
      </c>
      <c r="G22">
        <v>22.73</v>
      </c>
      <c r="H22">
        <v>0.05</v>
      </c>
      <c r="I22">
        <v>128.5</v>
      </c>
      <c r="J22">
        <v>538.9</v>
      </c>
      <c r="K22">
        <v>233.5</v>
      </c>
      <c r="L22">
        <v>308.8</v>
      </c>
      <c r="M22" t="s">
        <v>1</v>
      </c>
      <c r="N22">
        <f t="shared" si="0"/>
        <v>1.1365000000000001</v>
      </c>
      <c r="O22">
        <f t="shared" si="1"/>
        <v>128.5</v>
      </c>
      <c r="P22">
        <v>1</v>
      </c>
      <c r="Q22">
        <f t="shared" si="2"/>
        <v>128.5</v>
      </c>
      <c r="R22">
        <f t="shared" si="3"/>
        <v>369.68827064809579</v>
      </c>
      <c r="T22">
        <f t="shared" si="4"/>
        <v>0.5454</v>
      </c>
      <c r="U22">
        <v>1</v>
      </c>
      <c r="V22">
        <f t="shared" si="8"/>
        <v>128.5</v>
      </c>
      <c r="W22" t="s">
        <v>72</v>
      </c>
      <c r="Z22">
        <f t="shared" si="6"/>
        <v>1.504299508E-2</v>
      </c>
      <c r="AA22">
        <f t="shared" si="7"/>
        <v>3025</v>
      </c>
    </row>
    <row r="23" spans="2:27" x14ac:dyDescent="0.3">
      <c r="B23" t="s">
        <v>21</v>
      </c>
      <c r="C23" s="7">
        <v>-91</v>
      </c>
      <c r="D23">
        <v>27.73</v>
      </c>
      <c r="E23">
        <v>50</v>
      </c>
      <c r="F23">
        <v>25</v>
      </c>
      <c r="G23">
        <v>22.27</v>
      </c>
      <c r="H23">
        <v>0</v>
      </c>
      <c r="I23">
        <v>111.4</v>
      </c>
      <c r="J23">
        <v>538.9</v>
      </c>
      <c r="K23">
        <v>233.5</v>
      </c>
      <c r="L23">
        <v>305.60000000000002</v>
      </c>
      <c r="M23" t="s">
        <v>1</v>
      </c>
      <c r="N23">
        <f t="shared" si="0"/>
        <v>1.1134999999999999</v>
      </c>
      <c r="O23">
        <f t="shared" si="1"/>
        <v>111.4</v>
      </c>
      <c r="P23">
        <v>1</v>
      </c>
      <c r="Q23">
        <f t="shared" si="2"/>
        <v>111.4</v>
      </c>
      <c r="R23">
        <f t="shared" si="3"/>
        <v>91.4</v>
      </c>
      <c r="T23">
        <f t="shared" si="4"/>
        <v>0.55459999999999998</v>
      </c>
      <c r="U23">
        <v>1</v>
      </c>
      <c r="V23">
        <f t="shared" si="8"/>
        <v>111.4</v>
      </c>
      <c r="W23" t="s">
        <v>72</v>
      </c>
      <c r="Z23">
        <f t="shared" si="6"/>
        <v>0</v>
      </c>
      <c r="AA23">
        <f t="shared" si="7"/>
        <v>0</v>
      </c>
    </row>
    <row r="24" spans="2:27" x14ac:dyDescent="0.3">
      <c r="B24" t="s">
        <v>21</v>
      </c>
      <c r="C24" s="7">
        <v>-91</v>
      </c>
      <c r="D24">
        <v>27.49</v>
      </c>
      <c r="E24">
        <v>50</v>
      </c>
      <c r="F24">
        <v>25</v>
      </c>
      <c r="G24">
        <v>22.51</v>
      </c>
      <c r="H24">
        <v>0</v>
      </c>
      <c r="I24">
        <v>130.4</v>
      </c>
      <c r="J24">
        <v>538.9</v>
      </c>
      <c r="K24">
        <v>233.5</v>
      </c>
      <c r="L24">
        <v>307.3</v>
      </c>
      <c r="M24" t="s">
        <v>1</v>
      </c>
      <c r="N24">
        <f t="shared" si="0"/>
        <v>1.1255000000000002</v>
      </c>
      <c r="O24">
        <f t="shared" si="1"/>
        <v>130.4</v>
      </c>
      <c r="P24">
        <v>1</v>
      </c>
      <c r="Q24">
        <f t="shared" si="2"/>
        <v>130.4</v>
      </c>
      <c r="R24">
        <f t="shared" si="3"/>
        <v>110.4</v>
      </c>
      <c r="T24">
        <f t="shared" si="4"/>
        <v>0.54979999999999996</v>
      </c>
      <c r="U24">
        <v>1</v>
      </c>
      <c r="V24">
        <f t="shared" si="8"/>
        <v>130.4</v>
      </c>
      <c r="W24" t="s">
        <v>72</v>
      </c>
      <c r="Z24">
        <f t="shared" si="6"/>
        <v>0</v>
      </c>
      <c r="AA24">
        <f t="shared" si="7"/>
        <v>0</v>
      </c>
    </row>
    <row r="25" spans="2:27" x14ac:dyDescent="0.3">
      <c r="B25" t="s">
        <v>21</v>
      </c>
      <c r="C25" s="7">
        <v>-91</v>
      </c>
      <c r="D25">
        <v>27.6</v>
      </c>
      <c r="E25">
        <v>50</v>
      </c>
      <c r="F25">
        <v>25</v>
      </c>
      <c r="G25">
        <v>22.4</v>
      </c>
      <c r="H25">
        <v>0</v>
      </c>
      <c r="I25">
        <v>134.80000000000001</v>
      </c>
      <c r="J25">
        <v>538.9</v>
      </c>
      <c r="K25">
        <v>233.5</v>
      </c>
      <c r="L25">
        <v>306.5</v>
      </c>
      <c r="M25" t="s">
        <v>1</v>
      </c>
      <c r="N25">
        <f t="shared" si="0"/>
        <v>1.1199999999999999</v>
      </c>
      <c r="O25">
        <f t="shared" si="1"/>
        <v>134.80000000000001</v>
      </c>
      <c r="P25">
        <v>1</v>
      </c>
      <c r="Q25">
        <f t="shared" si="2"/>
        <v>134.80000000000001</v>
      </c>
      <c r="R25">
        <f t="shared" si="3"/>
        <v>114.80000000000001</v>
      </c>
      <c r="T25">
        <f t="shared" si="4"/>
        <v>0.55200000000000005</v>
      </c>
      <c r="U25">
        <v>1</v>
      </c>
      <c r="V25">
        <f t="shared" si="8"/>
        <v>134.80000000000001</v>
      </c>
      <c r="W25" t="s">
        <v>72</v>
      </c>
      <c r="Z25">
        <f t="shared" si="6"/>
        <v>0</v>
      </c>
      <c r="AA25">
        <f t="shared" si="7"/>
        <v>0</v>
      </c>
    </row>
    <row r="26" spans="2:27" x14ac:dyDescent="0.3">
      <c r="B26" t="s">
        <v>21</v>
      </c>
      <c r="C26" s="7">
        <v>-91</v>
      </c>
      <c r="D26">
        <v>27.87</v>
      </c>
      <c r="E26">
        <v>50</v>
      </c>
      <c r="F26">
        <v>25</v>
      </c>
      <c r="G26">
        <v>22.13</v>
      </c>
      <c r="H26">
        <v>0</v>
      </c>
      <c r="I26">
        <v>157.30000000000001</v>
      </c>
      <c r="J26">
        <v>538.9</v>
      </c>
      <c r="K26">
        <v>233.5</v>
      </c>
      <c r="L26">
        <v>304.7</v>
      </c>
      <c r="M26" t="s">
        <v>1</v>
      </c>
      <c r="N26">
        <f t="shared" si="0"/>
        <v>1.1065</v>
      </c>
      <c r="O26">
        <f t="shared" si="1"/>
        <v>157.30000000000001</v>
      </c>
      <c r="P26">
        <v>1</v>
      </c>
      <c r="Q26">
        <f t="shared" si="2"/>
        <v>157.30000000000001</v>
      </c>
      <c r="R26">
        <f t="shared" si="3"/>
        <v>137.30000000000001</v>
      </c>
      <c r="T26">
        <f t="shared" si="4"/>
        <v>0.55740000000000001</v>
      </c>
      <c r="U26">
        <v>1</v>
      </c>
      <c r="V26">
        <f t="shared" si="8"/>
        <v>157.30000000000001</v>
      </c>
      <c r="W26" t="s">
        <v>72</v>
      </c>
      <c r="Z26">
        <f t="shared" si="6"/>
        <v>0</v>
      </c>
      <c r="AA26">
        <f t="shared" si="7"/>
        <v>0</v>
      </c>
    </row>
    <row r="27" spans="2:27" x14ac:dyDescent="0.3">
      <c r="B27" t="s">
        <v>21</v>
      </c>
      <c r="C27" s="7">
        <v>-91</v>
      </c>
      <c r="D27">
        <v>27.31</v>
      </c>
      <c r="E27">
        <v>50</v>
      </c>
      <c r="F27">
        <v>25</v>
      </c>
      <c r="G27">
        <v>22.69</v>
      </c>
      <c r="H27">
        <v>0</v>
      </c>
      <c r="I27">
        <v>105.2</v>
      </c>
      <c r="J27">
        <v>538.9</v>
      </c>
      <c r="K27">
        <v>233.5</v>
      </c>
      <c r="L27">
        <v>308.5</v>
      </c>
      <c r="M27" t="s">
        <v>1</v>
      </c>
      <c r="N27">
        <f t="shared" si="0"/>
        <v>1.1345000000000001</v>
      </c>
      <c r="O27">
        <f t="shared" si="1"/>
        <v>105.2</v>
      </c>
      <c r="P27">
        <v>1</v>
      </c>
      <c r="Q27">
        <f t="shared" si="2"/>
        <v>105.2</v>
      </c>
      <c r="R27">
        <f t="shared" si="3"/>
        <v>85.2</v>
      </c>
      <c r="T27">
        <f t="shared" si="4"/>
        <v>0.54620000000000002</v>
      </c>
      <c r="U27">
        <v>1</v>
      </c>
      <c r="V27">
        <f t="shared" si="8"/>
        <v>105.2</v>
      </c>
      <c r="W27" t="s">
        <v>72</v>
      </c>
      <c r="Z27">
        <f t="shared" si="6"/>
        <v>0</v>
      </c>
      <c r="AA27">
        <f t="shared" si="7"/>
        <v>0</v>
      </c>
    </row>
    <row r="28" spans="2:27" x14ac:dyDescent="0.3">
      <c r="B28" t="s">
        <v>21</v>
      </c>
      <c r="C28" s="7">
        <v>-91</v>
      </c>
      <c r="D28">
        <v>27.61</v>
      </c>
      <c r="E28">
        <v>50</v>
      </c>
      <c r="F28">
        <v>25</v>
      </c>
      <c r="G28">
        <v>22.39</v>
      </c>
      <c r="H28">
        <v>0</v>
      </c>
      <c r="I28">
        <v>109.8</v>
      </c>
      <c r="J28">
        <v>538.9</v>
      </c>
      <c r="K28">
        <v>233.5</v>
      </c>
      <c r="L28">
        <v>306.39999999999998</v>
      </c>
      <c r="M28" t="s">
        <v>1</v>
      </c>
      <c r="N28">
        <f t="shared" si="0"/>
        <v>1.1195000000000002</v>
      </c>
      <c r="O28">
        <f t="shared" si="1"/>
        <v>109.8</v>
      </c>
      <c r="P28">
        <v>1</v>
      </c>
      <c r="Q28">
        <f t="shared" si="2"/>
        <v>109.8</v>
      </c>
      <c r="R28">
        <f t="shared" si="3"/>
        <v>89.8</v>
      </c>
      <c r="T28">
        <f t="shared" si="4"/>
        <v>0.55220000000000002</v>
      </c>
      <c r="U28">
        <v>1</v>
      </c>
      <c r="V28">
        <f t="shared" si="8"/>
        <v>109.8</v>
      </c>
      <c r="W28" t="s">
        <v>72</v>
      </c>
      <c r="Z28">
        <f t="shared" si="6"/>
        <v>0</v>
      </c>
      <c r="AA28">
        <f t="shared" si="7"/>
        <v>0</v>
      </c>
    </row>
    <row r="29" spans="2:27" x14ac:dyDescent="0.3">
      <c r="B29" t="s">
        <v>21</v>
      </c>
      <c r="C29" s="7">
        <v>-91</v>
      </c>
      <c r="D29">
        <v>26.01</v>
      </c>
      <c r="E29">
        <v>50</v>
      </c>
      <c r="F29">
        <v>25</v>
      </c>
      <c r="G29">
        <v>23.99</v>
      </c>
      <c r="H29">
        <v>0</v>
      </c>
      <c r="I29">
        <v>84.9</v>
      </c>
      <c r="J29">
        <v>538.9</v>
      </c>
      <c r="K29">
        <v>233.5</v>
      </c>
      <c r="L29">
        <v>317.2</v>
      </c>
      <c r="M29" t="s">
        <v>1</v>
      </c>
      <c r="N29">
        <f t="shared" si="0"/>
        <v>1.1995</v>
      </c>
      <c r="O29">
        <f t="shared" si="1"/>
        <v>84.9</v>
      </c>
      <c r="P29">
        <v>1</v>
      </c>
      <c r="Q29">
        <f t="shared" si="2"/>
        <v>84.9</v>
      </c>
      <c r="R29">
        <f t="shared" si="3"/>
        <v>64.900000000000006</v>
      </c>
      <c r="T29">
        <f t="shared" si="4"/>
        <v>0.5202</v>
      </c>
      <c r="U29">
        <v>1</v>
      </c>
      <c r="V29">
        <f t="shared" si="8"/>
        <v>84.9</v>
      </c>
      <c r="W29" t="s">
        <v>72</v>
      </c>
      <c r="Z29">
        <f t="shared" si="6"/>
        <v>0</v>
      </c>
      <c r="AA29">
        <f t="shared" si="7"/>
        <v>0</v>
      </c>
    </row>
    <row r="30" spans="2:27" x14ac:dyDescent="0.3">
      <c r="B30" t="s">
        <v>21</v>
      </c>
      <c r="C30" s="7">
        <v>-91</v>
      </c>
      <c r="D30">
        <v>27.94</v>
      </c>
      <c r="E30">
        <v>50</v>
      </c>
      <c r="F30">
        <v>25</v>
      </c>
      <c r="G30">
        <v>22.06</v>
      </c>
      <c r="H30">
        <v>0</v>
      </c>
      <c r="I30">
        <v>62.8</v>
      </c>
      <c r="J30">
        <v>538.9</v>
      </c>
      <c r="K30">
        <v>233.5</v>
      </c>
      <c r="L30">
        <v>304.2</v>
      </c>
      <c r="M30" t="s">
        <v>1</v>
      </c>
      <c r="N30">
        <f t="shared" si="0"/>
        <v>1.103</v>
      </c>
      <c r="O30">
        <f t="shared" si="1"/>
        <v>62.8</v>
      </c>
      <c r="P30">
        <v>1</v>
      </c>
      <c r="Q30">
        <f t="shared" si="2"/>
        <v>62.8</v>
      </c>
      <c r="R30">
        <f t="shared" si="3"/>
        <v>42.8</v>
      </c>
      <c r="T30">
        <f t="shared" si="4"/>
        <v>0.55880000000000007</v>
      </c>
      <c r="U30">
        <v>1</v>
      </c>
      <c r="V30">
        <f t="shared" si="8"/>
        <v>62.8</v>
      </c>
      <c r="W30" t="s">
        <v>72</v>
      </c>
      <c r="Z30">
        <f t="shared" si="6"/>
        <v>0</v>
      </c>
      <c r="AA30">
        <f t="shared" si="7"/>
        <v>0</v>
      </c>
    </row>
    <row r="31" spans="2:27" x14ac:dyDescent="0.3">
      <c r="B31" t="s">
        <v>21</v>
      </c>
      <c r="C31" s="7">
        <v>-91</v>
      </c>
      <c r="D31">
        <v>28.64</v>
      </c>
      <c r="E31">
        <v>50</v>
      </c>
      <c r="F31">
        <v>25</v>
      </c>
      <c r="G31">
        <v>21.36</v>
      </c>
      <c r="H31">
        <v>0</v>
      </c>
      <c r="I31">
        <v>97.5</v>
      </c>
      <c r="J31">
        <v>538.9</v>
      </c>
      <c r="K31">
        <v>233.5</v>
      </c>
      <c r="L31">
        <v>299.3</v>
      </c>
      <c r="M31" t="s">
        <v>1</v>
      </c>
      <c r="N31">
        <f t="shared" si="0"/>
        <v>1.0680000000000001</v>
      </c>
      <c r="O31">
        <f t="shared" si="1"/>
        <v>97.5</v>
      </c>
      <c r="P31">
        <v>1</v>
      </c>
      <c r="Q31">
        <f t="shared" si="2"/>
        <v>97.5</v>
      </c>
      <c r="R31">
        <f t="shared" si="3"/>
        <v>77.5</v>
      </c>
      <c r="T31">
        <f t="shared" si="4"/>
        <v>0.57279999999999998</v>
      </c>
      <c r="U31">
        <v>1</v>
      </c>
      <c r="V31">
        <f t="shared" si="8"/>
        <v>97.5</v>
      </c>
      <c r="W31" t="s">
        <v>72</v>
      </c>
      <c r="Z31">
        <f t="shared" si="6"/>
        <v>0</v>
      </c>
      <c r="AA31">
        <f t="shared" si="7"/>
        <v>0</v>
      </c>
    </row>
    <row r="32" spans="2:27" x14ac:dyDescent="0.3">
      <c r="B32" t="s">
        <v>21</v>
      </c>
      <c r="C32" s="7">
        <v>-91</v>
      </c>
      <c r="D32">
        <v>27.37</v>
      </c>
      <c r="E32">
        <v>50</v>
      </c>
      <c r="F32">
        <v>25</v>
      </c>
      <c r="G32">
        <v>22.63</v>
      </c>
      <c r="H32">
        <v>0</v>
      </c>
      <c r="I32">
        <v>80.2</v>
      </c>
      <c r="J32">
        <v>538.9</v>
      </c>
      <c r="K32">
        <v>233.5</v>
      </c>
      <c r="L32">
        <v>308.10000000000002</v>
      </c>
      <c r="M32" t="s">
        <v>1</v>
      </c>
      <c r="N32">
        <f t="shared" si="0"/>
        <v>1.1315</v>
      </c>
      <c r="O32">
        <f t="shared" si="1"/>
        <v>80.2</v>
      </c>
      <c r="P32">
        <v>1</v>
      </c>
      <c r="Q32">
        <f t="shared" si="2"/>
        <v>80.2</v>
      </c>
      <c r="R32">
        <f t="shared" si="3"/>
        <v>60.2</v>
      </c>
      <c r="T32">
        <f t="shared" si="4"/>
        <v>0.5474</v>
      </c>
      <c r="U32">
        <v>1</v>
      </c>
      <c r="V32">
        <f t="shared" si="8"/>
        <v>80.2</v>
      </c>
      <c r="W32" t="s">
        <v>72</v>
      </c>
      <c r="Z32">
        <f t="shared" si="6"/>
        <v>0</v>
      </c>
      <c r="AA32">
        <f t="shared" si="7"/>
        <v>0</v>
      </c>
    </row>
    <row r="33" spans="2:27" x14ac:dyDescent="0.3">
      <c r="B33" t="s">
        <v>21</v>
      </c>
      <c r="C33" s="7">
        <v>-91</v>
      </c>
      <c r="D33">
        <v>27.52</v>
      </c>
      <c r="E33">
        <v>50</v>
      </c>
      <c r="F33">
        <v>25</v>
      </c>
      <c r="G33">
        <v>22.48</v>
      </c>
      <c r="H33">
        <v>0.05</v>
      </c>
      <c r="I33">
        <v>134.4</v>
      </c>
      <c r="J33">
        <v>538.9</v>
      </c>
      <c r="K33">
        <v>233.5</v>
      </c>
      <c r="L33">
        <v>307.10000000000002</v>
      </c>
      <c r="M33" t="s">
        <v>1</v>
      </c>
      <c r="N33">
        <f t="shared" si="0"/>
        <v>1.1240000000000001</v>
      </c>
      <c r="O33">
        <f t="shared" si="1"/>
        <v>134.4</v>
      </c>
      <c r="P33">
        <v>1</v>
      </c>
      <c r="Q33">
        <f t="shared" si="2"/>
        <v>134.4</v>
      </c>
      <c r="R33">
        <f t="shared" si="3"/>
        <v>381.20582946456835</v>
      </c>
      <c r="T33">
        <f t="shared" si="4"/>
        <v>0.5504</v>
      </c>
      <c r="U33">
        <v>1</v>
      </c>
      <c r="V33">
        <f t="shared" si="8"/>
        <v>134.4</v>
      </c>
      <c r="W33" t="s">
        <v>72</v>
      </c>
      <c r="Z33">
        <f t="shared" si="6"/>
        <v>1.504299508E-2</v>
      </c>
      <c r="AA33">
        <f t="shared" si="7"/>
        <v>3025</v>
      </c>
    </row>
    <row r="34" spans="2:27" x14ac:dyDescent="0.3">
      <c r="B34" t="s">
        <v>21</v>
      </c>
      <c r="C34" s="7">
        <v>-91</v>
      </c>
      <c r="D34">
        <v>27.6</v>
      </c>
      <c r="E34">
        <v>50</v>
      </c>
      <c r="F34">
        <v>25</v>
      </c>
      <c r="G34">
        <v>22.4</v>
      </c>
      <c r="H34">
        <v>0</v>
      </c>
      <c r="I34">
        <v>65.099999999999994</v>
      </c>
      <c r="J34">
        <v>538.9</v>
      </c>
      <c r="K34">
        <v>233.5</v>
      </c>
      <c r="L34">
        <v>306.5</v>
      </c>
      <c r="M34" t="s">
        <v>1</v>
      </c>
      <c r="N34">
        <f t="shared" si="0"/>
        <v>1.1199999999999999</v>
      </c>
      <c r="O34">
        <f t="shared" si="1"/>
        <v>65.099999999999994</v>
      </c>
      <c r="P34">
        <v>1</v>
      </c>
      <c r="Q34">
        <f t="shared" si="2"/>
        <v>65.099999999999994</v>
      </c>
      <c r="R34">
        <f t="shared" si="3"/>
        <v>45.099999999999994</v>
      </c>
      <c r="T34">
        <f t="shared" si="4"/>
        <v>0.55200000000000005</v>
      </c>
      <c r="U34">
        <v>1</v>
      </c>
      <c r="V34">
        <f t="shared" si="8"/>
        <v>65.099999999999994</v>
      </c>
      <c r="W34" t="s">
        <v>72</v>
      </c>
      <c r="Z34">
        <f t="shared" si="6"/>
        <v>0</v>
      </c>
      <c r="AA34">
        <f t="shared" si="7"/>
        <v>0</v>
      </c>
    </row>
    <row r="35" spans="2:27" x14ac:dyDescent="0.3">
      <c r="B35" t="s">
        <v>21</v>
      </c>
      <c r="C35" s="7">
        <v>-91</v>
      </c>
      <c r="D35">
        <v>27.47</v>
      </c>
      <c r="E35">
        <v>50</v>
      </c>
      <c r="F35">
        <v>25</v>
      </c>
      <c r="G35">
        <v>22.53</v>
      </c>
      <c r="H35">
        <v>0</v>
      </c>
      <c r="I35">
        <v>118.6</v>
      </c>
      <c r="J35">
        <v>538.9</v>
      </c>
      <c r="K35">
        <v>233.5</v>
      </c>
      <c r="L35">
        <v>307.39999999999998</v>
      </c>
      <c r="M35" t="s">
        <v>1</v>
      </c>
      <c r="N35">
        <f t="shared" si="0"/>
        <v>1.1265000000000001</v>
      </c>
      <c r="O35">
        <f t="shared" si="1"/>
        <v>118.6</v>
      </c>
      <c r="P35">
        <v>1</v>
      </c>
      <c r="Q35">
        <f t="shared" si="2"/>
        <v>118.6</v>
      </c>
      <c r="R35">
        <f t="shared" si="3"/>
        <v>98.6</v>
      </c>
      <c r="T35">
        <f t="shared" si="4"/>
        <v>0.5494</v>
      </c>
      <c r="U35">
        <v>1</v>
      </c>
      <c r="V35">
        <f t="shared" si="8"/>
        <v>118.6</v>
      </c>
      <c r="W35" t="s">
        <v>72</v>
      </c>
      <c r="Z35">
        <f t="shared" si="6"/>
        <v>0</v>
      </c>
      <c r="AA35">
        <f t="shared" si="7"/>
        <v>0</v>
      </c>
    </row>
    <row r="36" spans="2:27" x14ac:dyDescent="0.3">
      <c r="B36" t="s">
        <v>0</v>
      </c>
      <c r="C36" s="7">
        <v>-60</v>
      </c>
      <c r="D36">
        <v>28.06</v>
      </c>
      <c r="E36">
        <v>50</v>
      </c>
      <c r="F36">
        <v>25</v>
      </c>
      <c r="G36">
        <v>21.94</v>
      </c>
      <c r="H36">
        <v>0</v>
      </c>
      <c r="I36">
        <v>186</v>
      </c>
      <c r="J36">
        <v>506.4</v>
      </c>
      <c r="K36">
        <v>231.4</v>
      </c>
      <c r="L36">
        <v>292.8</v>
      </c>
      <c r="M36" t="s">
        <v>1</v>
      </c>
      <c r="N36">
        <f t="shared" si="0"/>
        <v>1.0970000000000002</v>
      </c>
      <c r="O36">
        <f t="shared" si="1"/>
        <v>186</v>
      </c>
      <c r="P36">
        <v>1</v>
      </c>
      <c r="Q36">
        <f t="shared" si="2"/>
        <v>186</v>
      </c>
      <c r="R36">
        <f t="shared" si="3"/>
        <v>166</v>
      </c>
      <c r="T36">
        <f t="shared" si="4"/>
        <v>0.56119999999999992</v>
      </c>
      <c r="U36">
        <v>1</v>
      </c>
      <c r="V36">
        <f t="shared" si="8"/>
        <v>186</v>
      </c>
      <c r="W36" t="s">
        <v>72</v>
      </c>
      <c r="Z36">
        <f t="shared" si="6"/>
        <v>0</v>
      </c>
      <c r="AA36">
        <f t="shared" si="7"/>
        <v>0</v>
      </c>
    </row>
    <row r="37" spans="2:27" x14ac:dyDescent="0.3">
      <c r="B37" t="s">
        <v>0</v>
      </c>
      <c r="C37" s="7">
        <v>-60</v>
      </c>
      <c r="D37">
        <v>27.75</v>
      </c>
      <c r="E37">
        <v>50</v>
      </c>
      <c r="F37">
        <v>25</v>
      </c>
      <c r="G37">
        <v>22.25</v>
      </c>
      <c r="H37">
        <v>0</v>
      </c>
      <c r="I37">
        <v>151.80000000000001</v>
      </c>
      <c r="J37">
        <v>506.4</v>
      </c>
      <c r="K37">
        <v>231.4</v>
      </c>
      <c r="L37">
        <v>294.8</v>
      </c>
      <c r="M37" t="s">
        <v>1</v>
      </c>
      <c r="N37">
        <f t="shared" si="0"/>
        <v>1.1125</v>
      </c>
      <c r="O37">
        <f t="shared" si="1"/>
        <v>151.80000000000001</v>
      </c>
      <c r="P37">
        <v>1</v>
      </c>
      <c r="Q37">
        <f t="shared" si="2"/>
        <v>151.80000000000001</v>
      </c>
      <c r="R37">
        <f t="shared" si="3"/>
        <v>131.80000000000001</v>
      </c>
      <c r="T37">
        <f t="shared" si="4"/>
        <v>0.55500000000000005</v>
      </c>
      <c r="U37">
        <v>1</v>
      </c>
      <c r="V37">
        <f t="shared" si="8"/>
        <v>151.80000000000001</v>
      </c>
      <c r="W37" t="s">
        <v>72</v>
      </c>
      <c r="Z37">
        <f t="shared" si="6"/>
        <v>0</v>
      </c>
      <c r="AA37">
        <f t="shared" si="7"/>
        <v>0</v>
      </c>
    </row>
    <row r="38" spans="2:27" x14ac:dyDescent="0.3">
      <c r="B38" t="s">
        <v>0</v>
      </c>
      <c r="C38" s="7">
        <v>-60</v>
      </c>
      <c r="D38">
        <v>27.62</v>
      </c>
      <c r="E38">
        <v>50</v>
      </c>
      <c r="F38">
        <v>25</v>
      </c>
      <c r="G38">
        <v>22.38</v>
      </c>
      <c r="H38">
        <v>0</v>
      </c>
      <c r="I38">
        <v>111.7</v>
      </c>
      <c r="J38">
        <v>506.4</v>
      </c>
      <c r="K38">
        <v>231.4</v>
      </c>
      <c r="L38">
        <v>295.7</v>
      </c>
      <c r="M38" t="s">
        <v>1</v>
      </c>
      <c r="N38">
        <f t="shared" si="0"/>
        <v>1.119</v>
      </c>
      <c r="O38">
        <f t="shared" si="1"/>
        <v>111.7</v>
      </c>
      <c r="P38">
        <v>1</v>
      </c>
      <c r="Q38">
        <f t="shared" si="2"/>
        <v>111.7</v>
      </c>
      <c r="R38">
        <f t="shared" si="3"/>
        <v>91.7</v>
      </c>
      <c r="T38">
        <f t="shared" si="4"/>
        <v>0.5524</v>
      </c>
      <c r="U38">
        <v>1</v>
      </c>
      <c r="V38">
        <f t="shared" si="8"/>
        <v>111.7</v>
      </c>
      <c r="W38" t="s">
        <v>72</v>
      </c>
      <c r="Z38">
        <f t="shared" si="6"/>
        <v>0</v>
      </c>
      <c r="AA38">
        <f t="shared" si="7"/>
        <v>0</v>
      </c>
    </row>
    <row r="39" spans="2:27" x14ac:dyDescent="0.3">
      <c r="B39" t="s">
        <v>0</v>
      </c>
      <c r="C39" s="7">
        <v>-60</v>
      </c>
      <c r="D39">
        <v>27.65</v>
      </c>
      <c r="E39">
        <v>50</v>
      </c>
      <c r="F39">
        <v>25</v>
      </c>
      <c r="G39">
        <v>22.35</v>
      </c>
      <c r="H39">
        <v>0</v>
      </c>
      <c r="I39">
        <v>143.9</v>
      </c>
      <c r="J39">
        <v>506.4</v>
      </c>
      <c r="K39">
        <v>231.4</v>
      </c>
      <c r="L39">
        <v>295.5</v>
      </c>
      <c r="M39" t="s">
        <v>1</v>
      </c>
      <c r="N39">
        <f t="shared" si="0"/>
        <v>1.1175000000000002</v>
      </c>
      <c r="O39">
        <f t="shared" si="1"/>
        <v>143.9</v>
      </c>
      <c r="P39">
        <v>1</v>
      </c>
      <c r="Q39">
        <f t="shared" si="2"/>
        <v>143.9</v>
      </c>
      <c r="R39">
        <f t="shared" si="3"/>
        <v>123.9</v>
      </c>
      <c r="T39">
        <f t="shared" si="4"/>
        <v>0.55299999999999994</v>
      </c>
      <c r="U39">
        <v>1</v>
      </c>
      <c r="V39">
        <f t="shared" si="8"/>
        <v>143.9</v>
      </c>
      <c r="W39" t="s">
        <v>72</v>
      </c>
      <c r="Z39">
        <f t="shared" si="6"/>
        <v>0</v>
      </c>
      <c r="AA39">
        <f t="shared" si="7"/>
        <v>0</v>
      </c>
    </row>
    <row r="40" spans="2:27" x14ac:dyDescent="0.3">
      <c r="B40" t="s">
        <v>0</v>
      </c>
      <c r="C40" s="7">
        <v>-60</v>
      </c>
      <c r="D40">
        <v>27.71</v>
      </c>
      <c r="E40">
        <v>50</v>
      </c>
      <c r="F40">
        <v>25</v>
      </c>
      <c r="G40">
        <v>22.29</v>
      </c>
      <c r="H40">
        <v>0</v>
      </c>
      <c r="I40">
        <v>105.4</v>
      </c>
      <c r="J40">
        <v>506.4</v>
      </c>
      <c r="K40">
        <v>231.4</v>
      </c>
      <c r="L40">
        <v>295.10000000000002</v>
      </c>
      <c r="M40" t="s">
        <v>1</v>
      </c>
      <c r="N40">
        <f t="shared" si="0"/>
        <v>1.1145</v>
      </c>
      <c r="O40">
        <f t="shared" si="1"/>
        <v>105.4</v>
      </c>
      <c r="P40">
        <v>1</v>
      </c>
      <c r="Q40">
        <f t="shared" si="2"/>
        <v>105.4</v>
      </c>
      <c r="R40">
        <f t="shared" si="3"/>
        <v>85.4</v>
      </c>
      <c r="T40">
        <f t="shared" si="4"/>
        <v>0.55420000000000003</v>
      </c>
      <c r="U40">
        <v>1</v>
      </c>
      <c r="V40">
        <f t="shared" si="8"/>
        <v>105.4</v>
      </c>
      <c r="W40" t="s">
        <v>72</v>
      </c>
      <c r="Z40">
        <f t="shared" si="6"/>
        <v>0</v>
      </c>
      <c r="AA40">
        <f t="shared" si="7"/>
        <v>0</v>
      </c>
    </row>
    <row r="41" spans="2:27" x14ac:dyDescent="0.3">
      <c r="B41" t="s">
        <v>0</v>
      </c>
      <c r="C41" s="7">
        <v>-60</v>
      </c>
      <c r="D41">
        <v>28.01</v>
      </c>
      <c r="E41">
        <v>50</v>
      </c>
      <c r="F41">
        <v>25</v>
      </c>
      <c r="G41">
        <v>21.99</v>
      </c>
      <c r="H41">
        <v>0</v>
      </c>
      <c r="I41">
        <v>154</v>
      </c>
      <c r="J41">
        <v>506.4</v>
      </c>
      <c r="K41">
        <v>231.4</v>
      </c>
      <c r="L41">
        <v>293.10000000000002</v>
      </c>
      <c r="M41" t="s">
        <v>1</v>
      </c>
      <c r="N41">
        <f t="shared" si="0"/>
        <v>1.0994999999999999</v>
      </c>
      <c r="O41">
        <f t="shared" si="1"/>
        <v>154</v>
      </c>
      <c r="P41">
        <v>1</v>
      </c>
      <c r="Q41">
        <f t="shared" si="2"/>
        <v>154</v>
      </c>
      <c r="R41">
        <f t="shared" si="3"/>
        <v>134</v>
      </c>
      <c r="T41">
        <f t="shared" si="4"/>
        <v>0.56020000000000003</v>
      </c>
      <c r="U41">
        <v>1</v>
      </c>
      <c r="V41">
        <f t="shared" si="8"/>
        <v>154</v>
      </c>
      <c r="W41" t="s">
        <v>72</v>
      </c>
      <c r="Z41">
        <f t="shared" si="6"/>
        <v>0</v>
      </c>
      <c r="AA41">
        <f t="shared" si="7"/>
        <v>0</v>
      </c>
    </row>
    <row r="42" spans="2:27" x14ac:dyDescent="0.3">
      <c r="B42" t="s">
        <v>0</v>
      </c>
      <c r="C42" s="7">
        <v>-60</v>
      </c>
      <c r="D42">
        <v>27.97</v>
      </c>
      <c r="E42">
        <v>50</v>
      </c>
      <c r="F42">
        <v>25</v>
      </c>
      <c r="G42">
        <v>22.03</v>
      </c>
      <c r="H42">
        <v>0</v>
      </c>
      <c r="I42">
        <v>176.2</v>
      </c>
      <c r="J42">
        <v>506.4</v>
      </c>
      <c r="K42">
        <v>231.4</v>
      </c>
      <c r="L42">
        <v>293.39999999999998</v>
      </c>
      <c r="M42" t="s">
        <v>1</v>
      </c>
      <c r="N42">
        <f t="shared" si="0"/>
        <v>1.1015000000000001</v>
      </c>
      <c r="O42">
        <f t="shared" si="1"/>
        <v>176.2</v>
      </c>
      <c r="P42">
        <v>1</v>
      </c>
      <c r="Q42">
        <f t="shared" si="2"/>
        <v>176.2</v>
      </c>
      <c r="R42">
        <f t="shared" si="3"/>
        <v>156.19999999999999</v>
      </c>
      <c r="T42">
        <f t="shared" si="4"/>
        <v>0.55940000000000001</v>
      </c>
      <c r="U42">
        <v>1</v>
      </c>
      <c r="V42">
        <f t="shared" si="8"/>
        <v>176.2</v>
      </c>
      <c r="W42" t="s">
        <v>72</v>
      </c>
      <c r="Z42">
        <f t="shared" si="6"/>
        <v>0</v>
      </c>
      <c r="AA42">
        <f t="shared" si="7"/>
        <v>0</v>
      </c>
    </row>
    <row r="43" spans="2:27" x14ac:dyDescent="0.3">
      <c r="B43" t="s">
        <v>0</v>
      </c>
      <c r="C43" s="7">
        <v>-60</v>
      </c>
      <c r="D43">
        <v>27.51</v>
      </c>
      <c r="E43">
        <v>50</v>
      </c>
      <c r="F43">
        <v>25</v>
      </c>
      <c r="G43">
        <v>22.49</v>
      </c>
      <c r="H43">
        <v>0</v>
      </c>
      <c r="I43">
        <v>131.9</v>
      </c>
      <c r="J43">
        <v>506.4</v>
      </c>
      <c r="K43">
        <v>231.4</v>
      </c>
      <c r="L43">
        <v>296.39999999999998</v>
      </c>
      <c r="M43" t="s">
        <v>1</v>
      </c>
      <c r="N43">
        <f t="shared" si="0"/>
        <v>1.1245000000000001</v>
      </c>
      <c r="O43">
        <f t="shared" si="1"/>
        <v>131.9</v>
      </c>
      <c r="P43">
        <v>1</v>
      </c>
      <c r="Q43">
        <f t="shared" si="2"/>
        <v>131.9</v>
      </c>
      <c r="R43">
        <f t="shared" si="3"/>
        <v>111.9</v>
      </c>
      <c r="T43">
        <f t="shared" si="4"/>
        <v>0.55020000000000002</v>
      </c>
      <c r="U43">
        <v>1</v>
      </c>
      <c r="V43">
        <f t="shared" si="8"/>
        <v>131.9</v>
      </c>
      <c r="W43" t="s">
        <v>72</v>
      </c>
      <c r="Z43">
        <f t="shared" si="6"/>
        <v>0</v>
      </c>
      <c r="AA43">
        <f t="shared" si="7"/>
        <v>0</v>
      </c>
    </row>
    <row r="44" spans="2:27" x14ac:dyDescent="0.3">
      <c r="B44" t="s">
        <v>0</v>
      </c>
      <c r="C44" s="7">
        <v>-60</v>
      </c>
      <c r="D44">
        <v>27.86</v>
      </c>
      <c r="E44">
        <v>50</v>
      </c>
      <c r="F44">
        <v>25</v>
      </c>
      <c r="G44">
        <v>22.14</v>
      </c>
      <c r="H44">
        <v>0</v>
      </c>
      <c r="I44">
        <v>203.9</v>
      </c>
      <c r="J44">
        <v>506.4</v>
      </c>
      <c r="K44">
        <v>231.4</v>
      </c>
      <c r="L44">
        <v>294.10000000000002</v>
      </c>
      <c r="M44" t="s">
        <v>1</v>
      </c>
      <c r="N44">
        <f t="shared" si="0"/>
        <v>1.107</v>
      </c>
      <c r="O44">
        <f t="shared" si="1"/>
        <v>203.9</v>
      </c>
      <c r="P44">
        <v>1</v>
      </c>
      <c r="Q44">
        <f t="shared" si="2"/>
        <v>203.9</v>
      </c>
      <c r="R44">
        <f t="shared" si="3"/>
        <v>183.9</v>
      </c>
      <c r="T44">
        <f t="shared" si="4"/>
        <v>0.55720000000000003</v>
      </c>
      <c r="U44">
        <v>1</v>
      </c>
      <c r="V44">
        <f t="shared" si="8"/>
        <v>203.9</v>
      </c>
      <c r="W44" t="s">
        <v>72</v>
      </c>
      <c r="Z44">
        <f t="shared" si="6"/>
        <v>0</v>
      </c>
      <c r="AA44">
        <f t="shared" si="7"/>
        <v>0</v>
      </c>
    </row>
    <row r="45" spans="2:27" x14ac:dyDescent="0.3">
      <c r="B45" t="s">
        <v>0</v>
      </c>
      <c r="C45" s="7">
        <v>-60</v>
      </c>
      <c r="D45">
        <v>27.51</v>
      </c>
      <c r="E45">
        <v>50</v>
      </c>
      <c r="F45">
        <v>25</v>
      </c>
      <c r="G45">
        <v>22.49</v>
      </c>
      <c r="H45">
        <v>0</v>
      </c>
      <c r="I45">
        <v>142.69999999999999</v>
      </c>
      <c r="J45">
        <v>506.4</v>
      </c>
      <c r="K45">
        <v>231.4</v>
      </c>
      <c r="L45">
        <v>296.39999999999998</v>
      </c>
      <c r="M45" t="s">
        <v>1</v>
      </c>
      <c r="N45">
        <f t="shared" si="0"/>
        <v>1.1245000000000001</v>
      </c>
      <c r="O45">
        <f t="shared" si="1"/>
        <v>142.69999999999999</v>
      </c>
      <c r="P45">
        <v>1</v>
      </c>
      <c r="Q45">
        <f t="shared" si="2"/>
        <v>142.69999999999999</v>
      </c>
      <c r="R45">
        <f t="shared" si="3"/>
        <v>122.69999999999999</v>
      </c>
      <c r="T45">
        <f t="shared" si="4"/>
        <v>0.55020000000000002</v>
      </c>
      <c r="U45">
        <v>1</v>
      </c>
      <c r="V45">
        <f t="shared" si="8"/>
        <v>142.69999999999999</v>
      </c>
      <c r="W45" t="s">
        <v>72</v>
      </c>
      <c r="Z45">
        <f t="shared" si="6"/>
        <v>0</v>
      </c>
      <c r="AA45">
        <f t="shared" si="7"/>
        <v>0</v>
      </c>
    </row>
    <row r="46" spans="2:27" x14ac:dyDescent="0.3">
      <c r="B46" t="s">
        <v>21</v>
      </c>
      <c r="C46" s="7">
        <v>-60</v>
      </c>
      <c r="D46">
        <v>27.42</v>
      </c>
      <c r="E46">
        <v>50</v>
      </c>
      <c r="F46">
        <v>25</v>
      </c>
      <c r="G46">
        <v>22.58</v>
      </c>
      <c r="H46">
        <v>0.06</v>
      </c>
      <c r="I46">
        <v>134.5</v>
      </c>
      <c r="J46">
        <v>506.4</v>
      </c>
      <c r="K46">
        <v>231.4</v>
      </c>
      <c r="L46">
        <v>297</v>
      </c>
      <c r="M46" t="s">
        <v>1</v>
      </c>
      <c r="N46">
        <f t="shared" si="0"/>
        <v>1.129</v>
      </c>
      <c r="O46">
        <f t="shared" si="1"/>
        <v>134.5</v>
      </c>
      <c r="P46">
        <v>1</v>
      </c>
      <c r="Q46">
        <f t="shared" si="2"/>
        <v>134.5</v>
      </c>
      <c r="R46">
        <f t="shared" si="3"/>
        <v>399.04973182619477</v>
      </c>
      <c r="T46">
        <f t="shared" si="4"/>
        <v>0.5484</v>
      </c>
      <c r="U46">
        <v>1</v>
      </c>
      <c r="V46">
        <f t="shared" si="8"/>
        <v>134.5</v>
      </c>
      <c r="W46" t="s">
        <v>72</v>
      </c>
      <c r="Z46">
        <f t="shared" si="6"/>
        <v>1.8045117258239998E-2</v>
      </c>
      <c r="AA46">
        <f t="shared" si="7"/>
        <v>3630</v>
      </c>
    </row>
    <row r="47" spans="2:27" x14ac:dyDescent="0.3">
      <c r="B47" t="s">
        <v>21</v>
      </c>
      <c r="C47" s="7">
        <v>-60</v>
      </c>
      <c r="D47">
        <v>27.43</v>
      </c>
      <c r="E47">
        <v>50</v>
      </c>
      <c r="F47">
        <v>25</v>
      </c>
      <c r="G47">
        <v>22.57</v>
      </c>
      <c r="H47">
        <v>0</v>
      </c>
      <c r="I47">
        <v>130.1</v>
      </c>
      <c r="J47">
        <v>506.4</v>
      </c>
      <c r="K47">
        <v>231.4</v>
      </c>
      <c r="L47">
        <v>296.89999999999998</v>
      </c>
      <c r="M47" t="s">
        <v>1</v>
      </c>
      <c r="N47">
        <f t="shared" si="0"/>
        <v>1.1285000000000001</v>
      </c>
      <c r="O47">
        <f t="shared" si="1"/>
        <v>130.1</v>
      </c>
      <c r="P47">
        <v>1</v>
      </c>
      <c r="Q47">
        <f t="shared" si="2"/>
        <v>130.1</v>
      </c>
      <c r="R47">
        <f t="shared" si="3"/>
        <v>110.1</v>
      </c>
      <c r="T47">
        <f t="shared" si="4"/>
        <v>0.54859999999999998</v>
      </c>
      <c r="U47">
        <v>1</v>
      </c>
      <c r="V47">
        <f t="shared" si="8"/>
        <v>130.1</v>
      </c>
      <c r="W47" t="s">
        <v>72</v>
      </c>
      <c r="Z47">
        <f t="shared" si="6"/>
        <v>0</v>
      </c>
      <c r="AA47">
        <f t="shared" si="7"/>
        <v>0</v>
      </c>
    </row>
    <row r="48" spans="2:27" x14ac:dyDescent="0.3">
      <c r="B48" t="s">
        <v>21</v>
      </c>
      <c r="C48" s="7">
        <v>-60</v>
      </c>
      <c r="D48">
        <v>27.62</v>
      </c>
      <c r="E48">
        <v>50</v>
      </c>
      <c r="F48">
        <v>25</v>
      </c>
      <c r="G48">
        <v>22.38</v>
      </c>
      <c r="H48">
        <v>7.0000000000000007E-2</v>
      </c>
      <c r="I48">
        <v>142.6</v>
      </c>
      <c r="J48">
        <v>506.4</v>
      </c>
      <c r="K48">
        <v>231.4</v>
      </c>
      <c r="L48">
        <v>295.7</v>
      </c>
      <c r="M48" t="s">
        <v>1</v>
      </c>
      <c r="N48">
        <f t="shared" si="0"/>
        <v>1.119</v>
      </c>
      <c r="O48">
        <f t="shared" si="1"/>
        <v>142.6</v>
      </c>
      <c r="P48">
        <v>1</v>
      </c>
      <c r="Q48">
        <f t="shared" si="2"/>
        <v>142.6</v>
      </c>
      <c r="R48">
        <f t="shared" si="3"/>
        <v>431.24414545377817</v>
      </c>
      <c r="T48">
        <f t="shared" si="4"/>
        <v>0.5524</v>
      </c>
      <c r="U48">
        <v>1</v>
      </c>
      <c r="V48">
        <f t="shared" si="8"/>
        <v>142.6</v>
      </c>
      <c r="W48" t="s">
        <v>72</v>
      </c>
      <c r="Z48">
        <f t="shared" si="6"/>
        <v>2.1045082179520003E-2</v>
      </c>
      <c r="AA48">
        <f t="shared" si="7"/>
        <v>4235</v>
      </c>
    </row>
    <row r="49" spans="2:27" x14ac:dyDescent="0.3">
      <c r="B49" t="s">
        <v>21</v>
      </c>
      <c r="C49" s="7">
        <v>-60</v>
      </c>
      <c r="D49">
        <v>27.47</v>
      </c>
      <c r="E49">
        <v>50</v>
      </c>
      <c r="F49">
        <v>25</v>
      </c>
      <c r="G49">
        <v>22.53</v>
      </c>
      <c r="H49">
        <v>0.05</v>
      </c>
      <c r="I49">
        <v>119.7</v>
      </c>
      <c r="J49">
        <v>506.4</v>
      </c>
      <c r="K49">
        <v>231.4</v>
      </c>
      <c r="L49">
        <v>296.7</v>
      </c>
      <c r="M49" t="s">
        <v>1</v>
      </c>
      <c r="N49">
        <f t="shared" si="0"/>
        <v>1.1265000000000001</v>
      </c>
      <c r="O49">
        <f t="shared" si="1"/>
        <v>119.7</v>
      </c>
      <c r="P49">
        <v>1</v>
      </c>
      <c r="Q49">
        <f t="shared" si="2"/>
        <v>119.7</v>
      </c>
      <c r="R49">
        <f t="shared" si="3"/>
        <v>351.88355577464614</v>
      </c>
      <c r="T49">
        <f t="shared" si="4"/>
        <v>0.5494</v>
      </c>
      <c r="U49">
        <v>1</v>
      </c>
      <c r="V49">
        <f t="shared" si="8"/>
        <v>119.7</v>
      </c>
      <c r="W49" t="s">
        <v>72</v>
      </c>
      <c r="Z49">
        <f t="shared" si="6"/>
        <v>1.504299508E-2</v>
      </c>
      <c r="AA49">
        <f t="shared" si="7"/>
        <v>3025</v>
      </c>
    </row>
    <row r="50" spans="2:27" x14ac:dyDescent="0.3">
      <c r="B50" t="s">
        <v>21</v>
      </c>
      <c r="C50" s="7">
        <v>-60</v>
      </c>
      <c r="D50">
        <v>27.49</v>
      </c>
      <c r="E50">
        <v>50</v>
      </c>
      <c r="F50">
        <v>25</v>
      </c>
      <c r="G50">
        <v>22.51</v>
      </c>
      <c r="H50">
        <v>7.0000000000000007E-2</v>
      </c>
      <c r="I50">
        <v>141.30000000000001</v>
      </c>
      <c r="J50">
        <v>506.4</v>
      </c>
      <c r="K50">
        <v>231.4</v>
      </c>
      <c r="L50">
        <v>296.5</v>
      </c>
      <c r="M50" t="s">
        <v>1</v>
      </c>
      <c r="N50">
        <f t="shared" si="0"/>
        <v>1.1255000000000002</v>
      </c>
      <c r="O50">
        <f t="shared" si="1"/>
        <v>141.30000000000001</v>
      </c>
      <c r="P50">
        <v>1</v>
      </c>
      <c r="Q50">
        <f t="shared" si="2"/>
        <v>141.30000000000001</v>
      </c>
      <c r="R50">
        <f t="shared" si="3"/>
        <v>428.61695971763459</v>
      </c>
      <c r="T50">
        <f t="shared" si="4"/>
        <v>0.54979999999999996</v>
      </c>
      <c r="U50">
        <v>1</v>
      </c>
      <c r="V50">
        <f t="shared" si="8"/>
        <v>141.30000000000001</v>
      </c>
      <c r="W50" t="s">
        <v>72</v>
      </c>
      <c r="Z50">
        <f t="shared" si="6"/>
        <v>2.1045082179520003E-2</v>
      </c>
      <c r="AA50">
        <f t="shared" si="7"/>
        <v>4235</v>
      </c>
    </row>
    <row r="51" spans="2:27" x14ac:dyDescent="0.3">
      <c r="B51" t="s">
        <v>21</v>
      </c>
      <c r="C51" s="7">
        <v>-60</v>
      </c>
      <c r="D51">
        <v>27.95</v>
      </c>
      <c r="E51">
        <v>50</v>
      </c>
      <c r="F51">
        <v>25</v>
      </c>
      <c r="G51">
        <v>22.05</v>
      </c>
      <c r="H51">
        <v>0.1</v>
      </c>
      <c r="I51">
        <v>175.9</v>
      </c>
      <c r="J51">
        <v>506.4</v>
      </c>
      <c r="K51">
        <v>231.4</v>
      </c>
      <c r="L51">
        <v>293.5</v>
      </c>
      <c r="M51" t="s">
        <v>1</v>
      </c>
      <c r="N51">
        <f t="shared" si="0"/>
        <v>1.1025</v>
      </c>
      <c r="O51">
        <f t="shared" si="1"/>
        <v>175.9</v>
      </c>
      <c r="P51">
        <v>1</v>
      </c>
      <c r="Q51">
        <f t="shared" si="2"/>
        <v>175.9</v>
      </c>
      <c r="R51">
        <f t="shared" si="3"/>
        <v>539.85527889257912</v>
      </c>
      <c r="T51">
        <f t="shared" si="4"/>
        <v>0.55899999999999994</v>
      </c>
      <c r="U51">
        <v>1</v>
      </c>
      <c r="V51">
        <f t="shared" si="8"/>
        <v>175.9</v>
      </c>
      <c r="W51" t="s">
        <v>72</v>
      </c>
      <c r="Z51">
        <f t="shared" si="6"/>
        <v>3.003204064E-2</v>
      </c>
      <c r="AA51">
        <f t="shared" si="7"/>
        <v>6050</v>
      </c>
    </row>
    <row r="52" spans="2:27" x14ac:dyDescent="0.3">
      <c r="B52" t="s">
        <v>21</v>
      </c>
      <c r="C52" s="7">
        <v>-60</v>
      </c>
      <c r="D52">
        <v>27.62</v>
      </c>
      <c r="E52">
        <v>50</v>
      </c>
      <c r="F52">
        <v>25</v>
      </c>
      <c r="G52">
        <v>22.38</v>
      </c>
      <c r="H52">
        <v>0</v>
      </c>
      <c r="I52">
        <v>119.6</v>
      </c>
      <c r="J52">
        <v>506.4</v>
      </c>
      <c r="K52">
        <v>231.4</v>
      </c>
      <c r="L52">
        <v>295.7</v>
      </c>
      <c r="M52" t="s">
        <v>1</v>
      </c>
      <c r="N52">
        <f t="shared" si="0"/>
        <v>1.119</v>
      </c>
      <c r="O52">
        <f t="shared" si="1"/>
        <v>119.6</v>
      </c>
      <c r="P52">
        <v>1</v>
      </c>
      <c r="Q52">
        <f t="shared" si="2"/>
        <v>119.6</v>
      </c>
      <c r="R52">
        <f t="shared" si="3"/>
        <v>99.6</v>
      </c>
      <c r="T52">
        <f t="shared" si="4"/>
        <v>0.5524</v>
      </c>
      <c r="U52">
        <v>1</v>
      </c>
      <c r="V52">
        <f t="shared" si="8"/>
        <v>119.6</v>
      </c>
      <c r="W52" t="s">
        <v>72</v>
      </c>
      <c r="Z52">
        <f t="shared" si="6"/>
        <v>0</v>
      </c>
      <c r="AA52">
        <f t="shared" si="7"/>
        <v>0</v>
      </c>
    </row>
    <row r="53" spans="2:27" x14ac:dyDescent="0.3">
      <c r="B53" t="s">
        <v>21</v>
      </c>
      <c r="C53" s="7">
        <v>-60</v>
      </c>
      <c r="D53">
        <v>27.65</v>
      </c>
      <c r="E53">
        <v>50</v>
      </c>
      <c r="F53">
        <v>25</v>
      </c>
      <c r="G53">
        <v>22.35</v>
      </c>
      <c r="H53">
        <v>0</v>
      </c>
      <c r="I53">
        <v>102.4</v>
      </c>
      <c r="J53">
        <v>506.4</v>
      </c>
      <c r="K53">
        <v>231.4</v>
      </c>
      <c r="L53">
        <v>295.5</v>
      </c>
      <c r="M53" t="s">
        <v>1</v>
      </c>
      <c r="N53">
        <f t="shared" si="0"/>
        <v>1.1175000000000002</v>
      </c>
      <c r="O53">
        <f t="shared" si="1"/>
        <v>102.4</v>
      </c>
      <c r="P53">
        <v>1</v>
      </c>
      <c r="Q53">
        <f t="shared" si="2"/>
        <v>102.4</v>
      </c>
      <c r="R53">
        <f t="shared" si="3"/>
        <v>82.4</v>
      </c>
      <c r="T53">
        <f t="shared" si="4"/>
        <v>0.55299999999999994</v>
      </c>
      <c r="U53">
        <v>1</v>
      </c>
      <c r="V53">
        <f t="shared" si="8"/>
        <v>102.4</v>
      </c>
      <c r="W53" t="s">
        <v>72</v>
      </c>
      <c r="Z53">
        <f t="shared" si="6"/>
        <v>0</v>
      </c>
      <c r="AA53">
        <f t="shared" si="7"/>
        <v>0</v>
      </c>
    </row>
    <row r="54" spans="2:27" x14ac:dyDescent="0.3">
      <c r="B54" t="s">
        <v>21</v>
      </c>
      <c r="C54" s="7">
        <v>-60</v>
      </c>
      <c r="D54">
        <v>27.68</v>
      </c>
      <c r="E54">
        <v>50</v>
      </c>
      <c r="F54">
        <v>25</v>
      </c>
      <c r="G54">
        <v>22.32</v>
      </c>
      <c r="H54">
        <v>0</v>
      </c>
      <c r="I54">
        <v>99</v>
      </c>
      <c r="J54">
        <v>506.4</v>
      </c>
      <c r="K54">
        <v>231.4</v>
      </c>
      <c r="L54">
        <v>295.3</v>
      </c>
      <c r="M54" t="s">
        <v>1</v>
      </c>
      <c r="N54">
        <f t="shared" si="0"/>
        <v>1.1160000000000001</v>
      </c>
      <c r="O54">
        <f t="shared" si="1"/>
        <v>99</v>
      </c>
      <c r="P54">
        <v>1</v>
      </c>
      <c r="Q54">
        <f t="shared" si="2"/>
        <v>99</v>
      </c>
      <c r="R54">
        <f t="shared" si="3"/>
        <v>79</v>
      </c>
      <c r="T54">
        <f t="shared" si="4"/>
        <v>0.55359999999999998</v>
      </c>
      <c r="U54">
        <v>1</v>
      </c>
      <c r="V54">
        <f t="shared" si="8"/>
        <v>99</v>
      </c>
      <c r="W54" t="s">
        <v>72</v>
      </c>
      <c r="Z54">
        <f t="shared" si="6"/>
        <v>0</v>
      </c>
      <c r="AA54">
        <f t="shared" si="7"/>
        <v>0</v>
      </c>
    </row>
    <row r="55" spans="2:27" x14ac:dyDescent="0.3">
      <c r="B55" t="s">
        <v>21</v>
      </c>
      <c r="C55" s="7">
        <v>-60</v>
      </c>
      <c r="D55">
        <v>27.82</v>
      </c>
      <c r="E55">
        <v>50</v>
      </c>
      <c r="F55">
        <v>25</v>
      </c>
      <c r="G55">
        <v>22.18</v>
      </c>
      <c r="H55">
        <v>0.05</v>
      </c>
      <c r="I55">
        <v>115.1</v>
      </c>
      <c r="J55">
        <v>506.4</v>
      </c>
      <c r="K55">
        <v>231.4</v>
      </c>
      <c r="L55">
        <v>294.39999999999998</v>
      </c>
      <c r="M55" t="s">
        <v>1</v>
      </c>
      <c r="N55">
        <f t="shared" si="0"/>
        <v>1.109</v>
      </c>
      <c r="O55">
        <f t="shared" si="1"/>
        <v>115.1</v>
      </c>
      <c r="P55">
        <v>1</v>
      </c>
      <c r="Q55">
        <f t="shared" si="2"/>
        <v>115.1</v>
      </c>
      <c r="R55">
        <f t="shared" si="3"/>
        <v>342.2480533465901</v>
      </c>
      <c r="T55">
        <f t="shared" si="4"/>
        <v>0.55640000000000001</v>
      </c>
      <c r="U55">
        <v>1</v>
      </c>
      <c r="V55">
        <f t="shared" si="8"/>
        <v>115.1</v>
      </c>
      <c r="W55" t="s">
        <v>72</v>
      </c>
      <c r="Z55">
        <f t="shared" si="6"/>
        <v>1.504299508E-2</v>
      </c>
      <c r="AA55">
        <f t="shared" si="7"/>
        <v>3025</v>
      </c>
    </row>
    <row r="56" spans="2:27" x14ac:dyDescent="0.3">
      <c r="B56" t="s">
        <v>21</v>
      </c>
      <c r="C56" s="7">
        <v>-60</v>
      </c>
      <c r="D56">
        <v>27.98</v>
      </c>
      <c r="E56">
        <v>50</v>
      </c>
      <c r="F56">
        <v>25</v>
      </c>
      <c r="G56">
        <v>22.02</v>
      </c>
      <c r="H56">
        <v>0.11</v>
      </c>
      <c r="I56">
        <v>172.9</v>
      </c>
      <c r="J56">
        <v>506.4</v>
      </c>
      <c r="K56">
        <v>231.4</v>
      </c>
      <c r="L56">
        <v>293.3</v>
      </c>
      <c r="M56" t="s">
        <v>1</v>
      </c>
      <c r="N56">
        <f t="shared" si="0"/>
        <v>1.101</v>
      </c>
      <c r="O56">
        <f t="shared" si="1"/>
        <v>172.9</v>
      </c>
      <c r="P56">
        <v>1</v>
      </c>
      <c r="Q56">
        <f t="shared" si="2"/>
        <v>172.9</v>
      </c>
      <c r="R56">
        <f t="shared" si="3"/>
        <v>546.80240778690347</v>
      </c>
      <c r="T56">
        <f t="shared" si="4"/>
        <v>0.55959999999999999</v>
      </c>
      <c r="U56">
        <v>1</v>
      </c>
      <c r="V56">
        <f t="shared" si="8"/>
        <v>172.9</v>
      </c>
      <c r="W56" t="s">
        <v>72</v>
      </c>
      <c r="Z56">
        <f t="shared" si="6"/>
        <v>3.3023383771839998E-2</v>
      </c>
      <c r="AA56">
        <f t="shared" si="7"/>
        <v>6655</v>
      </c>
    </row>
    <row r="57" spans="2:27" x14ac:dyDescent="0.3">
      <c r="B57" t="s">
        <v>21</v>
      </c>
      <c r="C57" s="7">
        <v>-60</v>
      </c>
      <c r="D57">
        <v>27.72</v>
      </c>
      <c r="E57">
        <v>50</v>
      </c>
      <c r="F57">
        <v>25</v>
      </c>
      <c r="G57">
        <v>22.28</v>
      </c>
      <c r="H57">
        <v>0.03</v>
      </c>
      <c r="I57">
        <v>120.5</v>
      </c>
      <c r="J57">
        <v>506.4</v>
      </c>
      <c r="K57">
        <v>231.4</v>
      </c>
      <c r="L57">
        <v>295</v>
      </c>
      <c r="M57" t="s">
        <v>1</v>
      </c>
      <c r="N57">
        <f t="shared" si="0"/>
        <v>1.1140000000000001</v>
      </c>
      <c r="O57">
        <f t="shared" si="1"/>
        <v>120.5</v>
      </c>
      <c r="P57">
        <v>1</v>
      </c>
      <c r="Q57">
        <f t="shared" si="2"/>
        <v>120.5</v>
      </c>
      <c r="R57">
        <f t="shared" si="3"/>
        <v>311.48868547073056</v>
      </c>
      <c r="T57">
        <f t="shared" si="4"/>
        <v>0.5544</v>
      </c>
      <c r="U57">
        <v>1</v>
      </c>
      <c r="V57">
        <f t="shared" si="8"/>
        <v>120.5</v>
      </c>
      <c r="W57" t="s">
        <v>72</v>
      </c>
      <c r="Z57">
        <f t="shared" si="6"/>
        <v>9.032276057279999E-3</v>
      </c>
      <c r="AA57">
        <f t="shared" si="7"/>
        <v>1815</v>
      </c>
    </row>
    <row r="58" spans="2:27" x14ac:dyDescent="0.3">
      <c r="B58" t="s">
        <v>21</v>
      </c>
      <c r="C58" s="7">
        <v>-60</v>
      </c>
      <c r="D58">
        <v>27.48</v>
      </c>
      <c r="E58">
        <v>50</v>
      </c>
      <c r="F58">
        <v>25</v>
      </c>
      <c r="G58">
        <v>22.52</v>
      </c>
      <c r="H58">
        <v>0</v>
      </c>
      <c r="I58">
        <v>165.2</v>
      </c>
      <c r="J58">
        <v>506.4</v>
      </c>
      <c r="K58">
        <v>231.4</v>
      </c>
      <c r="L58">
        <v>296.60000000000002</v>
      </c>
      <c r="M58" t="s">
        <v>1</v>
      </c>
      <c r="N58">
        <f t="shared" si="0"/>
        <v>1.1260000000000001</v>
      </c>
      <c r="O58">
        <f t="shared" si="1"/>
        <v>165.2</v>
      </c>
      <c r="P58">
        <v>1</v>
      </c>
      <c r="Q58">
        <f t="shared" si="2"/>
        <v>165.2</v>
      </c>
      <c r="R58">
        <f t="shared" si="3"/>
        <v>145.19999999999999</v>
      </c>
      <c r="T58">
        <f t="shared" si="4"/>
        <v>0.54959999999999998</v>
      </c>
      <c r="U58">
        <v>1</v>
      </c>
      <c r="V58">
        <f t="shared" si="8"/>
        <v>165.2</v>
      </c>
      <c r="W58" t="s">
        <v>72</v>
      </c>
      <c r="Z58">
        <f t="shared" si="6"/>
        <v>0</v>
      </c>
      <c r="AA58">
        <f t="shared" si="7"/>
        <v>0</v>
      </c>
    </row>
    <row r="59" spans="2:27" x14ac:dyDescent="0.3">
      <c r="B59" t="s">
        <v>21</v>
      </c>
      <c r="C59" s="7">
        <v>-60</v>
      </c>
      <c r="D59">
        <v>27.54</v>
      </c>
      <c r="E59">
        <v>50</v>
      </c>
      <c r="F59">
        <v>25</v>
      </c>
      <c r="G59">
        <v>22.46</v>
      </c>
      <c r="H59">
        <v>0</v>
      </c>
      <c r="I59">
        <v>125.6</v>
      </c>
      <c r="J59">
        <v>506.4</v>
      </c>
      <c r="K59">
        <v>231.4</v>
      </c>
      <c r="L59">
        <v>296.2</v>
      </c>
      <c r="M59" t="s">
        <v>1</v>
      </c>
      <c r="N59">
        <f t="shared" si="0"/>
        <v>1.123</v>
      </c>
      <c r="O59">
        <f t="shared" si="1"/>
        <v>125.6</v>
      </c>
      <c r="P59">
        <v>1</v>
      </c>
      <c r="Q59">
        <f t="shared" si="2"/>
        <v>125.6</v>
      </c>
      <c r="R59">
        <f t="shared" si="3"/>
        <v>105.6</v>
      </c>
      <c r="T59">
        <f t="shared" si="4"/>
        <v>0.55079999999999996</v>
      </c>
      <c r="U59">
        <v>1</v>
      </c>
      <c r="V59">
        <f t="shared" si="8"/>
        <v>125.6</v>
      </c>
      <c r="W59" t="s">
        <v>72</v>
      </c>
      <c r="Z59">
        <f t="shared" si="6"/>
        <v>0</v>
      </c>
      <c r="AA59">
        <f t="shared" si="7"/>
        <v>0</v>
      </c>
    </row>
    <row r="60" spans="2:27" x14ac:dyDescent="0.3">
      <c r="B60" t="s">
        <v>21</v>
      </c>
      <c r="C60" s="7">
        <v>-60</v>
      </c>
      <c r="D60">
        <v>27.88</v>
      </c>
      <c r="E60">
        <v>50</v>
      </c>
      <c r="F60">
        <v>25</v>
      </c>
      <c r="G60">
        <v>22.12</v>
      </c>
      <c r="H60">
        <v>0.05</v>
      </c>
      <c r="I60">
        <v>126.7</v>
      </c>
      <c r="J60">
        <v>506.4</v>
      </c>
      <c r="K60">
        <v>231.4</v>
      </c>
      <c r="L60">
        <v>294</v>
      </c>
      <c r="M60" t="s">
        <v>1</v>
      </c>
      <c r="N60">
        <f t="shared" si="0"/>
        <v>1.1060000000000001</v>
      </c>
      <c r="O60">
        <f t="shared" si="1"/>
        <v>126.7</v>
      </c>
      <c r="P60">
        <v>1</v>
      </c>
      <c r="Q60">
        <f t="shared" si="2"/>
        <v>126.7</v>
      </c>
      <c r="R60">
        <f t="shared" si="3"/>
        <v>366.10966719567671</v>
      </c>
      <c r="T60">
        <f t="shared" si="4"/>
        <v>0.55759999999999998</v>
      </c>
      <c r="U60">
        <v>1</v>
      </c>
      <c r="V60">
        <f t="shared" si="8"/>
        <v>126.7</v>
      </c>
      <c r="W60" t="s">
        <v>72</v>
      </c>
      <c r="Z60">
        <f t="shared" si="6"/>
        <v>1.504299508E-2</v>
      </c>
      <c r="AA60">
        <f t="shared" si="7"/>
        <v>3025</v>
      </c>
    </row>
    <row r="61" spans="2:27" x14ac:dyDescent="0.3">
      <c r="B61" t="s">
        <v>21</v>
      </c>
      <c r="C61" s="7">
        <v>-60</v>
      </c>
      <c r="D61">
        <v>27.79</v>
      </c>
      <c r="E61">
        <v>50</v>
      </c>
      <c r="F61">
        <v>25</v>
      </c>
      <c r="G61">
        <v>22.21</v>
      </c>
      <c r="H61">
        <v>0</v>
      </c>
      <c r="I61">
        <v>100.4</v>
      </c>
      <c r="J61">
        <v>506.4</v>
      </c>
      <c r="K61">
        <v>231.4</v>
      </c>
      <c r="L61">
        <v>294.60000000000002</v>
      </c>
      <c r="M61" t="s">
        <v>1</v>
      </c>
      <c r="N61">
        <f t="shared" si="0"/>
        <v>1.1105</v>
      </c>
      <c r="O61">
        <f t="shared" si="1"/>
        <v>100.4</v>
      </c>
      <c r="P61">
        <v>1</v>
      </c>
      <c r="Q61">
        <f t="shared" si="2"/>
        <v>100.4</v>
      </c>
      <c r="R61">
        <f t="shared" si="3"/>
        <v>80.400000000000006</v>
      </c>
      <c r="T61">
        <f t="shared" si="4"/>
        <v>0.55579999999999996</v>
      </c>
      <c r="U61">
        <v>1</v>
      </c>
      <c r="V61">
        <f t="shared" si="8"/>
        <v>100.4</v>
      </c>
      <c r="W61" t="s">
        <v>72</v>
      </c>
      <c r="Z61">
        <f t="shared" si="6"/>
        <v>0</v>
      </c>
      <c r="AA61">
        <f t="shared" si="7"/>
        <v>0</v>
      </c>
    </row>
    <row r="62" spans="2:27" x14ac:dyDescent="0.3">
      <c r="B62" t="s">
        <v>21</v>
      </c>
      <c r="C62" s="7">
        <v>-60</v>
      </c>
      <c r="D62">
        <v>27.56</v>
      </c>
      <c r="E62">
        <v>50</v>
      </c>
      <c r="F62">
        <v>25</v>
      </c>
      <c r="G62">
        <v>22.44</v>
      </c>
      <c r="H62">
        <v>0.05</v>
      </c>
      <c r="I62">
        <v>131.1</v>
      </c>
      <c r="J62">
        <v>506.4</v>
      </c>
      <c r="K62">
        <v>231.4</v>
      </c>
      <c r="L62">
        <v>296.10000000000002</v>
      </c>
      <c r="M62" t="s">
        <v>1</v>
      </c>
      <c r="N62">
        <f t="shared" si="0"/>
        <v>1.1220000000000001</v>
      </c>
      <c r="O62">
        <f t="shared" si="1"/>
        <v>131.1</v>
      </c>
      <c r="P62">
        <v>1</v>
      </c>
      <c r="Q62">
        <f t="shared" si="2"/>
        <v>131.1</v>
      </c>
      <c r="R62">
        <f t="shared" si="3"/>
        <v>374.80306516391278</v>
      </c>
      <c r="T62">
        <f t="shared" si="4"/>
        <v>0.55120000000000002</v>
      </c>
      <c r="U62">
        <v>1</v>
      </c>
      <c r="V62">
        <f t="shared" si="8"/>
        <v>131.1</v>
      </c>
      <c r="W62" t="s">
        <v>72</v>
      </c>
      <c r="Z62">
        <f t="shared" si="6"/>
        <v>1.504299508E-2</v>
      </c>
      <c r="AA62">
        <f t="shared" si="7"/>
        <v>3025</v>
      </c>
    </row>
    <row r="63" spans="2:27" x14ac:dyDescent="0.3">
      <c r="B63" t="s">
        <v>21</v>
      </c>
      <c r="C63" s="7">
        <v>-60</v>
      </c>
      <c r="D63">
        <v>27.58</v>
      </c>
      <c r="E63">
        <v>50</v>
      </c>
      <c r="F63">
        <v>25</v>
      </c>
      <c r="G63">
        <v>22.42</v>
      </c>
      <c r="H63">
        <v>0.06</v>
      </c>
      <c r="I63">
        <v>185.1</v>
      </c>
      <c r="J63">
        <v>506.4</v>
      </c>
      <c r="K63">
        <v>231.4</v>
      </c>
      <c r="L63">
        <v>295.89999999999998</v>
      </c>
      <c r="M63" t="s">
        <v>1</v>
      </c>
      <c r="N63">
        <f t="shared" si="0"/>
        <v>1.1210000000000002</v>
      </c>
      <c r="O63">
        <f t="shared" si="1"/>
        <v>185.1</v>
      </c>
      <c r="P63">
        <v>1</v>
      </c>
      <c r="Q63">
        <f t="shared" si="2"/>
        <v>185.1</v>
      </c>
      <c r="R63">
        <f t="shared" si="3"/>
        <v>491.2272424426838</v>
      </c>
      <c r="T63">
        <f t="shared" si="4"/>
        <v>0.55159999999999998</v>
      </c>
      <c r="U63">
        <v>1</v>
      </c>
      <c r="V63">
        <f t="shared" si="8"/>
        <v>185.1</v>
      </c>
      <c r="W63" t="s">
        <v>72</v>
      </c>
      <c r="Z63">
        <f t="shared" si="6"/>
        <v>1.8045117258239998E-2</v>
      </c>
      <c r="AA63">
        <f t="shared" si="7"/>
        <v>3630</v>
      </c>
    </row>
    <row r="64" spans="2:27" x14ac:dyDescent="0.3">
      <c r="B64" t="s">
        <v>21</v>
      </c>
      <c r="C64" s="7">
        <v>-60</v>
      </c>
      <c r="D64">
        <v>27.59</v>
      </c>
      <c r="E64">
        <v>50</v>
      </c>
      <c r="F64">
        <v>25</v>
      </c>
      <c r="G64">
        <v>22.41</v>
      </c>
      <c r="H64">
        <v>0.09</v>
      </c>
      <c r="I64">
        <v>163.6</v>
      </c>
      <c r="J64">
        <v>506.4</v>
      </c>
      <c r="K64">
        <v>231.4</v>
      </c>
      <c r="L64">
        <v>295.89999999999998</v>
      </c>
      <c r="M64" t="s">
        <v>1</v>
      </c>
      <c r="N64">
        <f t="shared" si="0"/>
        <v>1.1205000000000001</v>
      </c>
      <c r="O64">
        <f t="shared" si="1"/>
        <v>163.6</v>
      </c>
      <c r="P64">
        <v>1</v>
      </c>
      <c r="Q64">
        <f t="shared" si="2"/>
        <v>163.6</v>
      </c>
      <c r="R64">
        <f t="shared" si="3"/>
        <v>502.17864135169833</v>
      </c>
      <c r="T64">
        <f t="shared" si="4"/>
        <v>0.55179999999999996</v>
      </c>
      <c r="U64">
        <v>1</v>
      </c>
      <c r="V64">
        <f t="shared" si="8"/>
        <v>163.6</v>
      </c>
      <c r="W64" t="s">
        <v>72</v>
      </c>
      <c r="Z64">
        <f t="shared" si="6"/>
        <v>2.7038543146560002E-2</v>
      </c>
      <c r="AA64">
        <f t="shared" si="7"/>
        <v>5445</v>
      </c>
    </row>
    <row r="65" spans="1:27" x14ac:dyDescent="0.3">
      <c r="B65" t="s">
        <v>21</v>
      </c>
      <c r="C65" s="7">
        <v>-60</v>
      </c>
      <c r="D65">
        <v>27.68</v>
      </c>
      <c r="E65">
        <v>50</v>
      </c>
      <c r="F65">
        <v>25</v>
      </c>
      <c r="G65">
        <v>22.32</v>
      </c>
      <c r="H65">
        <v>0.09</v>
      </c>
      <c r="I65">
        <v>126.5</v>
      </c>
      <c r="J65">
        <v>506.4</v>
      </c>
      <c r="K65">
        <v>231.4</v>
      </c>
      <c r="L65">
        <v>295.3</v>
      </c>
      <c r="M65" t="s">
        <v>1</v>
      </c>
      <c r="N65">
        <f t="shared" si="0"/>
        <v>1.1160000000000001</v>
      </c>
      <c r="O65">
        <f t="shared" si="1"/>
        <v>126.5</v>
      </c>
      <c r="P65">
        <v>1</v>
      </c>
      <c r="Q65">
        <f t="shared" si="2"/>
        <v>126.5</v>
      </c>
      <c r="R65">
        <f t="shared" si="3"/>
        <v>423.26024480215455</v>
      </c>
      <c r="T65">
        <f t="shared" si="4"/>
        <v>0.55359999999999998</v>
      </c>
      <c r="U65">
        <v>1</v>
      </c>
      <c r="V65">
        <f t="shared" si="8"/>
        <v>126.5</v>
      </c>
      <c r="W65" t="s">
        <v>72</v>
      </c>
      <c r="Z65">
        <f t="shared" si="6"/>
        <v>2.7038543146560002E-2</v>
      </c>
      <c r="AA65">
        <f t="shared" si="7"/>
        <v>5445</v>
      </c>
    </row>
    <row r="66" spans="1:27" x14ac:dyDescent="0.3">
      <c r="B66" t="s">
        <v>21</v>
      </c>
      <c r="C66" s="7">
        <v>-60</v>
      </c>
      <c r="D66">
        <v>27.65</v>
      </c>
      <c r="E66">
        <v>50</v>
      </c>
      <c r="F66">
        <v>25</v>
      </c>
      <c r="G66">
        <v>22.35</v>
      </c>
      <c r="H66">
        <v>0.1</v>
      </c>
      <c r="I66">
        <v>164.7</v>
      </c>
      <c r="J66">
        <v>506.4</v>
      </c>
      <c r="K66">
        <v>231.4</v>
      </c>
      <c r="L66">
        <v>295.5</v>
      </c>
      <c r="M66" t="s">
        <v>1</v>
      </c>
      <c r="N66">
        <f t="shared" si="0"/>
        <v>1.1175000000000002</v>
      </c>
      <c r="O66">
        <f t="shared" si="1"/>
        <v>164.7</v>
      </c>
      <c r="P66">
        <v>1</v>
      </c>
      <c r="Q66">
        <f t="shared" si="2"/>
        <v>164.7</v>
      </c>
      <c r="R66">
        <f t="shared" si="3"/>
        <v>517.717389548131</v>
      </c>
      <c r="T66">
        <f t="shared" si="4"/>
        <v>0.55299999999999994</v>
      </c>
      <c r="U66">
        <v>1</v>
      </c>
      <c r="V66">
        <f t="shared" si="8"/>
        <v>164.7</v>
      </c>
      <c r="W66" t="s">
        <v>72</v>
      </c>
      <c r="Z66">
        <f t="shared" si="6"/>
        <v>3.003204064E-2</v>
      </c>
      <c r="AA66">
        <f t="shared" si="7"/>
        <v>6050</v>
      </c>
    </row>
    <row r="67" spans="1:27" x14ac:dyDescent="0.3">
      <c r="B67" t="s">
        <v>21</v>
      </c>
      <c r="C67" s="7">
        <v>-60</v>
      </c>
      <c r="D67">
        <v>27.73</v>
      </c>
      <c r="E67">
        <v>50</v>
      </c>
      <c r="F67">
        <v>25</v>
      </c>
      <c r="G67">
        <v>22.27</v>
      </c>
      <c r="H67">
        <v>0.16</v>
      </c>
      <c r="I67">
        <v>192.7</v>
      </c>
      <c r="J67">
        <v>506.4</v>
      </c>
      <c r="K67">
        <v>231.4</v>
      </c>
      <c r="L67">
        <v>294.89999999999998</v>
      </c>
      <c r="M67" t="s">
        <v>1</v>
      </c>
      <c r="N67">
        <f t="shared" si="0"/>
        <v>1.1134999999999999</v>
      </c>
      <c r="O67">
        <f t="shared" si="1"/>
        <v>192.7</v>
      </c>
      <c r="P67">
        <v>1</v>
      </c>
      <c r="Q67">
        <f t="shared" si="2"/>
        <v>192.7</v>
      </c>
      <c r="R67">
        <f t="shared" si="3"/>
        <v>642.32786364141487</v>
      </c>
      <c r="T67">
        <f t="shared" si="4"/>
        <v>0.55459999999999998</v>
      </c>
      <c r="U67">
        <v>1</v>
      </c>
      <c r="V67">
        <f t="shared" si="8"/>
        <v>192.7</v>
      </c>
      <c r="W67" t="s">
        <v>72</v>
      </c>
      <c r="Z67">
        <f t="shared" si="6"/>
        <v>4.7947809341440002E-2</v>
      </c>
      <c r="AA67">
        <f t="shared" si="7"/>
        <v>9680</v>
      </c>
    </row>
    <row r="68" spans="1:27" x14ac:dyDescent="0.3">
      <c r="B68" t="s">
        <v>21</v>
      </c>
      <c r="C68" s="7">
        <v>-60</v>
      </c>
      <c r="D68">
        <v>27.65</v>
      </c>
      <c r="E68">
        <v>50</v>
      </c>
      <c r="F68">
        <v>25</v>
      </c>
      <c r="G68">
        <v>22.35</v>
      </c>
      <c r="H68">
        <v>0.05</v>
      </c>
      <c r="I68">
        <v>134.5</v>
      </c>
      <c r="J68">
        <v>506.4</v>
      </c>
      <c r="K68">
        <v>231.4</v>
      </c>
      <c r="L68">
        <v>295.5</v>
      </c>
      <c r="M68" t="s">
        <v>1</v>
      </c>
      <c r="N68">
        <f t="shared" ref="N68:N100" si="9">0.05*G68</f>
        <v>1.1175000000000002</v>
      </c>
      <c r="O68">
        <f t="shared" ref="O68:O78" si="10">20 + (I68-20)*(POWER((F68/25),(0.25)))</f>
        <v>134.5</v>
      </c>
      <c r="P68">
        <v>1</v>
      </c>
      <c r="Q68">
        <f t="shared" ref="Q68:Q100" si="11">O68</f>
        <v>134.5</v>
      </c>
      <c r="R68">
        <f t="shared" ref="R68:R100" si="12">(O68-20)*POWER((1+((2*4700*4700*H68)/(O68*O68))),0.25)</f>
        <v>381.39834015242729</v>
      </c>
      <c r="T68">
        <f t="shared" ref="T68:T100" si="13">((2*F68)-G68)/(2*F68)</f>
        <v>0.55299999999999994</v>
      </c>
      <c r="U68">
        <v>1</v>
      </c>
      <c r="V68">
        <f t="shared" si="8"/>
        <v>134.5</v>
      </c>
      <c r="W68" t="s">
        <v>72</v>
      </c>
      <c r="Z68">
        <f t="shared" si="6"/>
        <v>1.504299508E-2</v>
      </c>
      <c r="AA68">
        <f t="shared" si="7"/>
        <v>3025</v>
      </c>
    </row>
    <row r="69" spans="1:27" x14ac:dyDescent="0.3">
      <c r="B69" t="s">
        <v>21</v>
      </c>
      <c r="C69" s="7">
        <v>-60</v>
      </c>
      <c r="D69">
        <v>27.86</v>
      </c>
      <c r="E69">
        <v>50</v>
      </c>
      <c r="F69">
        <v>25</v>
      </c>
      <c r="G69">
        <v>22.14</v>
      </c>
      <c r="H69">
        <v>0.05</v>
      </c>
      <c r="I69">
        <v>140.80000000000001</v>
      </c>
      <c r="J69">
        <v>506.4</v>
      </c>
      <c r="K69">
        <v>231.4</v>
      </c>
      <c r="L69">
        <v>294.10000000000002</v>
      </c>
      <c r="M69" t="s">
        <v>1</v>
      </c>
      <c r="N69">
        <f t="shared" si="9"/>
        <v>1.107</v>
      </c>
      <c r="O69">
        <f t="shared" si="10"/>
        <v>140.80000000000001</v>
      </c>
      <c r="P69">
        <v>1</v>
      </c>
      <c r="Q69">
        <f t="shared" si="11"/>
        <v>140.80000000000001</v>
      </c>
      <c r="R69">
        <f t="shared" si="12"/>
        <v>393.35491579223327</v>
      </c>
      <c r="T69">
        <f t="shared" si="13"/>
        <v>0.55720000000000003</v>
      </c>
      <c r="U69">
        <v>1</v>
      </c>
      <c r="V69">
        <f t="shared" si="8"/>
        <v>140.80000000000001</v>
      </c>
      <c r="W69" t="s">
        <v>72</v>
      </c>
      <c r="Z69">
        <f t="shared" ref="Z69:Z132" si="14">( 15.07*(H69/E69) -27.02*POWER((H69/E69),2) + 15.08*POWER((H69/E69),3))</f>
        <v>1.504299508E-2</v>
      </c>
      <c r="AA69">
        <f t="shared" ref="AA69:AA132" si="15">(5500*5500*2*H69)/1000</f>
        <v>3025</v>
      </c>
    </row>
    <row r="70" spans="1:27" x14ac:dyDescent="0.3">
      <c r="B70" t="s">
        <v>23</v>
      </c>
      <c r="C70" s="7">
        <v>-40</v>
      </c>
      <c r="D70">
        <v>27.73</v>
      </c>
      <c r="E70">
        <v>50</v>
      </c>
      <c r="F70">
        <v>25</v>
      </c>
      <c r="G70">
        <v>22.27</v>
      </c>
      <c r="H70">
        <v>0.09</v>
      </c>
      <c r="I70">
        <v>187.3</v>
      </c>
      <c r="J70">
        <v>492</v>
      </c>
      <c r="K70">
        <v>230.1</v>
      </c>
      <c r="L70">
        <v>289.89999999999998</v>
      </c>
      <c r="M70" t="s">
        <v>1</v>
      </c>
      <c r="N70">
        <f t="shared" si="9"/>
        <v>1.1134999999999999</v>
      </c>
      <c r="O70">
        <f t="shared" si="10"/>
        <v>187.3</v>
      </c>
      <c r="P70" s="1">
        <v>1</v>
      </c>
      <c r="Q70" s="1">
        <f t="shared" si="11"/>
        <v>187.3</v>
      </c>
      <c r="R70">
        <f t="shared" si="12"/>
        <v>547.0762127087927</v>
      </c>
      <c r="T70">
        <f t="shared" si="13"/>
        <v>0.55459999999999998</v>
      </c>
      <c r="U70">
        <v>1</v>
      </c>
      <c r="V70">
        <f t="shared" si="8"/>
        <v>187.3</v>
      </c>
      <c r="W70" t="s">
        <v>72</v>
      </c>
      <c r="Z70">
        <f t="shared" si="14"/>
        <v>2.7038543146560002E-2</v>
      </c>
      <c r="AA70">
        <f t="shared" si="15"/>
        <v>5445</v>
      </c>
    </row>
    <row r="71" spans="1:27" x14ac:dyDescent="0.3">
      <c r="B71" t="s">
        <v>23</v>
      </c>
      <c r="C71" s="7">
        <v>-40</v>
      </c>
      <c r="D71">
        <v>27.76</v>
      </c>
      <c r="E71">
        <v>50</v>
      </c>
      <c r="F71">
        <v>25</v>
      </c>
      <c r="G71">
        <v>22.24</v>
      </c>
      <c r="H71">
        <v>0.05</v>
      </c>
      <c r="I71">
        <v>101.5</v>
      </c>
      <c r="J71">
        <v>492</v>
      </c>
      <c r="K71">
        <v>230.1</v>
      </c>
      <c r="L71">
        <v>289.7</v>
      </c>
      <c r="M71" t="s">
        <v>1</v>
      </c>
      <c r="N71">
        <f t="shared" si="9"/>
        <v>1.1119999999999999</v>
      </c>
      <c r="O71">
        <f t="shared" si="10"/>
        <v>101.5</v>
      </c>
      <c r="P71" s="1">
        <v>1</v>
      </c>
      <c r="Q71">
        <f t="shared" si="11"/>
        <v>101.5</v>
      </c>
      <c r="R71">
        <f t="shared" si="12"/>
        <v>312.23292746766782</v>
      </c>
      <c r="T71">
        <f t="shared" si="13"/>
        <v>0.55520000000000003</v>
      </c>
      <c r="U71">
        <v>1</v>
      </c>
      <c r="V71">
        <f t="shared" si="8"/>
        <v>101.5</v>
      </c>
      <c r="W71" t="s">
        <v>72</v>
      </c>
      <c r="Z71">
        <f t="shared" si="14"/>
        <v>1.504299508E-2</v>
      </c>
      <c r="AA71">
        <f t="shared" si="15"/>
        <v>3025</v>
      </c>
    </row>
    <row r="72" spans="1:27" x14ac:dyDescent="0.3">
      <c r="B72" t="s">
        <v>23</v>
      </c>
      <c r="C72" s="7">
        <v>-40</v>
      </c>
      <c r="D72">
        <v>27.54</v>
      </c>
      <c r="E72">
        <v>50</v>
      </c>
      <c r="F72">
        <v>25</v>
      </c>
      <c r="G72">
        <v>22.46</v>
      </c>
      <c r="H72">
        <v>0.06</v>
      </c>
      <c r="I72">
        <v>140.30000000000001</v>
      </c>
      <c r="J72">
        <v>492</v>
      </c>
      <c r="K72">
        <v>230.1</v>
      </c>
      <c r="L72">
        <v>291.10000000000002</v>
      </c>
      <c r="M72" t="s">
        <v>1</v>
      </c>
      <c r="N72">
        <f t="shared" si="9"/>
        <v>1.123</v>
      </c>
      <c r="O72">
        <f t="shared" si="10"/>
        <v>140.30000000000001</v>
      </c>
      <c r="P72" s="1">
        <v>1</v>
      </c>
      <c r="Q72">
        <f t="shared" si="11"/>
        <v>140.30000000000001</v>
      </c>
      <c r="R72">
        <f t="shared" si="12"/>
        <v>410.56723752375791</v>
      </c>
      <c r="T72">
        <f t="shared" si="13"/>
        <v>0.55079999999999996</v>
      </c>
      <c r="U72">
        <v>1</v>
      </c>
      <c r="V72">
        <f t="shared" si="8"/>
        <v>140.30000000000001</v>
      </c>
      <c r="W72" t="s">
        <v>72</v>
      </c>
      <c r="Z72">
        <f t="shared" si="14"/>
        <v>1.8045117258239998E-2</v>
      </c>
      <c r="AA72">
        <f t="shared" si="15"/>
        <v>3630</v>
      </c>
    </row>
    <row r="73" spans="1:27" x14ac:dyDescent="0.3">
      <c r="B73" t="s">
        <v>23</v>
      </c>
      <c r="C73" s="7">
        <v>-40</v>
      </c>
      <c r="D73">
        <v>26.9</v>
      </c>
      <c r="E73">
        <v>50</v>
      </c>
      <c r="F73">
        <v>25</v>
      </c>
      <c r="G73">
        <v>23.1</v>
      </c>
      <c r="H73">
        <v>0.08</v>
      </c>
      <c r="I73">
        <v>150.19999999999999</v>
      </c>
      <c r="J73">
        <v>492</v>
      </c>
      <c r="K73">
        <v>230.1</v>
      </c>
      <c r="L73">
        <v>295.3</v>
      </c>
      <c r="M73" t="s">
        <v>1</v>
      </c>
      <c r="N73">
        <f t="shared" si="9"/>
        <v>1.155</v>
      </c>
      <c r="O73">
        <f t="shared" si="10"/>
        <v>150.19999999999999</v>
      </c>
      <c r="P73" s="1">
        <v>1</v>
      </c>
      <c r="Q73">
        <f t="shared" si="11"/>
        <v>150.19999999999999</v>
      </c>
      <c r="R73">
        <f t="shared" si="12"/>
        <v>461.36618917329025</v>
      </c>
      <c r="T73">
        <f t="shared" si="13"/>
        <v>0.53799999999999992</v>
      </c>
      <c r="U73">
        <v>1</v>
      </c>
      <c r="V73">
        <f t="shared" si="8"/>
        <v>150.19999999999999</v>
      </c>
      <c r="W73" t="s">
        <v>72</v>
      </c>
      <c r="Z73">
        <f t="shared" si="14"/>
        <v>2.4042890567680001E-2</v>
      </c>
      <c r="AA73">
        <f t="shared" si="15"/>
        <v>4840</v>
      </c>
    </row>
    <row r="74" spans="1:27" x14ac:dyDescent="0.3">
      <c r="B74" t="s">
        <v>23</v>
      </c>
      <c r="C74" s="7">
        <v>-40</v>
      </c>
      <c r="D74">
        <v>27.34</v>
      </c>
      <c r="E74">
        <v>50</v>
      </c>
      <c r="F74">
        <v>25</v>
      </c>
      <c r="G74">
        <v>22.66</v>
      </c>
      <c r="H74">
        <v>0.09</v>
      </c>
      <c r="I74">
        <v>187.3</v>
      </c>
      <c r="J74">
        <v>492</v>
      </c>
      <c r="K74">
        <v>230.1</v>
      </c>
      <c r="L74">
        <v>292.39999999999998</v>
      </c>
      <c r="M74" t="s">
        <v>1</v>
      </c>
      <c r="N74">
        <f t="shared" si="9"/>
        <v>1.133</v>
      </c>
      <c r="O74">
        <f t="shared" si="10"/>
        <v>187.3</v>
      </c>
      <c r="P74" s="1">
        <v>1</v>
      </c>
      <c r="Q74">
        <f t="shared" si="11"/>
        <v>187.3</v>
      </c>
      <c r="R74">
        <f t="shared" si="12"/>
        <v>547.0762127087927</v>
      </c>
      <c r="T74">
        <f t="shared" si="13"/>
        <v>0.54679999999999995</v>
      </c>
      <c r="U74">
        <v>1</v>
      </c>
      <c r="V74">
        <f t="shared" si="8"/>
        <v>187.3</v>
      </c>
      <c r="W74" t="s">
        <v>72</v>
      </c>
      <c r="Z74">
        <f t="shared" si="14"/>
        <v>2.7038543146560002E-2</v>
      </c>
      <c r="AA74">
        <f t="shared" si="15"/>
        <v>5445</v>
      </c>
    </row>
    <row r="75" spans="1:27" x14ac:dyDescent="0.3">
      <c r="B75" t="s">
        <v>23</v>
      </c>
      <c r="C75" s="7">
        <v>-40</v>
      </c>
      <c r="D75">
        <v>27</v>
      </c>
      <c r="E75">
        <v>50</v>
      </c>
      <c r="F75">
        <v>25</v>
      </c>
      <c r="G75">
        <v>23</v>
      </c>
      <c r="H75">
        <v>0.18</v>
      </c>
      <c r="I75">
        <v>211.4</v>
      </c>
      <c r="J75">
        <v>492</v>
      </c>
      <c r="K75">
        <v>230.1</v>
      </c>
      <c r="L75">
        <v>294.60000000000002</v>
      </c>
      <c r="M75" t="s">
        <v>1</v>
      </c>
      <c r="N75">
        <f t="shared" si="9"/>
        <v>1.1500000000000001</v>
      </c>
      <c r="O75">
        <f t="shared" si="10"/>
        <v>211.4</v>
      </c>
      <c r="P75" s="1">
        <v>1</v>
      </c>
      <c r="Q75">
        <f t="shared" si="11"/>
        <v>211.4</v>
      </c>
      <c r="R75">
        <f t="shared" si="12"/>
        <v>700.03932491684361</v>
      </c>
      <c r="T75">
        <f t="shared" si="13"/>
        <v>0.54</v>
      </c>
      <c r="U75">
        <v>1</v>
      </c>
      <c r="V75">
        <f t="shared" si="8"/>
        <v>211.4</v>
      </c>
      <c r="W75" t="s">
        <v>72</v>
      </c>
      <c r="Z75">
        <f t="shared" si="14"/>
        <v>5.3902524372479999E-2</v>
      </c>
      <c r="AA75">
        <f t="shared" si="15"/>
        <v>10890</v>
      </c>
    </row>
    <row r="76" spans="1:27" x14ac:dyDescent="0.3">
      <c r="B76" t="s">
        <v>23</v>
      </c>
      <c r="C76" s="7">
        <v>-40</v>
      </c>
      <c r="D76">
        <v>26.82</v>
      </c>
      <c r="E76">
        <v>50</v>
      </c>
      <c r="F76">
        <v>25</v>
      </c>
      <c r="G76">
        <v>23.18</v>
      </c>
      <c r="H76">
        <v>0.12</v>
      </c>
      <c r="I76">
        <v>160.5</v>
      </c>
      <c r="J76">
        <v>492</v>
      </c>
      <c r="K76">
        <v>230.1</v>
      </c>
      <c r="L76">
        <v>295.8</v>
      </c>
      <c r="M76" t="s">
        <v>1</v>
      </c>
      <c r="N76">
        <f t="shared" si="9"/>
        <v>1.159</v>
      </c>
      <c r="O76">
        <f t="shared" si="10"/>
        <v>160.5</v>
      </c>
      <c r="P76" s="1">
        <v>1</v>
      </c>
      <c r="Q76">
        <f t="shared" si="11"/>
        <v>160.5</v>
      </c>
      <c r="R76">
        <f t="shared" si="12"/>
        <v>532.80319732176656</v>
      </c>
      <c r="T76">
        <f t="shared" si="13"/>
        <v>0.53639999999999999</v>
      </c>
      <c r="U76">
        <v>1</v>
      </c>
      <c r="V76">
        <f t="shared" si="8"/>
        <v>160.5</v>
      </c>
      <c r="W76" t="s">
        <v>72</v>
      </c>
      <c r="Z76">
        <f t="shared" si="14"/>
        <v>3.601257326592E-2</v>
      </c>
      <c r="AA76">
        <f t="shared" si="15"/>
        <v>7260</v>
      </c>
    </row>
    <row r="77" spans="1:27" x14ac:dyDescent="0.3">
      <c r="B77" t="s">
        <v>23</v>
      </c>
      <c r="C77" s="7">
        <v>-40</v>
      </c>
      <c r="D77">
        <v>26.88</v>
      </c>
      <c r="E77">
        <v>50</v>
      </c>
      <c r="F77">
        <v>25</v>
      </c>
      <c r="G77">
        <v>23.12</v>
      </c>
      <c r="H77">
        <v>0.11</v>
      </c>
      <c r="I77">
        <v>214.6</v>
      </c>
      <c r="J77">
        <v>492</v>
      </c>
      <c r="K77">
        <v>230.1</v>
      </c>
      <c r="L77">
        <v>295.39999999999998</v>
      </c>
      <c r="M77" t="s">
        <v>1</v>
      </c>
      <c r="N77">
        <f t="shared" si="9"/>
        <v>1.1560000000000001</v>
      </c>
      <c r="O77">
        <f t="shared" si="10"/>
        <v>214.6</v>
      </c>
      <c r="P77" s="1">
        <v>1</v>
      </c>
      <c r="Q77">
        <f t="shared" si="11"/>
        <v>214.6</v>
      </c>
      <c r="R77">
        <f t="shared" si="12"/>
        <v>625.1822128567386</v>
      </c>
      <c r="T77">
        <f t="shared" si="13"/>
        <v>0.53759999999999997</v>
      </c>
      <c r="U77">
        <v>1</v>
      </c>
      <c r="V77">
        <f t="shared" si="8"/>
        <v>214.6</v>
      </c>
      <c r="W77" t="s">
        <v>72</v>
      </c>
      <c r="Z77">
        <f t="shared" si="14"/>
        <v>3.3023383771839998E-2</v>
      </c>
      <c r="AA77">
        <f t="shared" si="15"/>
        <v>6655</v>
      </c>
    </row>
    <row r="78" spans="1:27" x14ac:dyDescent="0.3">
      <c r="B78" t="s">
        <v>23</v>
      </c>
      <c r="C78" s="7">
        <v>-40</v>
      </c>
      <c r="D78">
        <v>27.28</v>
      </c>
      <c r="E78">
        <v>50</v>
      </c>
      <c r="F78">
        <v>25</v>
      </c>
      <c r="G78">
        <v>22.72</v>
      </c>
      <c r="H78">
        <v>0.15</v>
      </c>
      <c r="I78">
        <v>188.3</v>
      </c>
      <c r="J78">
        <v>492</v>
      </c>
      <c r="K78">
        <v>230.1</v>
      </c>
      <c r="L78">
        <v>292.8</v>
      </c>
      <c r="M78" t="s">
        <v>1</v>
      </c>
      <c r="N78">
        <f t="shared" si="9"/>
        <v>1.1359999999999999</v>
      </c>
      <c r="O78">
        <f t="shared" si="10"/>
        <v>188.3</v>
      </c>
      <c r="P78" s="1">
        <v>1</v>
      </c>
      <c r="Q78">
        <f t="shared" si="11"/>
        <v>188.3</v>
      </c>
      <c r="R78">
        <f t="shared" si="12"/>
        <v>623.11407164976401</v>
      </c>
      <c r="T78">
        <f t="shared" si="13"/>
        <v>0.54559999999999997</v>
      </c>
      <c r="U78">
        <v>1</v>
      </c>
      <c r="V78">
        <f t="shared" si="8"/>
        <v>188.3</v>
      </c>
      <c r="W78" t="s">
        <v>72</v>
      </c>
      <c r="Z78">
        <f t="shared" si="14"/>
        <v>4.4967227159999998E-2</v>
      </c>
      <c r="AA78">
        <f t="shared" si="15"/>
        <v>9075</v>
      </c>
    </row>
    <row r="79" spans="1:27" x14ac:dyDescent="0.3">
      <c r="A79" s="1"/>
      <c r="B79" s="1" t="s">
        <v>23</v>
      </c>
      <c r="C79" s="7">
        <v>-40</v>
      </c>
      <c r="D79" s="1">
        <v>27.52</v>
      </c>
      <c r="E79" s="1">
        <v>50</v>
      </c>
      <c r="F79" s="1">
        <v>25</v>
      </c>
      <c r="G79" s="1">
        <v>22.48</v>
      </c>
      <c r="H79" s="1">
        <v>0.23</v>
      </c>
      <c r="I79" s="1">
        <v>239.3</v>
      </c>
      <c r="J79" s="1">
        <v>492</v>
      </c>
      <c r="K79" s="1">
        <v>230.1</v>
      </c>
      <c r="L79" s="1">
        <v>291.3</v>
      </c>
      <c r="M79" s="1" t="s">
        <v>1</v>
      </c>
      <c r="N79">
        <f t="shared" si="9"/>
        <v>1.1240000000000001</v>
      </c>
      <c r="O79">
        <f>20 + (I79-20)*(POWER((F79/25),(0.5)))</f>
        <v>239.3</v>
      </c>
      <c r="P79" s="1">
        <v>1</v>
      </c>
      <c r="Q79">
        <f t="shared" si="11"/>
        <v>239.3</v>
      </c>
      <c r="R79">
        <f t="shared" si="12"/>
        <v>801.52268312042429</v>
      </c>
      <c r="S79" s="1"/>
      <c r="T79">
        <f t="shared" si="13"/>
        <v>0.5504</v>
      </c>
      <c r="U79">
        <v>1</v>
      </c>
      <c r="V79">
        <f t="shared" si="8"/>
        <v>239.3</v>
      </c>
      <c r="W79" t="s">
        <v>72</v>
      </c>
      <c r="Z79">
        <f t="shared" si="14"/>
        <v>6.8751724626879993E-2</v>
      </c>
      <c r="AA79">
        <f t="shared" si="15"/>
        <v>13915</v>
      </c>
    </row>
    <row r="80" spans="1:27" x14ac:dyDescent="0.3">
      <c r="B80" t="s">
        <v>23</v>
      </c>
      <c r="C80" s="7">
        <v>-40</v>
      </c>
      <c r="D80">
        <v>27.16</v>
      </c>
      <c r="E80">
        <v>50</v>
      </c>
      <c r="F80">
        <v>25</v>
      </c>
      <c r="G80">
        <v>22.84</v>
      </c>
      <c r="H80">
        <v>0.05</v>
      </c>
      <c r="I80">
        <v>112.8</v>
      </c>
      <c r="J80">
        <v>492</v>
      </c>
      <c r="K80">
        <v>230.1</v>
      </c>
      <c r="L80">
        <v>293.60000000000002</v>
      </c>
      <c r="M80" t="s">
        <v>1</v>
      </c>
      <c r="N80">
        <f t="shared" si="9"/>
        <v>1.1420000000000001</v>
      </c>
      <c r="O80">
        <f>20 + (I80-20)*(POWER((F80/25),(0.25)))</f>
        <v>112.8</v>
      </c>
      <c r="P80" s="1">
        <v>1</v>
      </c>
      <c r="Q80">
        <f t="shared" si="11"/>
        <v>112.8</v>
      </c>
      <c r="R80">
        <f t="shared" si="12"/>
        <v>337.33852774608016</v>
      </c>
      <c r="T80">
        <f t="shared" si="13"/>
        <v>0.54320000000000002</v>
      </c>
      <c r="U80">
        <v>1</v>
      </c>
      <c r="V80">
        <f t="shared" si="8"/>
        <v>112.8</v>
      </c>
      <c r="W80" t="s">
        <v>72</v>
      </c>
      <c r="Z80">
        <f t="shared" si="14"/>
        <v>1.504299508E-2</v>
      </c>
      <c r="AA80">
        <f t="shared" si="15"/>
        <v>3025</v>
      </c>
    </row>
    <row r="81" spans="1:27" x14ac:dyDescent="0.3">
      <c r="A81" s="1"/>
      <c r="B81" s="1" t="s">
        <v>23</v>
      </c>
      <c r="C81" s="7">
        <v>-40</v>
      </c>
      <c r="D81" s="1">
        <v>27.71</v>
      </c>
      <c r="E81" s="1">
        <v>50</v>
      </c>
      <c r="F81" s="1">
        <v>25</v>
      </c>
      <c r="G81" s="1">
        <v>22.29</v>
      </c>
      <c r="H81" s="1">
        <v>0.23</v>
      </c>
      <c r="I81" s="1">
        <v>239</v>
      </c>
      <c r="J81" s="1">
        <v>492</v>
      </c>
      <c r="K81" s="1">
        <v>230.1</v>
      </c>
      <c r="L81" s="1">
        <v>290</v>
      </c>
      <c r="M81" s="1" t="s">
        <v>1</v>
      </c>
      <c r="N81">
        <f t="shared" si="9"/>
        <v>1.1145</v>
      </c>
      <c r="O81">
        <f>20 + (I81-20)*(POWER((F81/25),(0.5)))</f>
        <v>239</v>
      </c>
      <c r="P81" s="1">
        <v>1</v>
      </c>
      <c r="Q81">
        <f t="shared" si="11"/>
        <v>239</v>
      </c>
      <c r="R81">
        <f t="shared" si="12"/>
        <v>800.92559919722009</v>
      </c>
      <c r="S81" s="1"/>
      <c r="T81">
        <f t="shared" si="13"/>
        <v>0.55420000000000003</v>
      </c>
      <c r="U81">
        <v>1</v>
      </c>
      <c r="V81">
        <f t="shared" si="8"/>
        <v>239</v>
      </c>
      <c r="W81" t="s">
        <v>72</v>
      </c>
      <c r="Z81">
        <f t="shared" si="14"/>
        <v>6.8751724626879993E-2</v>
      </c>
      <c r="AA81">
        <f t="shared" si="15"/>
        <v>13915</v>
      </c>
    </row>
    <row r="82" spans="1:27" x14ac:dyDescent="0.3">
      <c r="A82" s="1"/>
      <c r="B82" s="1" t="s">
        <v>23</v>
      </c>
      <c r="C82" s="7">
        <v>-40</v>
      </c>
      <c r="D82" s="1">
        <v>27.48</v>
      </c>
      <c r="E82" s="1">
        <v>50</v>
      </c>
      <c r="F82" s="1">
        <v>25</v>
      </c>
      <c r="G82" s="1">
        <v>22.52</v>
      </c>
      <c r="H82" s="1">
        <v>0.38</v>
      </c>
      <c r="I82" s="1">
        <v>284.89999999999998</v>
      </c>
      <c r="J82" s="1">
        <v>492</v>
      </c>
      <c r="K82" s="1">
        <v>230.1</v>
      </c>
      <c r="L82" s="1">
        <v>291.5</v>
      </c>
      <c r="M82" s="1" t="s">
        <v>1</v>
      </c>
      <c r="N82">
        <f t="shared" si="9"/>
        <v>1.1260000000000001</v>
      </c>
      <c r="O82">
        <f>20 + (I82-20)*(POWER((F82/25),(0.5)))</f>
        <v>284.89999999999998</v>
      </c>
      <c r="P82" s="1">
        <v>1</v>
      </c>
      <c r="Q82">
        <f t="shared" si="11"/>
        <v>284.89999999999998</v>
      </c>
      <c r="R82">
        <f t="shared" si="12"/>
        <v>1005.8002148269679</v>
      </c>
      <c r="S82" s="1"/>
      <c r="T82">
        <f t="shared" si="13"/>
        <v>0.54959999999999998</v>
      </c>
      <c r="U82">
        <v>1</v>
      </c>
      <c r="V82">
        <f t="shared" si="8"/>
        <v>284.89999999999998</v>
      </c>
      <c r="W82" t="s">
        <v>72</v>
      </c>
      <c r="Z82">
        <f t="shared" si="14"/>
        <v>0.11297794455808001</v>
      </c>
      <c r="AA82">
        <f t="shared" si="15"/>
        <v>22990</v>
      </c>
    </row>
    <row r="83" spans="1:27" x14ac:dyDescent="0.3">
      <c r="A83" s="1"/>
      <c r="B83" s="1" t="s">
        <v>23</v>
      </c>
      <c r="C83" s="7">
        <v>-40</v>
      </c>
      <c r="D83" s="1">
        <v>27.17</v>
      </c>
      <c r="E83" s="1">
        <v>50</v>
      </c>
      <c r="F83" s="1">
        <v>25</v>
      </c>
      <c r="G83" s="1">
        <v>22.83</v>
      </c>
      <c r="H83" s="1">
        <v>0.31</v>
      </c>
      <c r="I83" s="1">
        <v>254.7</v>
      </c>
      <c r="J83" s="1">
        <v>492</v>
      </c>
      <c r="K83" s="1">
        <v>230.1</v>
      </c>
      <c r="L83" s="1">
        <v>293.5</v>
      </c>
      <c r="M83" s="1" t="s">
        <v>1</v>
      </c>
      <c r="N83">
        <f t="shared" si="9"/>
        <v>1.1415</v>
      </c>
      <c r="O83">
        <f>20 + (I83-20)*(POWER((F83/25),(0.5)))</f>
        <v>254.7</v>
      </c>
      <c r="P83" s="1">
        <v>1</v>
      </c>
      <c r="Q83">
        <f t="shared" si="11"/>
        <v>254.7</v>
      </c>
      <c r="R83">
        <f t="shared" si="12"/>
        <v>895.69165627071879</v>
      </c>
      <c r="S83" s="1"/>
      <c r="T83">
        <f t="shared" si="13"/>
        <v>0.54339999999999999</v>
      </c>
      <c r="U83">
        <v>1</v>
      </c>
      <c r="V83">
        <f t="shared" ref="V83:V100" si="16">O83</f>
        <v>254.7</v>
      </c>
      <c r="W83" t="s">
        <v>72</v>
      </c>
      <c r="Z83">
        <f t="shared" si="14"/>
        <v>9.2398945186240006E-2</v>
      </c>
      <c r="AA83">
        <f t="shared" si="15"/>
        <v>18755</v>
      </c>
    </row>
    <row r="84" spans="1:27" x14ac:dyDescent="0.3">
      <c r="A84" s="1"/>
      <c r="B84" s="1" t="s">
        <v>23</v>
      </c>
      <c r="C84" s="7">
        <v>-40</v>
      </c>
      <c r="D84" s="1">
        <v>27.33</v>
      </c>
      <c r="E84" s="1">
        <v>50</v>
      </c>
      <c r="F84" s="1">
        <v>25</v>
      </c>
      <c r="G84" s="1">
        <v>22.67</v>
      </c>
      <c r="H84" s="1">
        <v>0.23</v>
      </c>
      <c r="I84" s="1">
        <v>270.89999999999998</v>
      </c>
      <c r="J84" s="1">
        <v>492</v>
      </c>
      <c r="K84" s="1">
        <v>230.1</v>
      </c>
      <c r="L84" s="1">
        <v>292.5</v>
      </c>
      <c r="M84" s="1" t="s">
        <v>1</v>
      </c>
      <c r="N84">
        <f t="shared" si="9"/>
        <v>1.1335000000000002</v>
      </c>
      <c r="O84">
        <f>20 + (I84-20)*(POWER((F84/25),(0.5)))</f>
        <v>270.89999999999998</v>
      </c>
      <c r="P84" s="1">
        <v>1</v>
      </c>
      <c r="Q84">
        <f t="shared" si="11"/>
        <v>270.89999999999998</v>
      </c>
      <c r="R84">
        <f t="shared" si="12"/>
        <v>862.21556574087356</v>
      </c>
      <c r="S84" s="1"/>
      <c r="T84">
        <f t="shared" si="13"/>
        <v>0.54659999999999997</v>
      </c>
      <c r="U84">
        <v>1</v>
      </c>
      <c r="V84">
        <f t="shared" si="16"/>
        <v>270.89999999999998</v>
      </c>
      <c r="W84" t="s">
        <v>72</v>
      </c>
      <c r="Z84">
        <f t="shared" si="14"/>
        <v>6.8751724626879993E-2</v>
      </c>
      <c r="AA84">
        <f t="shared" si="15"/>
        <v>13915</v>
      </c>
    </row>
    <row r="85" spans="1:27" x14ac:dyDescent="0.3">
      <c r="B85" t="s">
        <v>23</v>
      </c>
      <c r="C85" s="7">
        <v>-40</v>
      </c>
      <c r="D85">
        <v>27.39</v>
      </c>
      <c r="E85">
        <v>50</v>
      </c>
      <c r="F85">
        <v>25</v>
      </c>
      <c r="G85">
        <v>22.61</v>
      </c>
      <c r="H85">
        <v>0.14000000000000001</v>
      </c>
      <c r="I85">
        <v>187</v>
      </c>
      <c r="J85">
        <v>492</v>
      </c>
      <c r="K85">
        <v>230.1</v>
      </c>
      <c r="L85">
        <v>292.10000000000002</v>
      </c>
      <c r="M85" t="s">
        <v>1</v>
      </c>
      <c r="N85">
        <f t="shared" si="9"/>
        <v>1.1305000000000001</v>
      </c>
      <c r="O85">
        <f t="shared" ref="O85:O98" si="17">20 + (I85-20)*(POWER((F85/25),(0.25)))</f>
        <v>187</v>
      </c>
      <c r="P85" s="1">
        <v>1</v>
      </c>
      <c r="Q85">
        <f t="shared" si="11"/>
        <v>187</v>
      </c>
      <c r="R85">
        <f t="shared" si="12"/>
        <v>609.88255916968853</v>
      </c>
      <c r="T85">
        <f t="shared" si="13"/>
        <v>0.54780000000000006</v>
      </c>
      <c r="U85">
        <v>1</v>
      </c>
      <c r="V85">
        <f t="shared" si="16"/>
        <v>187</v>
      </c>
      <c r="W85" t="s">
        <v>72</v>
      </c>
      <c r="Z85">
        <f t="shared" si="14"/>
        <v>4.1984494236160005E-2</v>
      </c>
      <c r="AA85">
        <f t="shared" si="15"/>
        <v>8470</v>
      </c>
    </row>
    <row r="86" spans="1:27" x14ac:dyDescent="0.3">
      <c r="B86" t="s">
        <v>23</v>
      </c>
      <c r="C86" s="7">
        <v>-40</v>
      </c>
      <c r="D86">
        <v>27.53</v>
      </c>
      <c r="E86">
        <v>50</v>
      </c>
      <c r="F86">
        <v>25</v>
      </c>
      <c r="G86">
        <v>22.47</v>
      </c>
      <c r="H86">
        <v>0.13</v>
      </c>
      <c r="I86">
        <v>170.1</v>
      </c>
      <c r="J86">
        <v>492</v>
      </c>
      <c r="K86">
        <v>230.1</v>
      </c>
      <c r="L86">
        <v>291.2</v>
      </c>
      <c r="M86" t="s">
        <v>1</v>
      </c>
      <c r="N86">
        <f t="shared" si="9"/>
        <v>1.1234999999999999</v>
      </c>
      <c r="O86">
        <f t="shared" si="17"/>
        <v>170.1</v>
      </c>
      <c r="P86" s="1">
        <v>1</v>
      </c>
      <c r="Q86">
        <f t="shared" si="11"/>
        <v>170.1</v>
      </c>
      <c r="R86">
        <f t="shared" si="12"/>
        <v>564.11337740403746</v>
      </c>
      <c r="T86">
        <f t="shared" si="13"/>
        <v>0.55059999999999998</v>
      </c>
      <c r="U86">
        <v>1</v>
      </c>
      <c r="V86">
        <f t="shared" si="16"/>
        <v>170.1</v>
      </c>
      <c r="W86" t="s">
        <v>72</v>
      </c>
      <c r="Z86">
        <f t="shared" si="14"/>
        <v>3.8999609846080002E-2</v>
      </c>
      <c r="AA86">
        <f t="shared" si="15"/>
        <v>7865</v>
      </c>
    </row>
    <row r="87" spans="1:27" x14ac:dyDescent="0.3">
      <c r="B87" t="s">
        <v>23</v>
      </c>
      <c r="C87" s="7">
        <v>-40</v>
      </c>
      <c r="D87">
        <v>26.83</v>
      </c>
      <c r="E87">
        <v>50</v>
      </c>
      <c r="F87">
        <v>25</v>
      </c>
      <c r="G87">
        <v>23.17</v>
      </c>
      <c r="H87">
        <v>0.25</v>
      </c>
      <c r="I87">
        <v>256.39999999999998</v>
      </c>
      <c r="J87">
        <v>492</v>
      </c>
      <c r="K87">
        <v>230.1</v>
      </c>
      <c r="L87">
        <v>295.7</v>
      </c>
      <c r="M87" t="s">
        <v>1</v>
      </c>
      <c r="N87">
        <f t="shared" si="9"/>
        <v>1.1585000000000001</v>
      </c>
      <c r="O87">
        <f t="shared" si="17"/>
        <v>256.39999999999998</v>
      </c>
      <c r="P87" s="1">
        <v>1</v>
      </c>
      <c r="Q87">
        <f t="shared" si="11"/>
        <v>256.39999999999998</v>
      </c>
      <c r="R87">
        <f t="shared" si="12"/>
        <v>852.36227011580729</v>
      </c>
      <c r="T87">
        <f t="shared" si="13"/>
        <v>0.53659999999999997</v>
      </c>
      <c r="U87">
        <v>1</v>
      </c>
      <c r="V87">
        <f t="shared" si="16"/>
        <v>256.39999999999998</v>
      </c>
      <c r="W87" t="s">
        <v>72</v>
      </c>
      <c r="Z87">
        <f t="shared" si="14"/>
        <v>7.4676384999999998E-2</v>
      </c>
      <c r="AA87">
        <f t="shared" si="15"/>
        <v>15125</v>
      </c>
    </row>
    <row r="88" spans="1:27" x14ac:dyDescent="0.3">
      <c r="B88" t="s">
        <v>23</v>
      </c>
      <c r="C88" s="7">
        <v>-40</v>
      </c>
      <c r="D88">
        <v>27.51</v>
      </c>
      <c r="E88">
        <v>50</v>
      </c>
      <c r="F88">
        <v>25</v>
      </c>
      <c r="G88">
        <v>22.49</v>
      </c>
      <c r="H88">
        <v>0.11</v>
      </c>
      <c r="I88">
        <v>171.4</v>
      </c>
      <c r="J88">
        <v>492</v>
      </c>
      <c r="K88">
        <v>230.1</v>
      </c>
      <c r="L88">
        <v>291.3</v>
      </c>
      <c r="M88" t="s">
        <v>1</v>
      </c>
      <c r="N88">
        <f t="shared" si="9"/>
        <v>1.1245000000000001</v>
      </c>
      <c r="O88">
        <f t="shared" si="17"/>
        <v>171.4</v>
      </c>
      <c r="P88" s="1">
        <v>1</v>
      </c>
      <c r="Q88">
        <f t="shared" si="11"/>
        <v>171.4</v>
      </c>
      <c r="R88">
        <f t="shared" si="12"/>
        <v>543.78775972625056</v>
      </c>
      <c r="T88">
        <f t="shared" si="13"/>
        <v>0.55020000000000002</v>
      </c>
      <c r="U88">
        <v>1</v>
      </c>
      <c r="V88">
        <f t="shared" si="16"/>
        <v>171.4</v>
      </c>
      <c r="W88" t="s">
        <v>72</v>
      </c>
      <c r="Z88">
        <f t="shared" si="14"/>
        <v>3.3023383771839998E-2</v>
      </c>
      <c r="AA88">
        <f t="shared" si="15"/>
        <v>6655</v>
      </c>
    </row>
    <row r="89" spans="1:27" x14ac:dyDescent="0.3">
      <c r="B89" t="s">
        <v>23</v>
      </c>
      <c r="C89" s="7">
        <v>-40</v>
      </c>
      <c r="D89">
        <v>26.62</v>
      </c>
      <c r="E89">
        <v>50</v>
      </c>
      <c r="F89">
        <v>25</v>
      </c>
      <c r="G89">
        <v>23.38</v>
      </c>
      <c r="H89">
        <v>0.05</v>
      </c>
      <c r="I89">
        <v>103.1</v>
      </c>
      <c r="J89">
        <v>492</v>
      </c>
      <c r="K89">
        <v>230.1</v>
      </c>
      <c r="L89">
        <v>297</v>
      </c>
      <c r="M89" t="s">
        <v>1</v>
      </c>
      <c r="N89">
        <f t="shared" si="9"/>
        <v>1.169</v>
      </c>
      <c r="O89">
        <f t="shared" si="17"/>
        <v>103.1</v>
      </c>
      <c r="P89" s="1">
        <v>1</v>
      </c>
      <c r="Q89">
        <f t="shared" si="11"/>
        <v>103.1</v>
      </c>
      <c r="R89">
        <f t="shared" si="12"/>
        <v>315.8943210973182</v>
      </c>
      <c r="T89">
        <f t="shared" si="13"/>
        <v>0.53239999999999998</v>
      </c>
      <c r="U89">
        <v>1</v>
      </c>
      <c r="V89">
        <f t="shared" si="16"/>
        <v>103.1</v>
      </c>
      <c r="W89" t="s">
        <v>72</v>
      </c>
      <c r="Z89">
        <f t="shared" si="14"/>
        <v>1.504299508E-2</v>
      </c>
      <c r="AA89">
        <f t="shared" si="15"/>
        <v>3025</v>
      </c>
    </row>
    <row r="90" spans="1:27" x14ac:dyDescent="0.3">
      <c r="B90" t="s">
        <v>23</v>
      </c>
      <c r="C90" s="7">
        <v>-40</v>
      </c>
      <c r="D90">
        <v>28.84</v>
      </c>
      <c r="E90">
        <v>50</v>
      </c>
      <c r="F90">
        <v>25</v>
      </c>
      <c r="G90">
        <v>21.16</v>
      </c>
      <c r="H90">
        <v>0.23</v>
      </c>
      <c r="I90">
        <v>230</v>
      </c>
      <c r="J90">
        <v>492</v>
      </c>
      <c r="K90">
        <v>230.1</v>
      </c>
      <c r="L90">
        <v>282.60000000000002</v>
      </c>
      <c r="M90" t="s">
        <v>1</v>
      </c>
      <c r="N90">
        <f t="shared" si="9"/>
        <v>1.0580000000000001</v>
      </c>
      <c r="O90">
        <f t="shared" si="17"/>
        <v>230</v>
      </c>
      <c r="P90" s="1">
        <v>1</v>
      </c>
      <c r="Q90">
        <f t="shared" si="11"/>
        <v>230</v>
      </c>
      <c r="R90">
        <f t="shared" si="12"/>
        <v>782.81209829589409</v>
      </c>
      <c r="T90">
        <f t="shared" si="13"/>
        <v>0.57679999999999998</v>
      </c>
      <c r="U90">
        <v>1</v>
      </c>
      <c r="V90">
        <f t="shared" si="16"/>
        <v>230</v>
      </c>
      <c r="W90" t="s">
        <v>72</v>
      </c>
      <c r="Z90">
        <f t="shared" si="14"/>
        <v>6.8751724626879993E-2</v>
      </c>
      <c r="AA90">
        <f t="shared" si="15"/>
        <v>13915</v>
      </c>
    </row>
    <row r="91" spans="1:27" x14ac:dyDescent="0.3">
      <c r="B91" t="s">
        <v>23</v>
      </c>
      <c r="C91" s="7">
        <v>-40</v>
      </c>
      <c r="D91">
        <v>26.72</v>
      </c>
      <c r="E91">
        <v>50</v>
      </c>
      <c r="F91">
        <v>25</v>
      </c>
      <c r="G91">
        <v>23.28</v>
      </c>
      <c r="H91">
        <v>0.2</v>
      </c>
      <c r="I91">
        <v>210</v>
      </c>
      <c r="J91">
        <v>492</v>
      </c>
      <c r="K91">
        <v>230.1</v>
      </c>
      <c r="L91">
        <v>296.39999999999998</v>
      </c>
      <c r="M91" t="s">
        <v>1</v>
      </c>
      <c r="N91">
        <f t="shared" si="9"/>
        <v>1.1640000000000001</v>
      </c>
      <c r="O91">
        <f t="shared" si="17"/>
        <v>210</v>
      </c>
      <c r="P91" s="1">
        <v>1</v>
      </c>
      <c r="Q91">
        <f t="shared" si="11"/>
        <v>210</v>
      </c>
      <c r="R91">
        <f t="shared" si="12"/>
        <v>715.72867588133806</v>
      </c>
      <c r="T91">
        <f t="shared" si="13"/>
        <v>0.53439999999999999</v>
      </c>
      <c r="U91">
        <v>1</v>
      </c>
      <c r="V91">
        <f t="shared" si="16"/>
        <v>210</v>
      </c>
      <c r="W91" t="s">
        <v>72</v>
      </c>
      <c r="Z91">
        <f t="shared" si="14"/>
        <v>5.9848645120000002E-2</v>
      </c>
      <c r="AA91">
        <f t="shared" si="15"/>
        <v>12100</v>
      </c>
    </row>
    <row r="92" spans="1:27" x14ac:dyDescent="0.3">
      <c r="B92" t="s">
        <v>0</v>
      </c>
      <c r="C92" s="7">
        <v>-40</v>
      </c>
      <c r="D92">
        <v>27.99</v>
      </c>
      <c r="E92">
        <v>50</v>
      </c>
      <c r="F92">
        <v>25</v>
      </c>
      <c r="G92">
        <v>22.01</v>
      </c>
      <c r="H92">
        <v>0</v>
      </c>
      <c r="I92">
        <v>198.2</v>
      </c>
      <c r="J92">
        <v>492</v>
      </c>
      <c r="K92">
        <v>230.1</v>
      </c>
      <c r="L92">
        <v>288.2</v>
      </c>
      <c r="M92" t="s">
        <v>1</v>
      </c>
      <c r="N92">
        <f t="shared" si="9"/>
        <v>1.1005</v>
      </c>
      <c r="O92">
        <f t="shared" si="17"/>
        <v>198.2</v>
      </c>
      <c r="P92" s="1">
        <v>1</v>
      </c>
      <c r="Q92">
        <f t="shared" si="11"/>
        <v>198.2</v>
      </c>
      <c r="R92">
        <f t="shared" si="12"/>
        <v>178.2</v>
      </c>
      <c r="T92">
        <f t="shared" si="13"/>
        <v>0.55979999999999996</v>
      </c>
      <c r="U92">
        <v>1</v>
      </c>
      <c r="V92">
        <f t="shared" si="16"/>
        <v>198.2</v>
      </c>
      <c r="W92" t="s">
        <v>72</v>
      </c>
      <c r="Z92">
        <f t="shared" si="14"/>
        <v>0</v>
      </c>
      <c r="AA92">
        <f t="shared" si="15"/>
        <v>0</v>
      </c>
    </row>
    <row r="93" spans="1:27" x14ac:dyDescent="0.3">
      <c r="B93" t="s">
        <v>0</v>
      </c>
      <c r="C93" s="7">
        <v>-40</v>
      </c>
      <c r="D93">
        <v>28.02</v>
      </c>
      <c r="E93">
        <v>50</v>
      </c>
      <c r="F93">
        <v>25</v>
      </c>
      <c r="G93">
        <v>21.98</v>
      </c>
      <c r="H93">
        <v>0</v>
      </c>
      <c r="I93">
        <v>150.19999999999999</v>
      </c>
      <c r="J93">
        <v>492</v>
      </c>
      <c r="K93">
        <v>230.1</v>
      </c>
      <c r="L93">
        <v>288</v>
      </c>
      <c r="M93" t="s">
        <v>1</v>
      </c>
      <c r="N93">
        <f t="shared" si="9"/>
        <v>1.099</v>
      </c>
      <c r="O93">
        <f t="shared" si="17"/>
        <v>150.19999999999999</v>
      </c>
      <c r="P93" s="1">
        <v>1</v>
      </c>
      <c r="Q93">
        <f t="shared" si="11"/>
        <v>150.19999999999999</v>
      </c>
      <c r="R93">
        <f t="shared" si="12"/>
        <v>130.19999999999999</v>
      </c>
      <c r="T93">
        <f t="shared" si="13"/>
        <v>0.56040000000000001</v>
      </c>
      <c r="U93">
        <v>1</v>
      </c>
      <c r="V93">
        <f t="shared" si="16"/>
        <v>150.19999999999999</v>
      </c>
      <c r="W93" t="s">
        <v>72</v>
      </c>
      <c r="Z93">
        <f t="shared" si="14"/>
        <v>0</v>
      </c>
      <c r="AA93">
        <f t="shared" si="15"/>
        <v>0</v>
      </c>
    </row>
    <row r="94" spans="1:27" x14ac:dyDescent="0.3">
      <c r="B94" t="s">
        <v>0</v>
      </c>
      <c r="C94" s="7">
        <v>-40</v>
      </c>
      <c r="D94">
        <v>28.32</v>
      </c>
      <c r="E94">
        <v>50</v>
      </c>
      <c r="F94">
        <v>25</v>
      </c>
      <c r="G94">
        <v>21.68</v>
      </c>
      <c r="H94">
        <v>0</v>
      </c>
      <c r="I94">
        <v>226.8</v>
      </c>
      <c r="J94">
        <v>492</v>
      </c>
      <c r="K94">
        <v>230.1</v>
      </c>
      <c r="L94">
        <v>286</v>
      </c>
      <c r="M94" t="s">
        <v>1</v>
      </c>
      <c r="N94">
        <f t="shared" si="9"/>
        <v>1.0840000000000001</v>
      </c>
      <c r="O94">
        <f t="shared" si="17"/>
        <v>226.8</v>
      </c>
      <c r="P94" s="1">
        <v>1</v>
      </c>
      <c r="Q94">
        <f t="shared" si="11"/>
        <v>226.8</v>
      </c>
      <c r="R94">
        <f t="shared" si="12"/>
        <v>206.8</v>
      </c>
      <c r="T94">
        <f t="shared" si="13"/>
        <v>0.56640000000000001</v>
      </c>
      <c r="U94">
        <v>1</v>
      </c>
      <c r="V94">
        <f t="shared" si="16"/>
        <v>226.8</v>
      </c>
      <c r="W94" t="s">
        <v>72</v>
      </c>
      <c r="Z94">
        <f t="shared" si="14"/>
        <v>0</v>
      </c>
      <c r="AA94">
        <f t="shared" si="15"/>
        <v>0</v>
      </c>
    </row>
    <row r="95" spans="1:27" x14ac:dyDescent="0.3">
      <c r="B95" t="s">
        <v>0</v>
      </c>
      <c r="C95" s="7">
        <v>-40</v>
      </c>
      <c r="D95">
        <v>28.13</v>
      </c>
      <c r="E95">
        <v>50</v>
      </c>
      <c r="F95">
        <v>25</v>
      </c>
      <c r="G95">
        <v>21.87</v>
      </c>
      <c r="H95">
        <v>0</v>
      </c>
      <c r="I95">
        <v>158.1</v>
      </c>
      <c r="J95">
        <v>492</v>
      </c>
      <c r="K95">
        <v>230.1</v>
      </c>
      <c r="L95">
        <v>287.3</v>
      </c>
      <c r="M95" t="s">
        <v>1</v>
      </c>
      <c r="N95">
        <f t="shared" si="9"/>
        <v>1.0935000000000001</v>
      </c>
      <c r="O95">
        <f t="shared" si="17"/>
        <v>158.1</v>
      </c>
      <c r="P95" s="1">
        <v>1</v>
      </c>
      <c r="Q95">
        <f t="shared" si="11"/>
        <v>158.1</v>
      </c>
      <c r="R95">
        <f t="shared" si="12"/>
        <v>138.1</v>
      </c>
      <c r="T95">
        <f t="shared" si="13"/>
        <v>0.56259999999999999</v>
      </c>
      <c r="U95">
        <v>1</v>
      </c>
      <c r="V95">
        <f t="shared" si="16"/>
        <v>158.1</v>
      </c>
      <c r="W95" t="s">
        <v>72</v>
      </c>
      <c r="Z95">
        <f t="shared" si="14"/>
        <v>0</v>
      </c>
      <c r="AA95">
        <f t="shared" si="15"/>
        <v>0</v>
      </c>
    </row>
    <row r="96" spans="1:27" x14ac:dyDescent="0.3">
      <c r="B96" t="s">
        <v>0</v>
      </c>
      <c r="C96" s="7">
        <v>-40</v>
      </c>
      <c r="D96">
        <v>28.17</v>
      </c>
      <c r="E96">
        <v>50</v>
      </c>
      <c r="F96">
        <v>25</v>
      </c>
      <c r="G96">
        <v>21.83</v>
      </c>
      <c r="H96">
        <v>0</v>
      </c>
      <c r="I96">
        <v>256.39999999999998</v>
      </c>
      <c r="J96">
        <v>492</v>
      </c>
      <c r="K96">
        <v>230.1</v>
      </c>
      <c r="L96">
        <v>287</v>
      </c>
      <c r="M96" t="s">
        <v>1</v>
      </c>
      <c r="N96">
        <f t="shared" si="9"/>
        <v>1.0914999999999999</v>
      </c>
      <c r="O96">
        <f t="shared" si="17"/>
        <v>256.39999999999998</v>
      </c>
      <c r="P96" s="1">
        <v>1</v>
      </c>
      <c r="Q96">
        <f t="shared" si="11"/>
        <v>256.39999999999998</v>
      </c>
      <c r="R96">
        <f t="shared" si="12"/>
        <v>236.39999999999998</v>
      </c>
      <c r="T96">
        <f t="shared" si="13"/>
        <v>0.56340000000000001</v>
      </c>
      <c r="U96">
        <v>1</v>
      </c>
      <c r="V96">
        <f t="shared" si="16"/>
        <v>256.39999999999998</v>
      </c>
      <c r="W96" t="s">
        <v>72</v>
      </c>
      <c r="Z96">
        <f t="shared" si="14"/>
        <v>0</v>
      </c>
      <c r="AA96">
        <f t="shared" si="15"/>
        <v>0</v>
      </c>
    </row>
    <row r="97" spans="1:27" x14ac:dyDescent="0.3">
      <c r="B97" t="s">
        <v>0</v>
      </c>
      <c r="C97" s="7">
        <v>-40</v>
      </c>
      <c r="D97">
        <v>28.1</v>
      </c>
      <c r="E97">
        <v>50</v>
      </c>
      <c r="F97">
        <v>25</v>
      </c>
      <c r="G97">
        <v>21.9</v>
      </c>
      <c r="H97">
        <v>0</v>
      </c>
      <c r="I97">
        <v>207.6</v>
      </c>
      <c r="J97">
        <v>492</v>
      </c>
      <c r="K97">
        <v>230.1</v>
      </c>
      <c r="L97">
        <v>287.5</v>
      </c>
      <c r="M97" t="s">
        <v>1</v>
      </c>
      <c r="N97">
        <f t="shared" si="9"/>
        <v>1.095</v>
      </c>
      <c r="O97">
        <f t="shared" si="17"/>
        <v>207.6</v>
      </c>
      <c r="P97" s="1">
        <v>1</v>
      </c>
      <c r="Q97">
        <f t="shared" si="11"/>
        <v>207.6</v>
      </c>
      <c r="R97">
        <f t="shared" si="12"/>
        <v>187.6</v>
      </c>
      <c r="T97">
        <f t="shared" si="13"/>
        <v>0.56200000000000006</v>
      </c>
      <c r="U97">
        <v>1</v>
      </c>
      <c r="V97">
        <f t="shared" si="16"/>
        <v>207.6</v>
      </c>
      <c r="W97" t="s">
        <v>72</v>
      </c>
      <c r="Z97">
        <f t="shared" si="14"/>
        <v>0</v>
      </c>
      <c r="AA97">
        <f t="shared" si="15"/>
        <v>0</v>
      </c>
    </row>
    <row r="98" spans="1:27" x14ac:dyDescent="0.3">
      <c r="B98" t="s">
        <v>0</v>
      </c>
      <c r="C98" s="7">
        <v>-40</v>
      </c>
      <c r="D98">
        <v>27.84</v>
      </c>
      <c r="E98">
        <v>50</v>
      </c>
      <c r="F98">
        <v>25</v>
      </c>
      <c r="G98">
        <v>22.16</v>
      </c>
      <c r="H98">
        <v>0.19</v>
      </c>
      <c r="I98">
        <v>213.5</v>
      </c>
      <c r="J98">
        <v>492</v>
      </c>
      <c r="K98">
        <v>230.1</v>
      </c>
      <c r="L98">
        <v>289.2</v>
      </c>
      <c r="M98" t="s">
        <v>1</v>
      </c>
      <c r="N98">
        <f t="shared" si="9"/>
        <v>1.1080000000000001</v>
      </c>
      <c r="O98">
        <f t="shared" si="17"/>
        <v>213.5</v>
      </c>
      <c r="P98" s="1">
        <v>1</v>
      </c>
      <c r="Q98">
        <f t="shared" si="11"/>
        <v>213.5</v>
      </c>
      <c r="R98">
        <f t="shared" si="12"/>
        <v>713.78076456157783</v>
      </c>
      <c r="T98">
        <f t="shared" si="13"/>
        <v>0.55679999999999996</v>
      </c>
      <c r="U98">
        <v>1</v>
      </c>
      <c r="V98">
        <f t="shared" si="16"/>
        <v>213.5</v>
      </c>
      <c r="W98" t="s">
        <v>72</v>
      </c>
      <c r="Z98">
        <f t="shared" si="14"/>
        <v>5.6876658669760001E-2</v>
      </c>
      <c r="AA98">
        <f t="shared" si="15"/>
        <v>11495</v>
      </c>
    </row>
    <row r="99" spans="1:27" x14ac:dyDescent="0.3">
      <c r="A99" s="1"/>
      <c r="B99" s="1" t="s">
        <v>0</v>
      </c>
      <c r="C99" s="7">
        <v>-40</v>
      </c>
      <c r="D99" s="1">
        <v>28.14</v>
      </c>
      <c r="E99" s="1">
        <v>50</v>
      </c>
      <c r="F99" s="1">
        <v>25</v>
      </c>
      <c r="G99" s="1">
        <v>21.86</v>
      </c>
      <c r="H99" s="1">
        <v>0.25</v>
      </c>
      <c r="I99" s="1">
        <v>254.6</v>
      </c>
      <c r="J99" s="1">
        <v>492</v>
      </c>
      <c r="K99" s="1">
        <v>230.1</v>
      </c>
      <c r="L99" s="1">
        <v>287.2</v>
      </c>
      <c r="M99" s="1" t="s">
        <v>1</v>
      </c>
      <c r="N99">
        <f t="shared" si="9"/>
        <v>1.093</v>
      </c>
      <c r="O99">
        <f>20 + (I99-20)*(POWER((F99/25),(0.5)))</f>
        <v>254.6</v>
      </c>
      <c r="P99" s="1">
        <v>1</v>
      </c>
      <c r="Q99">
        <f t="shared" si="11"/>
        <v>254.6</v>
      </c>
      <c r="R99">
        <f t="shared" si="12"/>
        <v>848.83948873024542</v>
      </c>
      <c r="S99" s="1"/>
      <c r="T99">
        <f t="shared" si="13"/>
        <v>0.56279999999999997</v>
      </c>
      <c r="U99">
        <v>1</v>
      </c>
      <c r="V99">
        <f t="shared" si="16"/>
        <v>254.6</v>
      </c>
      <c r="W99" t="s">
        <v>72</v>
      </c>
      <c r="Z99">
        <f t="shared" si="14"/>
        <v>7.4676384999999998E-2</v>
      </c>
      <c r="AA99">
        <f t="shared" si="15"/>
        <v>15125</v>
      </c>
    </row>
    <row r="100" spans="1:27" x14ac:dyDescent="0.3">
      <c r="A100" s="1"/>
      <c r="B100" s="1" t="s">
        <v>0</v>
      </c>
      <c r="C100" s="7">
        <v>-40</v>
      </c>
      <c r="D100" s="1">
        <v>28.26</v>
      </c>
      <c r="E100" s="1">
        <v>50</v>
      </c>
      <c r="F100" s="1">
        <v>25</v>
      </c>
      <c r="G100" s="1">
        <v>21.74</v>
      </c>
      <c r="H100" s="1">
        <v>0.24</v>
      </c>
      <c r="I100" s="1">
        <v>240</v>
      </c>
      <c r="J100" s="1">
        <v>492</v>
      </c>
      <c r="K100" s="1">
        <v>230.1</v>
      </c>
      <c r="L100" s="1">
        <v>286.39999999999998</v>
      </c>
      <c r="M100" s="1" t="s">
        <v>1</v>
      </c>
      <c r="N100">
        <f t="shared" si="9"/>
        <v>1.087</v>
      </c>
      <c r="O100">
        <f>20 + (I100-20)*(POWER((F100/25),(0.5)))</f>
        <v>240</v>
      </c>
      <c r="P100" s="1">
        <v>1</v>
      </c>
      <c r="Q100">
        <f t="shared" si="11"/>
        <v>240</v>
      </c>
      <c r="R100">
        <f t="shared" si="12"/>
        <v>811.45512766375361</v>
      </c>
      <c r="S100" s="1"/>
      <c r="T100">
        <f t="shared" si="13"/>
        <v>0.56520000000000004</v>
      </c>
      <c r="U100">
        <v>1</v>
      </c>
      <c r="V100">
        <f t="shared" si="16"/>
        <v>240</v>
      </c>
      <c r="W100" t="s">
        <v>72</v>
      </c>
      <c r="Z100">
        <f t="shared" si="14"/>
        <v>7.1715126927359998E-2</v>
      </c>
      <c r="AA100">
        <f t="shared" si="15"/>
        <v>14520</v>
      </c>
    </row>
    <row r="101" spans="1:27" x14ac:dyDescent="0.3">
      <c r="A101" s="1"/>
      <c r="B101" s="1" t="s">
        <v>0</v>
      </c>
      <c r="C101" s="7">
        <v>-40</v>
      </c>
      <c r="D101" s="1">
        <v>29.37</v>
      </c>
      <c r="E101" s="1">
        <v>50</v>
      </c>
      <c r="F101" s="1">
        <v>25</v>
      </c>
      <c r="G101" s="1">
        <v>20.63</v>
      </c>
      <c r="H101" s="1">
        <v>0.41</v>
      </c>
      <c r="I101" s="1">
        <v>309.2</v>
      </c>
      <c r="J101" s="1">
        <v>492</v>
      </c>
      <c r="K101" s="1">
        <v>230.1</v>
      </c>
      <c r="L101" s="1">
        <v>279</v>
      </c>
      <c r="M101" s="1" t="s">
        <v>22</v>
      </c>
      <c r="N101">
        <f t="shared" ref="N101:N164" si="18">0.05*G101</f>
        <v>1.0315000000000001</v>
      </c>
      <c r="O101">
        <f>20 + (I101-20)*(POWER((F101/25),(0.5)))</f>
        <v>309.2</v>
      </c>
      <c r="P101" s="1">
        <v>0</v>
      </c>
      <c r="Q101" s="1">
        <f>L101</f>
        <v>279</v>
      </c>
      <c r="R101">
        <f t="shared" ref="R101:R164" si="19">(O101-20)*POWER((1+((2*4700*4700*H101)/(O101*O101))),0.25)</f>
        <v>1074.3665608735664</v>
      </c>
      <c r="S101" s="1"/>
      <c r="T101">
        <f t="shared" ref="T101:T164" si="20">((2*F101)-G101)/(2*F101)</f>
        <v>0.58740000000000003</v>
      </c>
      <c r="U101">
        <v>0</v>
      </c>
      <c r="V101">
        <f>L101</f>
        <v>279</v>
      </c>
      <c r="W101" t="s">
        <v>72</v>
      </c>
      <c r="Z101">
        <f t="shared" si="14"/>
        <v>0.12176548982943998</v>
      </c>
      <c r="AA101">
        <f t="shared" si="15"/>
        <v>24805</v>
      </c>
    </row>
    <row r="102" spans="1:27" x14ac:dyDescent="0.3">
      <c r="B102" t="s">
        <v>0</v>
      </c>
      <c r="C102">
        <v>-20</v>
      </c>
      <c r="D102">
        <v>27.87</v>
      </c>
      <c r="E102">
        <v>50</v>
      </c>
      <c r="F102">
        <v>25</v>
      </c>
      <c r="G102">
        <v>22.13</v>
      </c>
      <c r="H102">
        <v>0</v>
      </c>
      <c r="I102">
        <v>202.5</v>
      </c>
      <c r="J102">
        <v>481.3</v>
      </c>
      <c r="K102">
        <v>228.8</v>
      </c>
      <c r="L102">
        <v>285</v>
      </c>
      <c r="M102" t="s">
        <v>1</v>
      </c>
      <c r="N102">
        <f t="shared" si="18"/>
        <v>1.1065</v>
      </c>
      <c r="O102">
        <f>20 + (I102-20)*(POWER((F102/25),(0.25)))</f>
        <v>202.5</v>
      </c>
      <c r="P102" s="1">
        <v>1</v>
      </c>
      <c r="Q102">
        <f>O102</f>
        <v>202.5</v>
      </c>
      <c r="R102">
        <f t="shared" si="19"/>
        <v>182.5</v>
      </c>
      <c r="T102">
        <f t="shared" si="20"/>
        <v>0.55740000000000001</v>
      </c>
      <c r="U102">
        <v>1</v>
      </c>
      <c r="V102">
        <f>O102</f>
        <v>202.5</v>
      </c>
      <c r="W102" t="s">
        <v>72</v>
      </c>
      <c r="Z102">
        <f t="shared" si="14"/>
        <v>0</v>
      </c>
      <c r="AA102">
        <f t="shared" si="15"/>
        <v>0</v>
      </c>
    </row>
    <row r="103" spans="1:27" x14ac:dyDescent="0.3">
      <c r="B103" t="s">
        <v>0</v>
      </c>
      <c r="C103">
        <v>-20</v>
      </c>
      <c r="D103">
        <v>28</v>
      </c>
      <c r="E103">
        <v>50</v>
      </c>
      <c r="F103">
        <v>25</v>
      </c>
      <c r="G103">
        <v>22</v>
      </c>
      <c r="H103">
        <v>0</v>
      </c>
      <c r="I103">
        <v>194.7</v>
      </c>
      <c r="J103">
        <v>481.3</v>
      </c>
      <c r="K103">
        <v>228.8</v>
      </c>
      <c r="L103">
        <v>284.2</v>
      </c>
      <c r="M103" t="s">
        <v>1</v>
      </c>
      <c r="N103">
        <f t="shared" si="18"/>
        <v>1.1000000000000001</v>
      </c>
      <c r="O103">
        <f>20 + (I103-20)*(POWER((F103/25),(0.25)))</f>
        <v>194.7</v>
      </c>
      <c r="P103" s="1">
        <v>1</v>
      </c>
      <c r="Q103">
        <f t="shared" ref="Q103:Q107" si="21">O103</f>
        <v>194.7</v>
      </c>
      <c r="R103">
        <f t="shared" si="19"/>
        <v>174.7</v>
      </c>
      <c r="T103">
        <f t="shared" si="20"/>
        <v>0.56000000000000005</v>
      </c>
      <c r="U103">
        <v>1</v>
      </c>
      <c r="V103">
        <f t="shared" ref="V103:V107" si="22">O103</f>
        <v>194.7</v>
      </c>
      <c r="W103" t="s">
        <v>72</v>
      </c>
      <c r="Z103">
        <f t="shared" si="14"/>
        <v>0</v>
      </c>
      <c r="AA103">
        <f t="shared" si="15"/>
        <v>0</v>
      </c>
    </row>
    <row r="104" spans="1:27" x14ac:dyDescent="0.3">
      <c r="B104" t="s">
        <v>0</v>
      </c>
      <c r="C104">
        <v>-20</v>
      </c>
      <c r="D104">
        <v>27.61</v>
      </c>
      <c r="E104">
        <v>50</v>
      </c>
      <c r="F104">
        <v>25</v>
      </c>
      <c r="G104">
        <v>22.39</v>
      </c>
      <c r="H104">
        <v>0</v>
      </c>
      <c r="I104">
        <v>262.8</v>
      </c>
      <c r="J104">
        <v>481.3</v>
      </c>
      <c r="K104">
        <v>228.8</v>
      </c>
      <c r="L104">
        <v>286.7</v>
      </c>
      <c r="M104" t="s">
        <v>1</v>
      </c>
      <c r="N104">
        <f t="shared" si="18"/>
        <v>1.1195000000000002</v>
      </c>
      <c r="O104">
        <f>20 + (I104-20)*(POWER((F104/25),(0.25)))</f>
        <v>262.8</v>
      </c>
      <c r="P104" s="1">
        <v>1</v>
      </c>
      <c r="Q104">
        <f t="shared" si="21"/>
        <v>262.8</v>
      </c>
      <c r="R104">
        <f t="shared" si="19"/>
        <v>242.8</v>
      </c>
      <c r="T104">
        <f t="shared" si="20"/>
        <v>0.55220000000000002</v>
      </c>
      <c r="U104">
        <v>1</v>
      </c>
      <c r="V104">
        <f t="shared" si="22"/>
        <v>262.8</v>
      </c>
      <c r="W104" t="s">
        <v>72</v>
      </c>
      <c r="Z104">
        <f t="shared" si="14"/>
        <v>0</v>
      </c>
      <c r="AA104">
        <f t="shared" si="15"/>
        <v>0</v>
      </c>
    </row>
    <row r="105" spans="1:27" x14ac:dyDescent="0.3">
      <c r="B105" t="s">
        <v>0</v>
      </c>
      <c r="C105">
        <v>-20</v>
      </c>
      <c r="D105">
        <v>28.02</v>
      </c>
      <c r="E105">
        <v>50</v>
      </c>
      <c r="F105">
        <v>25</v>
      </c>
      <c r="G105">
        <v>21.98</v>
      </c>
      <c r="H105">
        <v>0</v>
      </c>
      <c r="I105">
        <v>187.9</v>
      </c>
      <c r="J105">
        <v>481.3</v>
      </c>
      <c r="K105">
        <v>228.8</v>
      </c>
      <c r="L105">
        <v>284</v>
      </c>
      <c r="M105" t="s">
        <v>1</v>
      </c>
      <c r="N105">
        <f t="shared" si="18"/>
        <v>1.099</v>
      </c>
      <c r="O105">
        <f>20 + (I105-20)*(POWER((F105/25),(0.25)))</f>
        <v>187.9</v>
      </c>
      <c r="P105" s="1">
        <v>1</v>
      </c>
      <c r="Q105">
        <f t="shared" si="21"/>
        <v>187.9</v>
      </c>
      <c r="R105">
        <f t="shared" si="19"/>
        <v>167.9</v>
      </c>
      <c r="T105">
        <f t="shared" si="20"/>
        <v>0.56040000000000001</v>
      </c>
      <c r="U105">
        <v>1</v>
      </c>
      <c r="V105">
        <f t="shared" si="22"/>
        <v>187.9</v>
      </c>
      <c r="W105" t="s">
        <v>72</v>
      </c>
      <c r="Z105">
        <f t="shared" si="14"/>
        <v>0</v>
      </c>
      <c r="AA105">
        <f t="shared" si="15"/>
        <v>0</v>
      </c>
    </row>
    <row r="106" spans="1:27" x14ac:dyDescent="0.3">
      <c r="A106" s="1"/>
      <c r="B106" s="1" t="s">
        <v>0</v>
      </c>
      <c r="C106" s="1">
        <v>-20</v>
      </c>
      <c r="D106" s="1">
        <v>28.15</v>
      </c>
      <c r="E106" s="1">
        <v>50</v>
      </c>
      <c r="F106" s="1">
        <v>25</v>
      </c>
      <c r="G106" s="1">
        <v>21.85</v>
      </c>
      <c r="H106" s="1">
        <v>0.31</v>
      </c>
      <c r="I106" s="1">
        <v>275.8</v>
      </c>
      <c r="J106" s="1">
        <v>481.3</v>
      </c>
      <c r="K106" s="1">
        <v>228.8</v>
      </c>
      <c r="L106" s="1">
        <v>283.2</v>
      </c>
      <c r="M106" s="1" t="s">
        <v>1</v>
      </c>
      <c r="N106">
        <f t="shared" si="18"/>
        <v>1.0925</v>
      </c>
      <c r="O106">
        <f t="shared" ref="O106:O112" si="23">20 + (I106-20)*(POWER((F106/25),(0.5)))</f>
        <v>275.8</v>
      </c>
      <c r="P106" s="1">
        <v>1</v>
      </c>
      <c r="Q106">
        <f t="shared" si="21"/>
        <v>275.8</v>
      </c>
      <c r="R106">
        <f t="shared" si="19"/>
        <v>938.32136159099582</v>
      </c>
      <c r="S106" s="1"/>
      <c r="T106">
        <f t="shared" si="20"/>
        <v>0.56299999999999994</v>
      </c>
      <c r="U106">
        <v>1</v>
      </c>
      <c r="V106">
        <f t="shared" si="22"/>
        <v>275.8</v>
      </c>
      <c r="W106" t="s">
        <v>72</v>
      </c>
      <c r="Z106">
        <f t="shared" si="14"/>
        <v>9.2398945186240006E-2</v>
      </c>
      <c r="AA106">
        <f t="shared" si="15"/>
        <v>18755</v>
      </c>
    </row>
    <row r="107" spans="1:27" x14ac:dyDescent="0.3">
      <c r="A107" s="1"/>
      <c r="B107" s="1" t="s">
        <v>0</v>
      </c>
      <c r="C107" s="1">
        <v>-20</v>
      </c>
      <c r="D107" s="1">
        <v>28.12</v>
      </c>
      <c r="E107" s="1">
        <v>50</v>
      </c>
      <c r="F107" s="1">
        <v>25</v>
      </c>
      <c r="G107" s="1">
        <v>21.88</v>
      </c>
      <c r="H107" s="1">
        <v>0.21</v>
      </c>
      <c r="I107" s="1">
        <v>261.8</v>
      </c>
      <c r="J107" s="1">
        <v>481.3</v>
      </c>
      <c r="K107" s="1">
        <v>228.8</v>
      </c>
      <c r="L107" s="1">
        <v>283.39999999999998</v>
      </c>
      <c r="M107" s="1" t="s">
        <v>1</v>
      </c>
      <c r="N107">
        <f t="shared" si="18"/>
        <v>1.0940000000000001</v>
      </c>
      <c r="O107">
        <f t="shared" si="23"/>
        <v>261.8</v>
      </c>
      <c r="P107" s="1">
        <v>1</v>
      </c>
      <c r="Q107">
        <f t="shared" si="21"/>
        <v>261.8</v>
      </c>
      <c r="R107">
        <f t="shared" si="19"/>
        <v>826.28878933504507</v>
      </c>
      <c r="S107" s="1"/>
      <c r="T107">
        <f t="shared" si="20"/>
        <v>0.56240000000000001</v>
      </c>
      <c r="U107">
        <v>1</v>
      </c>
      <c r="V107">
        <f t="shared" si="22"/>
        <v>261.8</v>
      </c>
      <c r="W107" t="s">
        <v>72</v>
      </c>
      <c r="Z107">
        <f t="shared" si="14"/>
        <v>6.2818484447039996E-2</v>
      </c>
      <c r="AA107">
        <f t="shared" si="15"/>
        <v>12705</v>
      </c>
    </row>
    <row r="108" spans="1:27" x14ac:dyDescent="0.3">
      <c r="A108" s="1"/>
      <c r="B108" s="1" t="s">
        <v>0</v>
      </c>
      <c r="C108" s="1">
        <v>-20</v>
      </c>
      <c r="D108" s="1">
        <v>28.15</v>
      </c>
      <c r="E108" s="1">
        <v>50</v>
      </c>
      <c r="F108" s="1">
        <v>25</v>
      </c>
      <c r="G108" s="1">
        <v>21.85</v>
      </c>
      <c r="H108" s="1">
        <v>0.68</v>
      </c>
      <c r="I108" s="1">
        <v>371</v>
      </c>
      <c r="J108" s="1">
        <v>481.3</v>
      </c>
      <c r="K108" s="1">
        <v>228.8</v>
      </c>
      <c r="L108" s="1">
        <v>283.2</v>
      </c>
      <c r="M108" s="1" t="s">
        <v>22</v>
      </c>
      <c r="N108">
        <f t="shared" si="18"/>
        <v>1.0925</v>
      </c>
      <c r="O108">
        <f t="shared" si="23"/>
        <v>371</v>
      </c>
      <c r="P108" s="1">
        <v>0</v>
      </c>
      <c r="Q108" s="1">
        <f>L108</f>
        <v>283.2</v>
      </c>
      <c r="R108">
        <f t="shared" si="19"/>
        <v>1350.6726878390921</v>
      </c>
      <c r="S108" s="1"/>
      <c r="T108">
        <f t="shared" si="20"/>
        <v>0.56299999999999994</v>
      </c>
      <c r="U108">
        <v>0</v>
      </c>
      <c r="V108">
        <f>L108</f>
        <v>283.2</v>
      </c>
      <c r="W108" t="s">
        <v>72</v>
      </c>
      <c r="Z108">
        <f t="shared" si="14"/>
        <v>0.19999231387648003</v>
      </c>
      <c r="AA108">
        <f t="shared" si="15"/>
        <v>41140</v>
      </c>
    </row>
    <row r="109" spans="1:27" x14ac:dyDescent="0.3">
      <c r="A109" s="1"/>
      <c r="B109" s="1" t="s">
        <v>0</v>
      </c>
      <c r="C109" s="1">
        <v>-20</v>
      </c>
      <c r="D109" s="1">
        <v>28.17</v>
      </c>
      <c r="E109" s="1">
        <v>50</v>
      </c>
      <c r="F109" s="1">
        <v>25</v>
      </c>
      <c r="G109" s="1">
        <v>21.83</v>
      </c>
      <c r="H109" s="1">
        <v>0.65</v>
      </c>
      <c r="I109" s="1">
        <v>369.1</v>
      </c>
      <c r="J109" s="1">
        <v>481.3</v>
      </c>
      <c r="K109" s="1">
        <v>228.8</v>
      </c>
      <c r="L109" s="1">
        <v>283.10000000000002</v>
      </c>
      <c r="M109" s="1" t="s">
        <v>22</v>
      </c>
      <c r="N109">
        <f t="shared" si="18"/>
        <v>1.0914999999999999</v>
      </c>
      <c r="O109">
        <f t="shared" si="23"/>
        <v>369.1</v>
      </c>
      <c r="P109" s="1">
        <v>0</v>
      </c>
      <c r="Q109" s="1">
        <f t="shared" ref="Q109:Q119" si="24">L109</f>
        <v>283.10000000000002</v>
      </c>
      <c r="R109">
        <f t="shared" si="19"/>
        <v>1331.7614940330795</v>
      </c>
      <c r="S109" s="1"/>
      <c r="T109">
        <f t="shared" si="20"/>
        <v>0.56340000000000001</v>
      </c>
      <c r="U109">
        <v>0</v>
      </c>
      <c r="V109">
        <f>L109</f>
        <v>283.10000000000002</v>
      </c>
      <c r="W109" t="s">
        <v>72</v>
      </c>
      <c r="Z109">
        <f t="shared" si="14"/>
        <v>0.19137675076000002</v>
      </c>
      <c r="AA109">
        <f t="shared" si="15"/>
        <v>39325</v>
      </c>
    </row>
    <row r="110" spans="1:27" x14ac:dyDescent="0.3">
      <c r="A110" s="1"/>
      <c r="B110" s="1" t="s">
        <v>0</v>
      </c>
      <c r="C110" s="1">
        <v>-20</v>
      </c>
      <c r="D110" s="1">
        <v>28.02</v>
      </c>
      <c r="E110" s="1">
        <v>50</v>
      </c>
      <c r="F110" s="1">
        <v>25</v>
      </c>
      <c r="G110" s="1">
        <v>21.98</v>
      </c>
      <c r="H110" s="4">
        <v>1.1299999999999999</v>
      </c>
      <c r="I110" s="1">
        <v>462.1</v>
      </c>
      <c r="J110" s="1">
        <v>481.3</v>
      </c>
      <c r="K110" s="1">
        <v>228.8</v>
      </c>
      <c r="L110" s="1">
        <v>284</v>
      </c>
      <c r="M110" s="1" t="s">
        <v>22</v>
      </c>
      <c r="N110">
        <f t="shared" si="18"/>
        <v>1.099</v>
      </c>
      <c r="O110">
        <f t="shared" si="23"/>
        <v>462.1</v>
      </c>
      <c r="P110" s="1">
        <v>0</v>
      </c>
      <c r="Q110" s="1">
        <f t="shared" si="24"/>
        <v>284</v>
      </c>
      <c r="R110">
        <f t="shared" si="19"/>
        <v>1730.5811897762305</v>
      </c>
      <c r="S110" s="1"/>
      <c r="T110">
        <f t="shared" si="20"/>
        <v>0.56040000000000001</v>
      </c>
      <c r="U110">
        <v>0</v>
      </c>
      <c r="V110">
        <f>O110</f>
        <v>462.1</v>
      </c>
      <c r="W110" t="s">
        <v>72</v>
      </c>
      <c r="Z110">
        <f t="shared" si="14"/>
        <v>0.32695533589407999</v>
      </c>
      <c r="AA110">
        <f t="shared" si="15"/>
        <v>68365</v>
      </c>
    </row>
    <row r="111" spans="1:27" x14ac:dyDescent="0.3">
      <c r="A111" s="1"/>
      <c r="B111" s="1" t="s">
        <v>0</v>
      </c>
      <c r="C111" s="1">
        <v>-20</v>
      </c>
      <c r="D111" s="1">
        <v>28</v>
      </c>
      <c r="E111" s="1">
        <v>50</v>
      </c>
      <c r="F111" s="1">
        <v>25</v>
      </c>
      <c r="G111" s="1">
        <v>22</v>
      </c>
      <c r="H111" s="1">
        <v>0.47</v>
      </c>
      <c r="I111" s="1">
        <v>319.7</v>
      </c>
      <c r="J111" s="1">
        <v>481.3</v>
      </c>
      <c r="K111" s="1">
        <v>228.8</v>
      </c>
      <c r="L111" s="1">
        <v>284.2</v>
      </c>
      <c r="M111" s="1" t="s">
        <v>22</v>
      </c>
      <c r="N111">
        <f t="shared" si="18"/>
        <v>1.1000000000000001</v>
      </c>
      <c r="O111">
        <f t="shared" si="23"/>
        <v>319.7</v>
      </c>
      <c r="P111" s="1">
        <v>0</v>
      </c>
      <c r="Q111" s="1">
        <f t="shared" si="24"/>
        <v>284.2</v>
      </c>
      <c r="R111">
        <f t="shared" si="19"/>
        <v>1132.8683150700317</v>
      </c>
      <c r="S111" s="1"/>
      <c r="T111">
        <f t="shared" si="20"/>
        <v>0.56000000000000005</v>
      </c>
      <c r="U111">
        <v>1</v>
      </c>
      <c r="V111">
        <f t="shared" ref="V111" si="25">L111</f>
        <v>284.2</v>
      </c>
      <c r="W111" t="s">
        <v>72</v>
      </c>
      <c r="Z111">
        <f t="shared" si="14"/>
        <v>0.13928303800671996</v>
      </c>
      <c r="AA111">
        <f t="shared" si="15"/>
        <v>28435</v>
      </c>
    </row>
    <row r="112" spans="1:27" x14ac:dyDescent="0.3">
      <c r="A112" s="1"/>
      <c r="B112" s="1" t="s">
        <v>25</v>
      </c>
      <c r="C112" s="1">
        <v>-20</v>
      </c>
      <c r="D112" s="1">
        <v>28.03</v>
      </c>
      <c r="E112" s="1">
        <v>50</v>
      </c>
      <c r="F112" s="1">
        <v>25</v>
      </c>
      <c r="G112" s="1">
        <v>21.97</v>
      </c>
      <c r="H112" s="1">
        <v>1.8</v>
      </c>
      <c r="I112" s="1">
        <v>583.1</v>
      </c>
      <c r="J112" s="1">
        <v>481.3</v>
      </c>
      <c r="K112" s="1">
        <v>228.8</v>
      </c>
      <c r="L112" s="1">
        <v>284</v>
      </c>
      <c r="M112" s="1" t="s">
        <v>22</v>
      </c>
      <c r="N112">
        <f t="shared" si="18"/>
        <v>1.0985</v>
      </c>
      <c r="O112">
        <f t="shared" si="23"/>
        <v>583.1</v>
      </c>
      <c r="P112" s="1">
        <v>0</v>
      </c>
      <c r="Q112" s="1">
        <f t="shared" si="24"/>
        <v>284</v>
      </c>
      <c r="R112">
        <f t="shared" si="19"/>
        <v>2204.4577454511036</v>
      </c>
      <c r="S112" s="1"/>
      <c r="T112">
        <f t="shared" si="20"/>
        <v>0.56059999999999999</v>
      </c>
      <c r="U112">
        <v>0</v>
      </c>
      <c r="V112">
        <v>284.89999999999998</v>
      </c>
      <c r="W112" t="s">
        <v>72</v>
      </c>
      <c r="Z112">
        <f t="shared" si="14"/>
        <v>0.50820565248000005</v>
      </c>
      <c r="AA112">
        <f t="shared" si="15"/>
        <v>108900</v>
      </c>
    </row>
    <row r="113" spans="1:27" x14ac:dyDescent="0.3">
      <c r="B113" t="s">
        <v>25</v>
      </c>
      <c r="C113">
        <v>-20</v>
      </c>
      <c r="D113">
        <v>28.62</v>
      </c>
      <c r="E113">
        <v>50</v>
      </c>
      <c r="F113">
        <v>25</v>
      </c>
      <c r="G113">
        <v>21.38</v>
      </c>
      <c r="H113">
        <v>0.18</v>
      </c>
      <c r="I113">
        <v>231.9</v>
      </c>
      <c r="J113">
        <v>481.3</v>
      </c>
      <c r="K113">
        <v>228.8</v>
      </c>
      <c r="L113">
        <v>280.10000000000002</v>
      </c>
      <c r="M113" t="s">
        <v>1</v>
      </c>
      <c r="N113">
        <f t="shared" si="18"/>
        <v>1.069</v>
      </c>
      <c r="O113">
        <f>20 + (I113-20)*(POWER((F113/25),(0.25)))</f>
        <v>231.9</v>
      </c>
      <c r="P113" s="1">
        <v>1</v>
      </c>
      <c r="Q113" s="1">
        <f>O113</f>
        <v>231.9</v>
      </c>
      <c r="R113">
        <f t="shared" si="19"/>
        <v>740.17921837471715</v>
      </c>
      <c r="T113">
        <f t="shared" si="20"/>
        <v>0.57240000000000002</v>
      </c>
      <c r="U113">
        <v>1</v>
      </c>
      <c r="V113">
        <f>L113</f>
        <v>280.10000000000002</v>
      </c>
      <c r="W113" t="s">
        <v>72</v>
      </c>
      <c r="Z113">
        <f t="shared" si="14"/>
        <v>5.3902524372479999E-2</v>
      </c>
      <c r="AA113">
        <f t="shared" si="15"/>
        <v>10890</v>
      </c>
    </row>
    <row r="114" spans="1:27" x14ac:dyDescent="0.3">
      <c r="A114" s="1"/>
      <c r="B114" s="1" t="s">
        <v>25</v>
      </c>
      <c r="C114" s="1">
        <v>-20</v>
      </c>
      <c r="D114" s="1">
        <v>28.74</v>
      </c>
      <c r="E114" s="1">
        <v>50</v>
      </c>
      <c r="F114" s="1">
        <v>25</v>
      </c>
      <c r="G114" s="1">
        <v>21.26</v>
      </c>
      <c r="H114" s="1">
        <v>0.77</v>
      </c>
      <c r="I114" s="1">
        <v>382</v>
      </c>
      <c r="J114" s="1">
        <v>481.3</v>
      </c>
      <c r="K114" s="1">
        <v>228.8</v>
      </c>
      <c r="L114" s="1">
        <v>279.39999999999998</v>
      </c>
      <c r="M114" s="1" t="s">
        <v>22</v>
      </c>
      <c r="N114">
        <f t="shared" si="18"/>
        <v>1.0630000000000002</v>
      </c>
      <c r="O114">
        <f t="shared" ref="O114:O121" si="26">20 + (I114-20)*(POWER((F114/25),(0.5)))</f>
        <v>382</v>
      </c>
      <c r="P114" s="1">
        <v>0</v>
      </c>
      <c r="Q114" s="1">
        <f t="shared" si="24"/>
        <v>279.39999999999998</v>
      </c>
      <c r="R114">
        <f t="shared" si="19"/>
        <v>1416.0243861330382</v>
      </c>
      <c r="S114" s="1"/>
      <c r="T114">
        <f t="shared" si="20"/>
        <v>0.57479999999999998</v>
      </c>
      <c r="U114">
        <v>0</v>
      </c>
      <c r="V114">
        <f t="shared" ref="V114:V119" si="27">L114</f>
        <v>279.39999999999998</v>
      </c>
      <c r="W114" t="s">
        <v>72</v>
      </c>
      <c r="Z114">
        <f t="shared" si="14"/>
        <v>0.22572501294111999</v>
      </c>
      <c r="AA114">
        <f t="shared" si="15"/>
        <v>46585</v>
      </c>
    </row>
    <row r="115" spans="1:27" x14ac:dyDescent="0.3">
      <c r="A115" s="1"/>
      <c r="B115" s="1" t="s">
        <v>25</v>
      </c>
      <c r="C115" s="1">
        <v>-20</v>
      </c>
      <c r="D115" s="1">
        <v>28.6</v>
      </c>
      <c r="E115" s="1">
        <v>50</v>
      </c>
      <c r="F115" s="1">
        <v>25</v>
      </c>
      <c r="G115" s="1">
        <v>21.4</v>
      </c>
      <c r="H115" s="1">
        <v>0.35</v>
      </c>
      <c r="I115" s="1">
        <v>295.89999999999998</v>
      </c>
      <c r="J115" s="1">
        <v>481.3</v>
      </c>
      <c r="K115" s="1">
        <v>228.8</v>
      </c>
      <c r="L115" s="1">
        <v>280.3</v>
      </c>
      <c r="M115" s="1" t="s">
        <v>22</v>
      </c>
      <c r="N115">
        <f t="shared" si="18"/>
        <v>1.07</v>
      </c>
      <c r="O115">
        <f t="shared" si="26"/>
        <v>295.89999999999998</v>
      </c>
      <c r="P115" s="1">
        <v>0</v>
      </c>
      <c r="Q115" s="1">
        <f t="shared" si="24"/>
        <v>280.3</v>
      </c>
      <c r="R115">
        <f t="shared" si="19"/>
        <v>1007.1999694882768</v>
      </c>
      <c r="S115" s="1"/>
      <c r="T115">
        <f t="shared" si="20"/>
        <v>0.57200000000000006</v>
      </c>
      <c r="U115">
        <v>0</v>
      </c>
      <c r="V115">
        <f t="shared" si="27"/>
        <v>280.3</v>
      </c>
      <c r="W115" t="s">
        <v>72</v>
      </c>
      <c r="Z115">
        <f t="shared" si="14"/>
        <v>0.10417119243999999</v>
      </c>
      <c r="AA115">
        <f t="shared" si="15"/>
        <v>21175</v>
      </c>
    </row>
    <row r="116" spans="1:27" x14ac:dyDescent="0.3">
      <c r="A116" s="1"/>
      <c r="B116" s="1" t="s">
        <v>25</v>
      </c>
      <c r="C116" s="1">
        <v>-20</v>
      </c>
      <c r="D116" s="1">
        <v>28.74</v>
      </c>
      <c r="E116" s="1">
        <v>50</v>
      </c>
      <c r="F116" s="1">
        <v>25</v>
      </c>
      <c r="G116" s="1">
        <v>21.26</v>
      </c>
      <c r="H116" s="4">
        <v>2.14</v>
      </c>
      <c r="I116" s="1">
        <v>576.4</v>
      </c>
      <c r="J116" s="1">
        <v>481.3</v>
      </c>
      <c r="K116" s="1">
        <v>228.8</v>
      </c>
      <c r="L116" s="1">
        <v>279.39999999999998</v>
      </c>
      <c r="M116" s="1" t="s">
        <v>22</v>
      </c>
      <c r="N116">
        <f t="shared" si="18"/>
        <v>1.0630000000000002</v>
      </c>
      <c r="O116">
        <f t="shared" si="26"/>
        <v>576.4</v>
      </c>
      <c r="P116" s="1">
        <v>0</v>
      </c>
      <c r="Q116" s="1">
        <f t="shared" si="24"/>
        <v>279.39999999999998</v>
      </c>
      <c r="R116">
        <f t="shared" si="19"/>
        <v>2287.2617708283015</v>
      </c>
      <c r="S116" s="1"/>
      <c r="T116">
        <f t="shared" si="20"/>
        <v>0.57479999999999998</v>
      </c>
      <c r="U116">
        <v>1</v>
      </c>
      <c r="V116">
        <f>O116</f>
        <v>576.4</v>
      </c>
      <c r="W116" t="s">
        <v>72</v>
      </c>
      <c r="Z116">
        <f t="shared" si="14"/>
        <v>0.59668199670016009</v>
      </c>
      <c r="AA116">
        <f t="shared" si="15"/>
        <v>129470.00000000001</v>
      </c>
    </row>
    <row r="117" spans="1:27" x14ac:dyDescent="0.3">
      <c r="A117" s="1"/>
      <c r="B117" s="1" t="s">
        <v>25</v>
      </c>
      <c r="C117" s="1">
        <v>-20</v>
      </c>
      <c r="D117" s="1">
        <v>28.86</v>
      </c>
      <c r="E117" s="1">
        <v>50</v>
      </c>
      <c r="F117" s="1">
        <v>25</v>
      </c>
      <c r="G117" s="1">
        <v>21.14</v>
      </c>
      <c r="H117" s="1">
        <v>0.89</v>
      </c>
      <c r="I117" s="1">
        <v>411.7</v>
      </c>
      <c r="J117" s="1">
        <v>481.3</v>
      </c>
      <c r="K117" s="1">
        <v>228.8</v>
      </c>
      <c r="L117" s="1">
        <v>278.60000000000002</v>
      </c>
      <c r="M117" s="1" t="s">
        <v>22</v>
      </c>
      <c r="N117">
        <f t="shared" si="18"/>
        <v>1.0570000000000002</v>
      </c>
      <c r="O117">
        <f t="shared" si="26"/>
        <v>411.7</v>
      </c>
      <c r="P117" s="1">
        <v>0</v>
      </c>
      <c r="Q117" s="1">
        <f t="shared" si="24"/>
        <v>278.60000000000002</v>
      </c>
      <c r="R117">
        <f t="shared" si="19"/>
        <v>1530.3264623167058</v>
      </c>
      <c r="S117" s="1"/>
      <c r="T117">
        <f t="shared" si="20"/>
        <v>0.57719999999999994</v>
      </c>
      <c r="U117">
        <v>0</v>
      </c>
      <c r="V117">
        <f t="shared" si="27"/>
        <v>278.60000000000002</v>
      </c>
      <c r="W117" t="s">
        <v>72</v>
      </c>
      <c r="Z117">
        <f t="shared" si="14"/>
        <v>0.25977003066016002</v>
      </c>
      <c r="AA117">
        <f t="shared" si="15"/>
        <v>53845</v>
      </c>
    </row>
    <row r="118" spans="1:27" x14ac:dyDescent="0.3">
      <c r="A118" s="1"/>
      <c r="B118" s="1" t="s">
        <v>25</v>
      </c>
      <c r="C118" s="1">
        <v>-20</v>
      </c>
      <c r="D118" s="1">
        <v>28.35</v>
      </c>
      <c r="E118" s="1">
        <v>50</v>
      </c>
      <c r="F118" s="1">
        <v>25</v>
      </c>
      <c r="G118" s="1">
        <v>21.65</v>
      </c>
      <c r="H118" s="1">
        <v>0.3</v>
      </c>
      <c r="I118" s="1">
        <v>306.39999999999998</v>
      </c>
      <c r="J118" s="1">
        <v>481.3</v>
      </c>
      <c r="K118" s="1">
        <v>228.8</v>
      </c>
      <c r="L118" s="1">
        <v>281.89999999999998</v>
      </c>
      <c r="M118" s="1" t="s">
        <v>22</v>
      </c>
      <c r="N118">
        <f t="shared" si="18"/>
        <v>1.0825</v>
      </c>
      <c r="O118">
        <f t="shared" si="26"/>
        <v>306.39999999999998</v>
      </c>
      <c r="P118" s="1">
        <v>0</v>
      </c>
      <c r="Q118" s="1">
        <f t="shared" si="24"/>
        <v>281.89999999999998</v>
      </c>
      <c r="R118">
        <f t="shared" si="19"/>
        <v>988.96680446203243</v>
      </c>
      <c r="S118" s="1"/>
      <c r="T118">
        <f t="shared" si="20"/>
        <v>0.56700000000000006</v>
      </c>
      <c r="U118">
        <v>0</v>
      </c>
      <c r="V118">
        <f t="shared" si="27"/>
        <v>281.89999999999998</v>
      </c>
      <c r="W118" t="s">
        <v>72</v>
      </c>
      <c r="Z118">
        <f t="shared" si="14"/>
        <v>8.9450537280000006E-2</v>
      </c>
      <c r="AA118">
        <f t="shared" si="15"/>
        <v>18150</v>
      </c>
    </row>
    <row r="119" spans="1:27" x14ac:dyDescent="0.3">
      <c r="A119" s="1"/>
      <c r="B119" s="1" t="s">
        <v>25</v>
      </c>
      <c r="C119" s="1">
        <v>-20</v>
      </c>
      <c r="D119" s="1">
        <v>28.74</v>
      </c>
      <c r="E119" s="1">
        <v>50</v>
      </c>
      <c r="F119" s="1">
        <v>25</v>
      </c>
      <c r="G119" s="1">
        <v>21.26</v>
      </c>
      <c r="H119" s="1">
        <v>0.46</v>
      </c>
      <c r="I119" s="1">
        <v>324.7</v>
      </c>
      <c r="J119" s="1">
        <v>481.3</v>
      </c>
      <c r="K119" s="1">
        <v>228.8</v>
      </c>
      <c r="L119" s="1">
        <v>279.39999999999998</v>
      </c>
      <c r="M119" s="1" t="s">
        <v>22</v>
      </c>
      <c r="N119">
        <f t="shared" si="18"/>
        <v>1.0630000000000002</v>
      </c>
      <c r="O119">
        <f t="shared" si="26"/>
        <v>324.7</v>
      </c>
      <c r="P119" s="1">
        <v>0</v>
      </c>
      <c r="Q119" s="1">
        <f t="shared" si="24"/>
        <v>279.39999999999998</v>
      </c>
      <c r="R119">
        <f t="shared" si="19"/>
        <v>1136.8129052444472</v>
      </c>
      <c r="S119" s="1"/>
      <c r="T119">
        <f t="shared" si="20"/>
        <v>0.57479999999999998</v>
      </c>
      <c r="U119">
        <v>0</v>
      </c>
      <c r="V119">
        <f t="shared" si="27"/>
        <v>279.39999999999998</v>
      </c>
      <c r="W119" t="s">
        <v>72</v>
      </c>
      <c r="Z119">
        <f t="shared" si="14"/>
        <v>0.13636876981503998</v>
      </c>
      <c r="AA119">
        <f t="shared" si="15"/>
        <v>27830</v>
      </c>
    </row>
    <row r="120" spans="1:27" x14ac:dyDescent="0.3">
      <c r="A120" s="1"/>
      <c r="B120" s="1" t="s">
        <v>25</v>
      </c>
      <c r="C120" s="1">
        <v>-20</v>
      </c>
      <c r="D120" s="1">
        <v>27.98</v>
      </c>
      <c r="E120" s="1">
        <v>50</v>
      </c>
      <c r="F120" s="1">
        <v>25</v>
      </c>
      <c r="G120" s="1">
        <v>22.02</v>
      </c>
      <c r="H120" s="1">
        <v>0.31</v>
      </c>
      <c r="I120" s="1">
        <v>282.5</v>
      </c>
      <c r="J120" s="1">
        <v>481.3</v>
      </c>
      <c r="K120" s="1">
        <v>228.8</v>
      </c>
      <c r="L120" s="1">
        <v>284.3</v>
      </c>
      <c r="M120" s="1" t="s">
        <v>1</v>
      </c>
      <c r="N120">
        <f t="shared" si="18"/>
        <v>1.101</v>
      </c>
      <c r="O120">
        <f t="shared" si="26"/>
        <v>282.5</v>
      </c>
      <c r="P120" s="1">
        <v>1</v>
      </c>
      <c r="Q120" s="1">
        <f>O120</f>
        <v>282.5</v>
      </c>
      <c r="R120">
        <f t="shared" si="19"/>
        <v>951.47583290460182</v>
      </c>
      <c r="S120" s="1"/>
      <c r="T120">
        <f t="shared" si="20"/>
        <v>0.55959999999999999</v>
      </c>
      <c r="U120">
        <v>1</v>
      </c>
      <c r="V120">
        <f>O120</f>
        <v>282.5</v>
      </c>
      <c r="W120" t="s">
        <v>72</v>
      </c>
      <c r="Z120">
        <f t="shared" si="14"/>
        <v>9.2398945186240006E-2</v>
      </c>
      <c r="AA120">
        <f t="shared" si="15"/>
        <v>18755</v>
      </c>
    </row>
    <row r="121" spans="1:27" x14ac:dyDescent="0.3">
      <c r="A121" s="1"/>
      <c r="B121" s="1" t="s">
        <v>25</v>
      </c>
      <c r="C121" s="1">
        <v>-20</v>
      </c>
      <c r="D121" s="1">
        <v>28.64</v>
      </c>
      <c r="E121" s="1">
        <v>50</v>
      </c>
      <c r="F121" s="1">
        <v>25</v>
      </c>
      <c r="G121" s="1">
        <v>21.36</v>
      </c>
      <c r="H121" s="1">
        <v>0.23</v>
      </c>
      <c r="I121" s="1">
        <v>247.2</v>
      </c>
      <c r="J121" s="1">
        <v>481.3</v>
      </c>
      <c r="K121" s="1">
        <v>228.8</v>
      </c>
      <c r="L121" s="1">
        <v>280</v>
      </c>
      <c r="M121" s="1" t="s">
        <v>1</v>
      </c>
      <c r="N121">
        <f t="shared" si="18"/>
        <v>1.0680000000000001</v>
      </c>
      <c r="O121">
        <f t="shared" si="26"/>
        <v>247.2</v>
      </c>
      <c r="P121" s="1">
        <v>1</v>
      </c>
      <c r="Q121" s="1">
        <f t="shared" ref="Q121:Q122" si="28">O121</f>
        <v>247.2</v>
      </c>
      <c r="R121">
        <f t="shared" si="19"/>
        <v>817.09670072326082</v>
      </c>
      <c r="S121" s="1"/>
      <c r="T121">
        <f t="shared" si="20"/>
        <v>0.57279999999999998</v>
      </c>
      <c r="U121">
        <v>1</v>
      </c>
      <c r="V121">
        <f t="shared" ref="V121:V122" si="29">O121</f>
        <v>247.2</v>
      </c>
      <c r="W121" t="s">
        <v>72</v>
      </c>
      <c r="Z121">
        <f t="shared" si="14"/>
        <v>6.8751724626879993E-2</v>
      </c>
      <c r="AA121">
        <f t="shared" si="15"/>
        <v>13915</v>
      </c>
    </row>
    <row r="122" spans="1:27" x14ac:dyDescent="0.3">
      <c r="B122" t="s">
        <v>25</v>
      </c>
      <c r="C122">
        <v>-20</v>
      </c>
      <c r="D122">
        <v>28.68</v>
      </c>
      <c r="E122">
        <v>50</v>
      </c>
      <c r="F122">
        <v>25</v>
      </c>
      <c r="G122">
        <v>21.32</v>
      </c>
      <c r="H122">
        <v>0.16</v>
      </c>
      <c r="I122">
        <v>233.2</v>
      </c>
      <c r="J122">
        <v>481.3</v>
      </c>
      <c r="K122">
        <v>228.8</v>
      </c>
      <c r="L122">
        <v>279.7</v>
      </c>
      <c r="M122" t="s">
        <v>1</v>
      </c>
      <c r="N122">
        <f t="shared" si="18"/>
        <v>1.0660000000000001</v>
      </c>
      <c r="O122">
        <f>20 + (I122-20)*(POWER((F122/25),(0.25)))</f>
        <v>233.2</v>
      </c>
      <c r="P122" s="1">
        <v>1</v>
      </c>
      <c r="Q122" s="1">
        <f t="shared" si="28"/>
        <v>233.2</v>
      </c>
      <c r="R122">
        <f t="shared" si="19"/>
        <v>721.25932515266743</v>
      </c>
      <c r="T122">
        <f t="shared" si="20"/>
        <v>0.5736</v>
      </c>
      <c r="U122">
        <v>1</v>
      </c>
      <c r="V122">
        <f t="shared" si="29"/>
        <v>233.2</v>
      </c>
      <c r="W122" t="s">
        <v>72</v>
      </c>
      <c r="Z122">
        <f t="shared" si="14"/>
        <v>4.7947809341440002E-2</v>
      </c>
      <c r="AA122">
        <f t="shared" si="15"/>
        <v>9680</v>
      </c>
    </row>
    <row r="123" spans="1:27" x14ac:dyDescent="0.3">
      <c r="A123" s="1"/>
      <c r="B123" s="1" t="s">
        <v>25</v>
      </c>
      <c r="C123" s="1">
        <v>-20</v>
      </c>
      <c r="D123" s="1">
        <v>28.15</v>
      </c>
      <c r="E123" s="1">
        <v>50</v>
      </c>
      <c r="F123" s="1">
        <v>25</v>
      </c>
      <c r="G123" s="1">
        <v>21.85</v>
      </c>
      <c r="H123" s="1">
        <v>0.47</v>
      </c>
      <c r="I123" s="1">
        <v>317.5</v>
      </c>
      <c r="J123" s="1">
        <v>481.3</v>
      </c>
      <c r="K123" s="1">
        <v>228.8</v>
      </c>
      <c r="L123" s="1">
        <v>283.2</v>
      </c>
      <c r="M123" s="1" t="s">
        <v>22</v>
      </c>
      <c r="N123">
        <f t="shared" si="18"/>
        <v>1.0925</v>
      </c>
      <c r="O123">
        <f>20 + (I123-20)*(POWER((F123/25),(0.5)))</f>
        <v>317.5</v>
      </c>
      <c r="P123" s="1">
        <v>0</v>
      </c>
      <c r="Q123" s="1">
        <f>L123</f>
        <v>283.2</v>
      </c>
      <c r="R123">
        <f t="shared" si="19"/>
        <v>1128.4227061722763</v>
      </c>
      <c r="S123" s="1"/>
      <c r="T123">
        <f t="shared" si="20"/>
        <v>0.56299999999999994</v>
      </c>
      <c r="U123">
        <v>0</v>
      </c>
      <c r="V123">
        <f>L123</f>
        <v>283.2</v>
      </c>
      <c r="W123" t="s">
        <v>72</v>
      </c>
      <c r="Z123">
        <f t="shared" si="14"/>
        <v>0.13928303800671996</v>
      </c>
      <c r="AA123">
        <f t="shared" si="15"/>
        <v>28435</v>
      </c>
    </row>
    <row r="124" spans="1:27" x14ac:dyDescent="0.3">
      <c r="A124" s="1"/>
      <c r="B124" s="1" t="s">
        <v>25</v>
      </c>
      <c r="C124" s="1">
        <v>-20</v>
      </c>
      <c r="D124" s="1">
        <v>27.27</v>
      </c>
      <c r="E124" s="1">
        <v>50</v>
      </c>
      <c r="F124" s="1">
        <v>25</v>
      </c>
      <c r="G124" s="1">
        <v>22.73</v>
      </c>
      <c r="H124" s="4">
        <v>1.54</v>
      </c>
      <c r="I124" s="1">
        <v>515.6</v>
      </c>
      <c r="J124" s="1">
        <v>481.3</v>
      </c>
      <c r="K124" s="1">
        <v>228.8</v>
      </c>
      <c r="L124" s="1">
        <v>288.89999999999998</v>
      </c>
      <c r="M124" s="1" t="s">
        <v>22</v>
      </c>
      <c r="N124">
        <f t="shared" si="18"/>
        <v>1.1365000000000001</v>
      </c>
      <c r="O124">
        <f>20 + (I124-20)*(POWER((F124/25),(0.5)))</f>
        <v>515.6</v>
      </c>
      <c r="P124" s="1">
        <v>0</v>
      </c>
      <c r="Q124" s="1">
        <f>L124</f>
        <v>288.89999999999998</v>
      </c>
      <c r="R124">
        <f t="shared" si="19"/>
        <v>1984.1973125450636</v>
      </c>
      <c r="S124" s="1"/>
      <c r="T124">
        <f t="shared" si="20"/>
        <v>0.5454</v>
      </c>
      <c r="U124">
        <v>0</v>
      </c>
      <c r="V124">
        <v>284.89999999999998</v>
      </c>
      <c r="W124" t="s">
        <v>72</v>
      </c>
      <c r="Z124">
        <f t="shared" si="14"/>
        <v>0.43896435632896003</v>
      </c>
      <c r="AA124">
        <f t="shared" si="15"/>
        <v>93170</v>
      </c>
    </row>
    <row r="125" spans="1:27" x14ac:dyDescent="0.3">
      <c r="A125" s="1"/>
      <c r="B125" s="1" t="s">
        <v>25</v>
      </c>
      <c r="C125" s="1">
        <v>-20</v>
      </c>
      <c r="D125" s="1">
        <v>29.06</v>
      </c>
      <c r="E125" s="1">
        <v>50</v>
      </c>
      <c r="F125" s="1">
        <v>25</v>
      </c>
      <c r="G125" s="1">
        <v>20.94</v>
      </c>
      <c r="H125" s="1">
        <v>0.26</v>
      </c>
      <c r="I125" s="1">
        <v>263.2</v>
      </c>
      <c r="J125" s="1">
        <v>481.3</v>
      </c>
      <c r="K125" s="1">
        <v>228.8</v>
      </c>
      <c r="L125" s="1">
        <v>277.2</v>
      </c>
      <c r="M125" s="1" t="s">
        <v>1</v>
      </c>
      <c r="N125">
        <f t="shared" si="18"/>
        <v>1.0470000000000002</v>
      </c>
      <c r="O125">
        <f>20 + (I125-20)*(POWER((F125/25),(0.5)))</f>
        <v>263.2</v>
      </c>
      <c r="P125" s="1">
        <v>1</v>
      </c>
      <c r="Q125" s="1">
        <f>O125</f>
        <v>263.2</v>
      </c>
      <c r="R125">
        <f t="shared" si="19"/>
        <v>874.02369965276887</v>
      </c>
      <c r="S125" s="1"/>
      <c r="T125">
        <f t="shared" si="20"/>
        <v>0.58119999999999994</v>
      </c>
      <c r="U125">
        <v>1</v>
      </c>
      <c r="V125">
        <f>O125</f>
        <v>263.2</v>
      </c>
      <c r="W125" t="s">
        <v>72</v>
      </c>
      <c r="Z125">
        <f t="shared" si="14"/>
        <v>7.7635499568640007E-2</v>
      </c>
      <c r="AA125">
        <f t="shared" si="15"/>
        <v>15730</v>
      </c>
    </row>
    <row r="126" spans="1:27" x14ac:dyDescent="0.3">
      <c r="B126" t="s">
        <v>25</v>
      </c>
      <c r="C126">
        <v>-20</v>
      </c>
      <c r="D126">
        <v>27.09</v>
      </c>
      <c r="E126">
        <v>50</v>
      </c>
      <c r="F126">
        <v>25</v>
      </c>
      <c r="G126">
        <v>22.91</v>
      </c>
      <c r="H126">
        <v>0.05</v>
      </c>
      <c r="I126">
        <v>184.4</v>
      </c>
      <c r="J126">
        <v>481.3</v>
      </c>
      <c r="K126">
        <v>228.8</v>
      </c>
      <c r="L126">
        <v>290</v>
      </c>
      <c r="M126" t="s">
        <v>1</v>
      </c>
      <c r="N126">
        <f t="shared" si="18"/>
        <v>1.1455</v>
      </c>
      <c r="O126">
        <f t="shared" ref="O126:O151" si="30">20 + (I126-20)*(POWER((F126/25),(0.25)))</f>
        <v>184.4</v>
      </c>
      <c r="P126" s="1">
        <v>1</v>
      </c>
      <c r="Q126" s="1">
        <f>O126</f>
        <v>184.4</v>
      </c>
      <c r="R126">
        <f t="shared" si="19"/>
        <v>468.52075653527112</v>
      </c>
      <c r="T126">
        <f t="shared" si="20"/>
        <v>0.54179999999999995</v>
      </c>
      <c r="U126">
        <v>1</v>
      </c>
      <c r="V126">
        <f>O126</f>
        <v>184.4</v>
      </c>
      <c r="W126" t="s">
        <v>72</v>
      </c>
      <c r="Z126">
        <f t="shared" si="14"/>
        <v>1.504299508E-2</v>
      </c>
      <c r="AA126">
        <f t="shared" si="15"/>
        <v>3025</v>
      </c>
    </row>
    <row r="127" spans="1:27" x14ac:dyDescent="0.3">
      <c r="A127" s="1"/>
      <c r="B127" s="1" t="s">
        <v>25</v>
      </c>
      <c r="C127" s="1">
        <v>-20</v>
      </c>
      <c r="D127" s="1">
        <v>28.07</v>
      </c>
      <c r="E127" s="1">
        <v>50</v>
      </c>
      <c r="F127" s="1">
        <v>25</v>
      </c>
      <c r="G127" s="1">
        <v>21.93</v>
      </c>
      <c r="H127" s="1">
        <v>0.38</v>
      </c>
      <c r="I127" s="1">
        <v>286.89999999999998</v>
      </c>
      <c r="J127" s="1">
        <v>481.3</v>
      </c>
      <c r="K127" s="1">
        <v>228.8</v>
      </c>
      <c r="L127" s="1">
        <v>283.7</v>
      </c>
      <c r="M127" s="1" t="s">
        <v>22</v>
      </c>
      <c r="N127">
        <f t="shared" si="18"/>
        <v>1.0965</v>
      </c>
      <c r="O127">
        <f t="shared" si="30"/>
        <v>286.89999999999998</v>
      </c>
      <c r="P127" s="1">
        <v>0</v>
      </c>
      <c r="Q127" s="1">
        <f>L127</f>
        <v>283.7</v>
      </c>
      <c r="R127">
        <f t="shared" si="19"/>
        <v>1009.8727419422592</v>
      </c>
      <c r="S127" s="1"/>
      <c r="T127">
        <f t="shared" si="20"/>
        <v>0.56140000000000001</v>
      </c>
      <c r="U127">
        <v>0</v>
      </c>
      <c r="V127">
        <f>O127</f>
        <v>286.89999999999998</v>
      </c>
      <c r="W127" t="s">
        <v>72</v>
      </c>
      <c r="Z127">
        <f t="shared" si="14"/>
        <v>0.11297794455808001</v>
      </c>
      <c r="AA127">
        <f t="shared" si="15"/>
        <v>22990</v>
      </c>
    </row>
    <row r="128" spans="1:27" x14ac:dyDescent="0.3">
      <c r="A128" s="1"/>
      <c r="B128" s="1" t="s">
        <v>25</v>
      </c>
      <c r="C128" s="1">
        <v>-20</v>
      </c>
      <c r="D128" s="1">
        <v>28.52</v>
      </c>
      <c r="E128" s="1">
        <v>50</v>
      </c>
      <c r="F128" s="1">
        <v>25</v>
      </c>
      <c r="G128" s="1">
        <v>21.48</v>
      </c>
      <c r="H128" s="1">
        <v>0.62</v>
      </c>
      <c r="I128" s="1">
        <v>341.4</v>
      </c>
      <c r="J128" s="1">
        <v>481.3</v>
      </c>
      <c r="K128" s="1">
        <v>228.8</v>
      </c>
      <c r="L128" s="1">
        <v>280.8</v>
      </c>
      <c r="M128" s="1" t="s">
        <v>22</v>
      </c>
      <c r="N128">
        <f t="shared" si="18"/>
        <v>1.0740000000000001</v>
      </c>
      <c r="O128">
        <f t="shared" si="30"/>
        <v>341.4</v>
      </c>
      <c r="P128" s="1">
        <v>0</v>
      </c>
      <c r="Q128" s="1">
        <f t="shared" ref="Q128:Q130" si="31">L128</f>
        <v>280.8</v>
      </c>
      <c r="R128">
        <f t="shared" si="19"/>
        <v>1259.7358116962989</v>
      </c>
      <c r="S128" s="1"/>
      <c r="T128">
        <f t="shared" si="20"/>
        <v>0.57040000000000002</v>
      </c>
      <c r="U128">
        <v>0</v>
      </c>
      <c r="V128">
        <f t="shared" ref="V128:V130" si="32">O128</f>
        <v>341.4</v>
      </c>
      <c r="W128" t="s">
        <v>72</v>
      </c>
      <c r="Z128">
        <f t="shared" si="14"/>
        <v>0.18274215668992</v>
      </c>
      <c r="AA128">
        <f t="shared" si="15"/>
        <v>37510</v>
      </c>
    </row>
    <row r="129" spans="1:27" x14ac:dyDescent="0.3">
      <c r="A129" s="1"/>
      <c r="B129" s="1" t="s">
        <v>25</v>
      </c>
      <c r="C129" s="1">
        <v>-20</v>
      </c>
      <c r="D129" s="1">
        <v>28.51</v>
      </c>
      <c r="E129" s="1">
        <v>50</v>
      </c>
      <c r="F129" s="1">
        <v>25</v>
      </c>
      <c r="G129" s="1">
        <v>21.49</v>
      </c>
      <c r="H129" s="1">
        <v>0.79</v>
      </c>
      <c r="I129" s="1">
        <v>415</v>
      </c>
      <c r="J129" s="1">
        <v>481.3</v>
      </c>
      <c r="K129" s="1">
        <v>228.8</v>
      </c>
      <c r="L129" s="1">
        <v>280.89999999999998</v>
      </c>
      <c r="M129" s="1" t="s">
        <v>22</v>
      </c>
      <c r="N129">
        <f t="shared" si="18"/>
        <v>1.0745</v>
      </c>
      <c r="O129">
        <f t="shared" si="30"/>
        <v>415</v>
      </c>
      <c r="P129" s="1">
        <v>0</v>
      </c>
      <c r="Q129" s="1">
        <f t="shared" si="31"/>
        <v>280.89999999999998</v>
      </c>
      <c r="R129">
        <f t="shared" si="19"/>
        <v>1492.1781876906166</v>
      </c>
      <c r="S129" s="1"/>
      <c r="T129">
        <f t="shared" si="20"/>
        <v>0.57020000000000004</v>
      </c>
      <c r="U129">
        <v>0</v>
      </c>
      <c r="V129">
        <f t="shared" si="32"/>
        <v>415</v>
      </c>
      <c r="W129" t="s">
        <v>72</v>
      </c>
      <c r="Z129">
        <f t="shared" si="14"/>
        <v>0.23142020742496003</v>
      </c>
      <c r="AA129">
        <f t="shared" si="15"/>
        <v>47795</v>
      </c>
    </row>
    <row r="130" spans="1:27" x14ac:dyDescent="0.3">
      <c r="A130" s="1"/>
      <c r="B130" s="1" t="s">
        <v>25</v>
      </c>
      <c r="C130" s="1">
        <v>-20</v>
      </c>
      <c r="D130" s="1">
        <v>28.51</v>
      </c>
      <c r="E130" s="1">
        <v>50</v>
      </c>
      <c r="F130" s="1">
        <v>25</v>
      </c>
      <c r="G130" s="1">
        <v>21.49</v>
      </c>
      <c r="H130" s="1">
        <v>0.44</v>
      </c>
      <c r="I130" s="1">
        <v>327.9</v>
      </c>
      <c r="J130" s="1">
        <v>481.3</v>
      </c>
      <c r="K130" s="1">
        <v>228.8</v>
      </c>
      <c r="L130" s="1">
        <v>280.89999999999998</v>
      </c>
      <c r="M130" s="1" t="s">
        <v>22</v>
      </c>
      <c r="N130">
        <f t="shared" si="18"/>
        <v>1.0745</v>
      </c>
      <c r="O130">
        <f t="shared" si="30"/>
        <v>327.9</v>
      </c>
      <c r="P130" s="1">
        <v>0</v>
      </c>
      <c r="Q130" s="1">
        <f t="shared" si="31"/>
        <v>280.89999999999998</v>
      </c>
      <c r="R130">
        <f t="shared" si="19"/>
        <v>1130.596000254081</v>
      </c>
      <c r="S130" s="1"/>
      <c r="T130">
        <f t="shared" si="20"/>
        <v>0.57020000000000004</v>
      </c>
      <c r="U130">
        <v>0</v>
      </c>
      <c r="V130">
        <f t="shared" si="32"/>
        <v>327.9</v>
      </c>
      <c r="W130" t="s">
        <v>72</v>
      </c>
      <c r="Z130">
        <f t="shared" si="14"/>
        <v>0.13053384779776003</v>
      </c>
      <c r="AA130">
        <f t="shared" si="15"/>
        <v>26620</v>
      </c>
    </row>
    <row r="131" spans="1:27" x14ac:dyDescent="0.3">
      <c r="B131" t="s">
        <v>25</v>
      </c>
      <c r="C131">
        <v>-20</v>
      </c>
      <c r="D131">
        <v>28.56</v>
      </c>
      <c r="E131">
        <v>50</v>
      </c>
      <c r="F131">
        <v>25</v>
      </c>
      <c r="G131">
        <v>21.44</v>
      </c>
      <c r="H131">
        <v>0.06</v>
      </c>
      <c r="I131">
        <v>170.9</v>
      </c>
      <c r="J131">
        <v>481.3</v>
      </c>
      <c r="K131">
        <v>228.8</v>
      </c>
      <c r="L131">
        <v>280.5</v>
      </c>
      <c r="M131" t="s">
        <v>1</v>
      </c>
      <c r="N131">
        <f t="shared" si="18"/>
        <v>1.0720000000000001</v>
      </c>
      <c r="O131">
        <f t="shared" si="30"/>
        <v>170.9</v>
      </c>
      <c r="P131" s="1">
        <v>1</v>
      </c>
      <c r="Q131" s="1">
        <f>O131</f>
        <v>170.9</v>
      </c>
      <c r="R131">
        <f t="shared" si="19"/>
        <v>467.03796230396188</v>
      </c>
      <c r="T131">
        <f t="shared" si="20"/>
        <v>0.57119999999999993</v>
      </c>
      <c r="U131">
        <v>1</v>
      </c>
      <c r="V131">
        <f>O131</f>
        <v>170.9</v>
      </c>
      <c r="W131" t="s">
        <v>72</v>
      </c>
      <c r="Z131">
        <f>( 15.07*(H131/E131) -27.02*POWER((H131/E131),2) + 15.08*POWER((H131/E131),3))</f>
        <v>1.8045117258239998E-2</v>
      </c>
      <c r="AA131">
        <f t="shared" si="15"/>
        <v>3630</v>
      </c>
    </row>
    <row r="132" spans="1:27" x14ac:dyDescent="0.3">
      <c r="A132" s="1"/>
      <c r="B132" s="1" t="s">
        <v>25</v>
      </c>
      <c r="C132" s="1">
        <v>-20</v>
      </c>
      <c r="D132" s="1">
        <v>28.19</v>
      </c>
      <c r="E132" s="1">
        <v>50</v>
      </c>
      <c r="F132" s="1">
        <v>25</v>
      </c>
      <c r="G132" s="1">
        <v>21.81</v>
      </c>
      <c r="H132" s="1">
        <v>0.46</v>
      </c>
      <c r="I132" s="1">
        <v>308.8</v>
      </c>
      <c r="J132" s="1">
        <v>481.3</v>
      </c>
      <c r="K132" s="1">
        <v>228.8</v>
      </c>
      <c r="L132" s="1">
        <v>282.89999999999998</v>
      </c>
      <c r="M132" s="1" t="s">
        <v>22</v>
      </c>
      <c r="N132">
        <f t="shared" si="18"/>
        <v>1.0905</v>
      </c>
      <c r="O132">
        <f t="shared" si="30"/>
        <v>308.8</v>
      </c>
      <c r="P132" s="1">
        <v>0</v>
      </c>
      <c r="Q132" s="1">
        <f>L132</f>
        <v>282.89999999999998</v>
      </c>
      <c r="R132">
        <f t="shared" si="19"/>
        <v>1104.746616502488</v>
      </c>
      <c r="S132" s="1"/>
      <c r="T132">
        <f t="shared" si="20"/>
        <v>0.56380000000000008</v>
      </c>
      <c r="U132">
        <v>0</v>
      </c>
      <c r="V132">
        <f>L132</f>
        <v>282.89999999999998</v>
      </c>
      <c r="W132" t="s">
        <v>72</v>
      </c>
      <c r="Z132">
        <f t="shared" si="14"/>
        <v>0.13636876981503998</v>
      </c>
      <c r="AA132">
        <f t="shared" si="15"/>
        <v>27830</v>
      </c>
    </row>
    <row r="133" spans="1:27" x14ac:dyDescent="0.3">
      <c r="A133" s="1"/>
      <c r="B133" s="1" t="s">
        <v>25</v>
      </c>
      <c r="C133" s="1">
        <v>-20</v>
      </c>
      <c r="D133" s="1">
        <v>29.3</v>
      </c>
      <c r="E133" s="1">
        <v>50</v>
      </c>
      <c r="F133" s="1">
        <v>25</v>
      </c>
      <c r="G133" s="1">
        <v>20.7</v>
      </c>
      <c r="H133" s="1">
        <v>0.64</v>
      </c>
      <c r="I133" s="1">
        <v>376.5</v>
      </c>
      <c r="J133" s="1">
        <v>481.3</v>
      </c>
      <c r="K133" s="1">
        <v>228.8</v>
      </c>
      <c r="L133" s="1">
        <v>275.7</v>
      </c>
      <c r="M133" s="1" t="s">
        <v>22</v>
      </c>
      <c r="N133">
        <f t="shared" si="18"/>
        <v>1.0349999999999999</v>
      </c>
      <c r="O133">
        <f t="shared" si="30"/>
        <v>376.5</v>
      </c>
      <c r="P133" s="1">
        <v>0</v>
      </c>
      <c r="Q133" s="1">
        <f>L133</f>
        <v>275.7</v>
      </c>
      <c r="R133">
        <f t="shared" si="19"/>
        <v>1341.4405127488089</v>
      </c>
      <c r="S133" s="1"/>
      <c r="T133">
        <f t="shared" si="20"/>
        <v>0.58599999999999997</v>
      </c>
      <c r="U133">
        <v>0</v>
      </c>
      <c r="V133">
        <f t="shared" ref="V133:V142" si="33">L133</f>
        <v>275.7</v>
      </c>
      <c r="W133" t="s">
        <v>72</v>
      </c>
      <c r="Z133">
        <f t="shared" ref="Z133:Z196" si="34">( 15.07*(H133/E133) -27.02*POWER((H133/E133),2) + 15.08*POWER((H133/E133),3))</f>
        <v>0.18850066825216003</v>
      </c>
      <c r="AA133">
        <f t="shared" ref="AA133:AA196" si="35">(5500*5500*2*H133)/1000</f>
        <v>38720</v>
      </c>
    </row>
    <row r="134" spans="1:27" x14ac:dyDescent="0.3">
      <c r="B134" t="s">
        <v>25</v>
      </c>
      <c r="C134">
        <v>-20</v>
      </c>
      <c r="D134">
        <v>28.22</v>
      </c>
      <c r="E134">
        <v>50</v>
      </c>
      <c r="F134">
        <v>25</v>
      </c>
      <c r="G134">
        <v>21.78</v>
      </c>
      <c r="H134">
        <v>0.16</v>
      </c>
      <c r="I134">
        <v>228.2</v>
      </c>
      <c r="J134">
        <v>481.3</v>
      </c>
      <c r="K134">
        <v>228.8</v>
      </c>
      <c r="L134">
        <v>282.8</v>
      </c>
      <c r="M134" t="s">
        <v>1</v>
      </c>
      <c r="N134">
        <f t="shared" si="18"/>
        <v>1.0890000000000002</v>
      </c>
      <c r="O134">
        <f t="shared" si="30"/>
        <v>228.2</v>
      </c>
      <c r="P134" s="1">
        <v>1</v>
      </c>
      <c r="Q134" s="1">
        <f>O134</f>
        <v>228.2</v>
      </c>
      <c r="R134">
        <f t="shared" si="19"/>
        <v>711.96107371353526</v>
      </c>
      <c r="T134">
        <f t="shared" si="20"/>
        <v>0.56440000000000001</v>
      </c>
      <c r="U134">
        <v>1</v>
      </c>
      <c r="V134">
        <f t="shared" si="33"/>
        <v>282.8</v>
      </c>
      <c r="W134" t="s">
        <v>72</v>
      </c>
      <c r="Z134">
        <f t="shared" si="34"/>
        <v>4.7947809341440002E-2</v>
      </c>
      <c r="AA134">
        <f t="shared" si="35"/>
        <v>9680</v>
      </c>
    </row>
    <row r="135" spans="1:27" x14ac:dyDescent="0.3">
      <c r="A135" s="1"/>
      <c r="B135" s="1" t="s">
        <v>25</v>
      </c>
      <c r="C135" s="1">
        <v>-20</v>
      </c>
      <c r="D135" s="1">
        <v>28.33</v>
      </c>
      <c r="E135" s="1">
        <v>50</v>
      </c>
      <c r="F135" s="1">
        <v>25</v>
      </c>
      <c r="G135" s="1">
        <v>21.67</v>
      </c>
      <c r="H135" s="1">
        <v>0.81</v>
      </c>
      <c r="I135" s="1">
        <v>371.7</v>
      </c>
      <c r="J135" s="1">
        <v>481.3</v>
      </c>
      <c r="K135" s="1">
        <v>228.8</v>
      </c>
      <c r="L135" s="1">
        <v>282</v>
      </c>
      <c r="M135" s="1" t="s">
        <v>22</v>
      </c>
      <c r="N135">
        <f t="shared" si="18"/>
        <v>1.0835000000000001</v>
      </c>
      <c r="O135">
        <f t="shared" si="30"/>
        <v>371.7</v>
      </c>
      <c r="P135" s="1">
        <v>0</v>
      </c>
      <c r="Q135" s="1">
        <f>L135</f>
        <v>282</v>
      </c>
      <c r="R135">
        <f t="shared" si="19"/>
        <v>1412.2843334777431</v>
      </c>
      <c r="S135" s="1"/>
      <c r="T135">
        <f t="shared" si="20"/>
        <v>0.56659999999999999</v>
      </c>
      <c r="U135">
        <v>0</v>
      </c>
      <c r="V135">
        <f t="shared" si="33"/>
        <v>282</v>
      </c>
      <c r="W135" t="s">
        <v>72</v>
      </c>
      <c r="Z135">
        <f t="shared" si="34"/>
        <v>0.23710698424224003</v>
      </c>
      <c r="AA135">
        <f t="shared" si="35"/>
        <v>49005</v>
      </c>
    </row>
    <row r="136" spans="1:27" x14ac:dyDescent="0.3">
      <c r="A136" s="1"/>
      <c r="B136" s="1" t="s">
        <v>25</v>
      </c>
      <c r="C136" s="1">
        <v>-20</v>
      </c>
      <c r="D136" s="1">
        <v>28.51</v>
      </c>
      <c r="E136" s="1">
        <v>50</v>
      </c>
      <c r="F136" s="1">
        <v>25</v>
      </c>
      <c r="G136" s="1">
        <v>21.49</v>
      </c>
      <c r="H136" s="1">
        <v>0.37</v>
      </c>
      <c r="I136" s="1">
        <v>291.60000000000002</v>
      </c>
      <c r="J136" s="1">
        <v>481.3</v>
      </c>
      <c r="K136" s="1">
        <v>228.8</v>
      </c>
      <c r="L136" s="1">
        <v>280.89999999999998</v>
      </c>
      <c r="M136" s="1" t="s">
        <v>22</v>
      </c>
      <c r="N136">
        <f t="shared" si="18"/>
        <v>1.0745</v>
      </c>
      <c r="O136">
        <f t="shared" si="30"/>
        <v>291.60000000000002</v>
      </c>
      <c r="P136" s="1">
        <v>0</v>
      </c>
      <c r="Q136" s="1">
        <f t="shared" ref="Q136:Q138" si="36">L136</f>
        <v>280.89999999999998</v>
      </c>
      <c r="R136">
        <f t="shared" si="19"/>
        <v>1012.6425483874185</v>
      </c>
      <c r="S136" s="1"/>
      <c r="T136">
        <f t="shared" si="20"/>
        <v>0.57020000000000004</v>
      </c>
      <c r="U136">
        <v>0</v>
      </c>
      <c r="V136">
        <f t="shared" si="33"/>
        <v>280.89999999999998</v>
      </c>
      <c r="W136" t="s">
        <v>72</v>
      </c>
      <c r="Z136">
        <f t="shared" si="34"/>
        <v>0.11004449557792</v>
      </c>
      <c r="AA136">
        <f t="shared" si="35"/>
        <v>22385</v>
      </c>
    </row>
    <row r="137" spans="1:27" x14ac:dyDescent="0.3">
      <c r="A137" s="1"/>
      <c r="B137" s="1" t="s">
        <v>25</v>
      </c>
      <c r="C137" s="1">
        <v>-20</v>
      </c>
      <c r="D137" s="1">
        <v>28.37</v>
      </c>
      <c r="E137" s="1">
        <v>50</v>
      </c>
      <c r="F137" s="1">
        <v>25</v>
      </c>
      <c r="G137" s="1">
        <v>21.63</v>
      </c>
      <c r="H137" s="1">
        <v>0.5</v>
      </c>
      <c r="I137" s="1">
        <v>337.7</v>
      </c>
      <c r="J137" s="1">
        <v>481.3</v>
      </c>
      <c r="K137" s="1">
        <v>228.8</v>
      </c>
      <c r="L137" s="1">
        <v>281.8</v>
      </c>
      <c r="M137" s="1" t="s">
        <v>22</v>
      </c>
      <c r="N137">
        <f t="shared" si="18"/>
        <v>1.0814999999999999</v>
      </c>
      <c r="O137">
        <f t="shared" si="30"/>
        <v>337.7</v>
      </c>
      <c r="P137" s="1">
        <v>0</v>
      </c>
      <c r="Q137" s="1">
        <f t="shared" si="36"/>
        <v>281.8</v>
      </c>
      <c r="R137">
        <f t="shared" si="19"/>
        <v>1186.7512315381211</v>
      </c>
      <c r="S137" s="1"/>
      <c r="T137">
        <f t="shared" si="20"/>
        <v>0.56740000000000002</v>
      </c>
      <c r="U137">
        <v>0</v>
      </c>
      <c r="V137">
        <f t="shared" si="33"/>
        <v>281.8</v>
      </c>
      <c r="W137" t="s">
        <v>72</v>
      </c>
      <c r="Z137">
        <f t="shared" si="34"/>
        <v>0.14801307999999999</v>
      </c>
      <c r="AA137">
        <f t="shared" si="35"/>
        <v>30250</v>
      </c>
    </row>
    <row r="138" spans="1:27" x14ac:dyDescent="0.3">
      <c r="A138" s="1"/>
      <c r="B138" s="1" t="s">
        <v>25</v>
      </c>
      <c r="C138" s="1">
        <v>-20</v>
      </c>
      <c r="D138" s="1">
        <v>28.42</v>
      </c>
      <c r="E138" s="1">
        <v>50</v>
      </c>
      <c r="F138" s="1">
        <v>25</v>
      </c>
      <c r="G138" s="1">
        <v>21.58</v>
      </c>
      <c r="H138" s="1">
        <v>0.82</v>
      </c>
      <c r="I138" s="1">
        <v>390.5</v>
      </c>
      <c r="J138" s="1">
        <v>481.3</v>
      </c>
      <c r="K138" s="1">
        <v>228.8</v>
      </c>
      <c r="L138" s="1">
        <v>281.39999999999998</v>
      </c>
      <c r="M138" s="1" t="s">
        <v>22</v>
      </c>
      <c r="N138">
        <f t="shared" si="18"/>
        <v>1.079</v>
      </c>
      <c r="O138">
        <f t="shared" si="30"/>
        <v>390.5</v>
      </c>
      <c r="P138" s="1">
        <v>0</v>
      </c>
      <c r="Q138" s="1">
        <f t="shared" si="36"/>
        <v>281.39999999999998</v>
      </c>
      <c r="R138">
        <f t="shared" si="19"/>
        <v>1456.1081619466117</v>
      </c>
      <c r="S138" s="1"/>
      <c r="T138">
        <f t="shared" si="20"/>
        <v>0.56840000000000002</v>
      </c>
      <c r="U138">
        <v>0</v>
      </c>
      <c r="V138">
        <f t="shared" si="33"/>
        <v>281.39999999999998</v>
      </c>
      <c r="W138" t="s">
        <v>72</v>
      </c>
      <c r="Z138">
        <f t="shared" si="34"/>
        <v>0.23994721783551998</v>
      </c>
      <c r="AA138">
        <f t="shared" si="35"/>
        <v>49610</v>
      </c>
    </row>
    <row r="139" spans="1:27" x14ac:dyDescent="0.3">
      <c r="B139" t="s">
        <v>25</v>
      </c>
      <c r="C139">
        <v>-20</v>
      </c>
      <c r="D139">
        <v>28.54</v>
      </c>
      <c r="E139">
        <v>50</v>
      </c>
      <c r="F139">
        <v>25</v>
      </c>
      <c r="G139">
        <v>21.46</v>
      </c>
      <c r="H139">
        <v>0.12</v>
      </c>
      <c r="I139">
        <v>227.3</v>
      </c>
      <c r="J139">
        <v>481.3</v>
      </c>
      <c r="K139">
        <v>228.8</v>
      </c>
      <c r="L139">
        <v>280.7</v>
      </c>
      <c r="M139" t="s">
        <v>1</v>
      </c>
      <c r="N139">
        <f t="shared" si="18"/>
        <v>1.0730000000000002</v>
      </c>
      <c r="O139">
        <f t="shared" si="30"/>
        <v>227.3</v>
      </c>
      <c r="P139" s="1">
        <v>1</v>
      </c>
      <c r="Q139" s="1">
        <f>O139</f>
        <v>227.3</v>
      </c>
      <c r="R139">
        <f t="shared" si="19"/>
        <v>661.38490059760056</v>
      </c>
      <c r="T139">
        <f t="shared" si="20"/>
        <v>0.57079999999999997</v>
      </c>
      <c r="U139">
        <v>1</v>
      </c>
      <c r="V139">
        <f t="shared" si="33"/>
        <v>280.7</v>
      </c>
      <c r="W139" t="s">
        <v>72</v>
      </c>
      <c r="Z139">
        <f t="shared" si="34"/>
        <v>3.601257326592E-2</v>
      </c>
      <c r="AA139">
        <f t="shared" si="35"/>
        <v>7260</v>
      </c>
    </row>
    <row r="140" spans="1:27" x14ac:dyDescent="0.3">
      <c r="B140" t="s">
        <v>25</v>
      </c>
      <c r="C140">
        <v>-20</v>
      </c>
      <c r="D140">
        <v>28.13</v>
      </c>
      <c r="E140">
        <v>50</v>
      </c>
      <c r="F140">
        <v>25</v>
      </c>
      <c r="G140">
        <v>21.87</v>
      </c>
      <c r="H140">
        <v>0.13</v>
      </c>
      <c r="I140">
        <v>201.3</v>
      </c>
      <c r="J140">
        <v>481.3</v>
      </c>
      <c r="K140">
        <v>228.8</v>
      </c>
      <c r="L140">
        <v>283.3</v>
      </c>
      <c r="M140" t="s">
        <v>1</v>
      </c>
      <c r="N140">
        <f t="shared" si="18"/>
        <v>1.0935000000000001</v>
      </c>
      <c r="O140">
        <f t="shared" si="30"/>
        <v>201.3</v>
      </c>
      <c r="P140" s="1">
        <v>1</v>
      </c>
      <c r="Q140" s="1">
        <f t="shared" ref="Q140:Q141" si="37">O140</f>
        <v>201.3</v>
      </c>
      <c r="R140">
        <f t="shared" si="19"/>
        <v>626.65934109897216</v>
      </c>
      <c r="T140">
        <f t="shared" si="20"/>
        <v>0.56259999999999999</v>
      </c>
      <c r="U140">
        <v>1</v>
      </c>
      <c r="V140">
        <f t="shared" si="33"/>
        <v>283.3</v>
      </c>
      <c r="W140" t="s">
        <v>72</v>
      </c>
      <c r="Z140">
        <f t="shared" si="34"/>
        <v>3.8999609846080002E-2</v>
      </c>
      <c r="AA140">
        <f t="shared" si="35"/>
        <v>7865</v>
      </c>
    </row>
    <row r="141" spans="1:27" x14ac:dyDescent="0.3">
      <c r="B141" t="s">
        <v>25</v>
      </c>
      <c r="C141">
        <v>-20</v>
      </c>
      <c r="D141">
        <v>27.9</v>
      </c>
      <c r="E141">
        <v>50</v>
      </c>
      <c r="F141">
        <v>25</v>
      </c>
      <c r="G141">
        <v>22.1</v>
      </c>
      <c r="H141">
        <v>0.15</v>
      </c>
      <c r="I141">
        <v>212.5</v>
      </c>
      <c r="J141">
        <v>481.3</v>
      </c>
      <c r="K141">
        <v>228.8</v>
      </c>
      <c r="L141">
        <v>284.8</v>
      </c>
      <c r="M141" t="s">
        <v>1</v>
      </c>
      <c r="N141">
        <f t="shared" si="18"/>
        <v>1.1050000000000002</v>
      </c>
      <c r="O141">
        <f t="shared" si="30"/>
        <v>212.5</v>
      </c>
      <c r="P141" s="1">
        <v>1</v>
      </c>
      <c r="Q141" s="1">
        <f t="shared" si="37"/>
        <v>212.5</v>
      </c>
      <c r="R141">
        <f t="shared" si="19"/>
        <v>671.14725566643608</v>
      </c>
      <c r="T141">
        <f t="shared" si="20"/>
        <v>0.55799999999999994</v>
      </c>
      <c r="U141">
        <v>1</v>
      </c>
      <c r="V141">
        <f t="shared" si="33"/>
        <v>284.8</v>
      </c>
      <c r="W141" t="s">
        <v>72</v>
      </c>
      <c r="Z141">
        <f t="shared" si="34"/>
        <v>4.4967227159999998E-2</v>
      </c>
      <c r="AA141">
        <f t="shared" si="35"/>
        <v>9075</v>
      </c>
    </row>
    <row r="142" spans="1:27" x14ac:dyDescent="0.3">
      <c r="A142" s="1"/>
      <c r="B142" s="1" t="s">
        <v>25</v>
      </c>
      <c r="C142" s="1">
        <v>-20</v>
      </c>
      <c r="D142" s="1">
        <v>32.08</v>
      </c>
      <c r="E142" s="1">
        <v>50</v>
      </c>
      <c r="F142" s="1">
        <v>25</v>
      </c>
      <c r="G142" s="1">
        <v>17.920000000000002</v>
      </c>
      <c r="H142" s="1">
        <v>0.36</v>
      </c>
      <c r="I142" s="1">
        <v>288.39999999999998</v>
      </c>
      <c r="J142" s="1">
        <v>481.3</v>
      </c>
      <c r="K142" s="1">
        <v>228.8</v>
      </c>
      <c r="L142" s="1">
        <v>256.5</v>
      </c>
      <c r="M142" s="1" t="s">
        <v>22</v>
      </c>
      <c r="N142">
        <f t="shared" si="18"/>
        <v>0.89600000000000013</v>
      </c>
      <c r="O142">
        <f t="shared" si="30"/>
        <v>288.39999999999998</v>
      </c>
      <c r="P142" s="1">
        <v>0</v>
      </c>
      <c r="Q142" s="1">
        <f>L142</f>
        <v>256.5</v>
      </c>
      <c r="R142">
        <f t="shared" si="19"/>
        <v>999.38596391203168</v>
      </c>
      <c r="S142" s="1"/>
      <c r="T142">
        <f t="shared" si="20"/>
        <v>0.64159999999999995</v>
      </c>
      <c r="U142">
        <v>0</v>
      </c>
      <c r="V142">
        <f t="shared" si="33"/>
        <v>256.5</v>
      </c>
      <c r="W142" t="s">
        <v>72</v>
      </c>
      <c r="Z142">
        <f t="shared" si="34"/>
        <v>0.10710891177984001</v>
      </c>
      <c r="AA142">
        <f t="shared" si="35"/>
        <v>21780</v>
      </c>
    </row>
    <row r="143" spans="1:27" x14ac:dyDescent="0.3">
      <c r="A143" s="1"/>
      <c r="B143" s="1" t="s">
        <v>25</v>
      </c>
      <c r="C143" s="1">
        <v>-20</v>
      </c>
      <c r="D143" s="1">
        <v>27.9</v>
      </c>
      <c r="E143" s="1">
        <v>50</v>
      </c>
      <c r="F143" s="1">
        <v>25</v>
      </c>
      <c r="G143" s="1">
        <v>22.1</v>
      </c>
      <c r="H143" s="4">
        <v>1.62</v>
      </c>
      <c r="I143" s="1">
        <v>479.1</v>
      </c>
      <c r="J143" s="1">
        <v>481.3</v>
      </c>
      <c r="K143" s="1">
        <v>228.8</v>
      </c>
      <c r="L143" s="1">
        <v>284.8</v>
      </c>
      <c r="M143" s="1" t="s">
        <v>22</v>
      </c>
      <c r="N143">
        <f t="shared" si="18"/>
        <v>1.1050000000000002</v>
      </c>
      <c r="O143">
        <f t="shared" si="30"/>
        <v>479.1</v>
      </c>
      <c r="P143" s="1">
        <v>0</v>
      </c>
      <c r="Q143" s="1">
        <f t="shared" ref="Q143:Q144" si="38">L143</f>
        <v>284.8</v>
      </c>
      <c r="R143">
        <f t="shared" si="19"/>
        <v>1930.7544186936959</v>
      </c>
      <c r="S143" s="1"/>
      <c r="T143">
        <f t="shared" si="20"/>
        <v>0.55799999999999994</v>
      </c>
      <c r="U143">
        <v>1</v>
      </c>
      <c r="V143">
        <f>O143</f>
        <v>479.1</v>
      </c>
      <c r="W143" t="s">
        <v>72</v>
      </c>
      <c r="Z143">
        <f t="shared" si="34"/>
        <v>0.4604163891379201</v>
      </c>
      <c r="AA143">
        <f t="shared" si="35"/>
        <v>98010</v>
      </c>
    </row>
    <row r="144" spans="1:27" x14ac:dyDescent="0.3">
      <c r="A144" s="1"/>
      <c r="B144" s="1" t="s">
        <v>25</v>
      </c>
      <c r="C144" s="1">
        <v>-20</v>
      </c>
      <c r="D144" s="1">
        <v>28.29</v>
      </c>
      <c r="E144" s="1">
        <v>50</v>
      </c>
      <c r="F144" s="1">
        <v>25</v>
      </c>
      <c r="G144" s="1">
        <v>21.71</v>
      </c>
      <c r="H144" s="1">
        <v>0.95</v>
      </c>
      <c r="I144" s="1">
        <v>377.9</v>
      </c>
      <c r="J144" s="1">
        <v>481.3</v>
      </c>
      <c r="K144" s="1">
        <v>228.8</v>
      </c>
      <c r="L144" s="1">
        <v>282.3</v>
      </c>
      <c r="M144" s="1" t="s">
        <v>22</v>
      </c>
      <c r="N144">
        <f t="shared" si="18"/>
        <v>1.0855000000000001</v>
      </c>
      <c r="O144">
        <f t="shared" si="30"/>
        <v>377.9</v>
      </c>
      <c r="P144" s="1">
        <v>0</v>
      </c>
      <c r="Q144" s="1">
        <f t="shared" si="38"/>
        <v>282.3</v>
      </c>
      <c r="R144">
        <f t="shared" si="19"/>
        <v>1483.1305532859647</v>
      </c>
      <c r="S144" s="1"/>
      <c r="T144">
        <f t="shared" si="20"/>
        <v>0.56579999999999997</v>
      </c>
      <c r="U144">
        <v>0</v>
      </c>
      <c r="V144">
        <f>L144</f>
        <v>282.3</v>
      </c>
      <c r="W144" t="s">
        <v>72</v>
      </c>
      <c r="Z144">
        <f t="shared" si="34"/>
        <v>0.27667921371999998</v>
      </c>
      <c r="AA144">
        <f t="shared" si="35"/>
        <v>57475</v>
      </c>
    </row>
    <row r="145" spans="1:27" x14ac:dyDescent="0.3">
      <c r="A145" s="1"/>
      <c r="B145" s="1" t="s">
        <v>25</v>
      </c>
      <c r="C145" s="1">
        <v>-20</v>
      </c>
      <c r="D145" s="1">
        <v>28.84</v>
      </c>
      <c r="E145" s="1">
        <v>50</v>
      </c>
      <c r="F145" s="1">
        <v>25</v>
      </c>
      <c r="G145" s="1">
        <v>21.16</v>
      </c>
      <c r="H145" s="1">
        <v>0.35</v>
      </c>
      <c r="I145" s="1">
        <v>269.60000000000002</v>
      </c>
      <c r="J145" s="1">
        <v>481.3</v>
      </c>
      <c r="K145" s="1">
        <v>228.8</v>
      </c>
      <c r="L145" s="1">
        <v>278.7</v>
      </c>
      <c r="M145" s="1" t="s">
        <v>1</v>
      </c>
      <c r="N145">
        <f t="shared" si="18"/>
        <v>1.0580000000000001</v>
      </c>
      <c r="O145">
        <f t="shared" si="30"/>
        <v>269.60000000000002</v>
      </c>
      <c r="P145" s="1">
        <v>1</v>
      </c>
      <c r="Q145" s="1">
        <f>O145</f>
        <v>269.60000000000002</v>
      </c>
      <c r="R145">
        <f t="shared" si="19"/>
        <v>954.37099730301043</v>
      </c>
      <c r="S145" s="1"/>
      <c r="T145">
        <f t="shared" si="20"/>
        <v>0.57679999999999998</v>
      </c>
      <c r="U145">
        <v>1</v>
      </c>
      <c r="V145">
        <f>O145</f>
        <v>269.60000000000002</v>
      </c>
      <c r="W145" t="s">
        <v>72</v>
      </c>
      <c r="Z145">
        <f t="shared" si="34"/>
        <v>0.10417119243999999</v>
      </c>
      <c r="AA145">
        <f t="shared" si="35"/>
        <v>21175</v>
      </c>
    </row>
    <row r="146" spans="1:27" x14ac:dyDescent="0.3">
      <c r="B146" t="s">
        <v>25</v>
      </c>
      <c r="C146">
        <v>-20</v>
      </c>
      <c r="D146">
        <v>29.33</v>
      </c>
      <c r="E146">
        <v>50</v>
      </c>
      <c r="F146">
        <v>25</v>
      </c>
      <c r="G146">
        <v>20.67</v>
      </c>
      <c r="H146">
        <v>0.09</v>
      </c>
      <c r="I146">
        <v>184.4</v>
      </c>
      <c r="J146">
        <v>481.3</v>
      </c>
      <c r="K146">
        <v>228.8</v>
      </c>
      <c r="L146">
        <v>275.5</v>
      </c>
      <c r="M146" t="s">
        <v>1</v>
      </c>
      <c r="N146">
        <f t="shared" si="18"/>
        <v>1.0335000000000001</v>
      </c>
      <c r="O146">
        <f t="shared" si="30"/>
        <v>184.4</v>
      </c>
      <c r="P146" s="1">
        <v>1</v>
      </c>
      <c r="Q146" s="1">
        <f t="shared" ref="Q146:Q148" si="39">O146</f>
        <v>184.4</v>
      </c>
      <c r="R146">
        <f t="shared" si="19"/>
        <v>541.76750663496568</v>
      </c>
      <c r="T146">
        <f t="shared" si="20"/>
        <v>0.58660000000000001</v>
      </c>
      <c r="U146">
        <v>1</v>
      </c>
      <c r="V146">
        <f>O146</f>
        <v>184.4</v>
      </c>
      <c r="W146" t="s">
        <v>72</v>
      </c>
      <c r="Z146">
        <f>( 15.07*(H146/E146) -27.02*POWER((H146/E146),2) + 15.08*POWER((H146/E146),3))</f>
        <v>2.7038543146560002E-2</v>
      </c>
      <c r="AA146">
        <f t="shared" si="35"/>
        <v>5445</v>
      </c>
    </row>
    <row r="147" spans="1:27" x14ac:dyDescent="0.3">
      <c r="A147" s="1"/>
      <c r="B147" s="1" t="s">
        <v>25</v>
      </c>
      <c r="C147" s="1">
        <v>-20</v>
      </c>
      <c r="D147" s="1">
        <v>29.42</v>
      </c>
      <c r="E147" s="1">
        <v>50</v>
      </c>
      <c r="F147" s="1">
        <v>25</v>
      </c>
      <c r="G147" s="1">
        <v>20.58</v>
      </c>
      <c r="H147" s="1">
        <v>0.25</v>
      </c>
      <c r="I147" s="1">
        <v>241.6</v>
      </c>
      <c r="J147" s="1">
        <v>481.3</v>
      </c>
      <c r="K147" s="1">
        <v>228.8</v>
      </c>
      <c r="L147" s="1">
        <v>274.89999999999998</v>
      </c>
      <c r="M147" s="1" t="s">
        <v>1</v>
      </c>
      <c r="N147">
        <f t="shared" si="18"/>
        <v>1.0289999999999999</v>
      </c>
      <c r="O147">
        <f t="shared" si="30"/>
        <v>241.6</v>
      </c>
      <c r="P147" s="1">
        <v>1</v>
      </c>
      <c r="Q147" s="1">
        <f t="shared" si="39"/>
        <v>241.6</v>
      </c>
      <c r="R147">
        <f t="shared" si="19"/>
        <v>822.9718865750873</v>
      </c>
      <c r="S147" s="1"/>
      <c r="T147">
        <f t="shared" si="20"/>
        <v>0.58840000000000003</v>
      </c>
      <c r="U147">
        <v>1</v>
      </c>
      <c r="V147">
        <f>O147</f>
        <v>241.6</v>
      </c>
      <c r="W147" t="s">
        <v>72</v>
      </c>
      <c r="Z147">
        <f>( 15.07*(H147/E147) -27.02*POWER((H147/E147),2) + 15.08*POWER((H147/E147),3))</f>
        <v>7.4676384999999998E-2</v>
      </c>
      <c r="AA147">
        <f>(5500*5500*2*H147)/1000</f>
        <v>15125</v>
      </c>
    </row>
    <row r="148" spans="1:27" x14ac:dyDescent="0.3">
      <c r="B148" t="s">
        <v>25</v>
      </c>
      <c r="C148">
        <v>-20</v>
      </c>
      <c r="D148">
        <v>29.37</v>
      </c>
      <c r="E148">
        <v>50</v>
      </c>
      <c r="F148">
        <v>25</v>
      </c>
      <c r="G148">
        <v>20.63</v>
      </c>
      <c r="H148">
        <v>0</v>
      </c>
      <c r="I148">
        <v>146.4</v>
      </c>
      <c r="J148">
        <v>481.3</v>
      </c>
      <c r="K148">
        <v>228.8</v>
      </c>
      <c r="L148">
        <v>275.2</v>
      </c>
      <c r="M148" t="s">
        <v>1</v>
      </c>
      <c r="N148">
        <f t="shared" si="18"/>
        <v>1.0315000000000001</v>
      </c>
      <c r="O148">
        <f t="shared" si="30"/>
        <v>146.4</v>
      </c>
      <c r="P148" s="1">
        <v>1</v>
      </c>
      <c r="Q148" s="1">
        <f t="shared" si="39"/>
        <v>146.4</v>
      </c>
      <c r="R148">
        <f t="shared" si="19"/>
        <v>126.4</v>
      </c>
      <c r="T148">
        <f t="shared" si="20"/>
        <v>0.58740000000000003</v>
      </c>
      <c r="U148">
        <v>1</v>
      </c>
      <c r="V148">
        <f>O148</f>
        <v>146.4</v>
      </c>
      <c r="W148" t="s">
        <v>72</v>
      </c>
      <c r="Z148">
        <f t="shared" si="34"/>
        <v>0</v>
      </c>
      <c r="AA148">
        <f t="shared" si="35"/>
        <v>0</v>
      </c>
    </row>
    <row r="149" spans="1:27" x14ac:dyDescent="0.3">
      <c r="A149" s="1"/>
      <c r="B149" s="1" t="s">
        <v>25</v>
      </c>
      <c r="C149" s="1">
        <v>-20</v>
      </c>
      <c r="D149" s="1">
        <v>28.64</v>
      </c>
      <c r="E149" s="1">
        <v>50</v>
      </c>
      <c r="F149" s="1">
        <v>25</v>
      </c>
      <c r="G149" s="1">
        <v>21.36</v>
      </c>
      <c r="H149" s="1">
        <v>0.41</v>
      </c>
      <c r="I149" s="1">
        <v>299.39999999999998</v>
      </c>
      <c r="J149" s="1">
        <v>481.3</v>
      </c>
      <c r="K149" s="1">
        <v>228.8</v>
      </c>
      <c r="L149" s="1">
        <v>280</v>
      </c>
      <c r="M149" s="1" t="s">
        <v>22</v>
      </c>
      <c r="N149">
        <f t="shared" si="18"/>
        <v>1.0680000000000001</v>
      </c>
      <c r="O149">
        <f t="shared" si="30"/>
        <v>299.39999999999998</v>
      </c>
      <c r="P149" s="1">
        <v>0</v>
      </c>
      <c r="Q149" s="1">
        <f>L149</f>
        <v>280</v>
      </c>
      <c r="R149">
        <f t="shared" si="19"/>
        <v>1054.7241073272544</v>
      </c>
      <c r="S149" s="1"/>
      <c r="T149">
        <f t="shared" si="20"/>
        <v>0.57279999999999998</v>
      </c>
      <c r="U149">
        <v>0</v>
      </c>
      <c r="V149">
        <f>L149</f>
        <v>280</v>
      </c>
      <c r="W149" t="s">
        <v>72</v>
      </c>
      <c r="Z149">
        <f t="shared" si="34"/>
        <v>0.12176548982943998</v>
      </c>
      <c r="AA149">
        <f t="shared" si="35"/>
        <v>24805</v>
      </c>
    </row>
    <row r="150" spans="1:27" x14ac:dyDescent="0.3">
      <c r="B150" t="s">
        <v>25</v>
      </c>
      <c r="C150">
        <v>-20</v>
      </c>
      <c r="D150">
        <v>28.23</v>
      </c>
      <c r="E150">
        <v>50</v>
      </c>
      <c r="F150">
        <v>25</v>
      </c>
      <c r="G150">
        <v>21.77</v>
      </c>
      <c r="H150">
        <v>0</v>
      </c>
      <c r="I150">
        <v>156.69999999999999</v>
      </c>
      <c r="J150">
        <v>481.3</v>
      </c>
      <c r="K150">
        <v>228.8</v>
      </c>
      <c r="L150">
        <v>282.7</v>
      </c>
      <c r="M150" t="s">
        <v>1</v>
      </c>
      <c r="N150">
        <f t="shared" si="18"/>
        <v>1.0885</v>
      </c>
      <c r="O150">
        <f t="shared" si="30"/>
        <v>156.69999999999999</v>
      </c>
      <c r="P150" s="1">
        <v>1</v>
      </c>
      <c r="Q150" s="1">
        <f>O150</f>
        <v>156.69999999999999</v>
      </c>
      <c r="R150">
        <f t="shared" si="19"/>
        <v>136.69999999999999</v>
      </c>
      <c r="T150">
        <f t="shared" si="20"/>
        <v>0.56459999999999999</v>
      </c>
      <c r="U150">
        <v>1</v>
      </c>
      <c r="V150">
        <f>O150</f>
        <v>156.69999999999999</v>
      </c>
      <c r="W150" t="s">
        <v>72</v>
      </c>
      <c r="Z150">
        <f t="shared" si="34"/>
        <v>0</v>
      </c>
      <c r="AA150">
        <f t="shared" si="35"/>
        <v>0</v>
      </c>
    </row>
    <row r="151" spans="1:27" hidden="1" x14ac:dyDescent="0.3">
      <c r="A151" s="1"/>
      <c r="B151" s="1" t="s">
        <v>25</v>
      </c>
      <c r="C151" s="1">
        <v>-20</v>
      </c>
      <c r="D151" s="1">
        <v>29.1</v>
      </c>
      <c r="E151" s="1">
        <v>50</v>
      </c>
      <c r="F151" s="1">
        <v>25</v>
      </c>
      <c r="G151" s="1">
        <v>20.9</v>
      </c>
      <c r="H151" s="1">
        <v>0.34</v>
      </c>
      <c r="I151" s="1">
        <v>295.60000000000002</v>
      </c>
      <c r="J151" s="1">
        <v>481.3</v>
      </c>
      <c r="K151" s="1">
        <v>228.8</v>
      </c>
      <c r="L151" s="1">
        <v>277</v>
      </c>
      <c r="M151" s="1" t="s">
        <v>22</v>
      </c>
      <c r="N151">
        <f t="shared" si="18"/>
        <v>1.0449999999999999</v>
      </c>
      <c r="O151">
        <f t="shared" si="30"/>
        <v>295.60000000000002</v>
      </c>
      <c r="P151" s="1">
        <v>0</v>
      </c>
      <c r="Q151" s="1">
        <f>L151</f>
        <v>277</v>
      </c>
      <c r="R151">
        <f t="shared" si="19"/>
        <v>999.38518219190917</v>
      </c>
      <c r="S151" s="1"/>
      <c r="T151">
        <f t="shared" si="20"/>
        <v>0.58200000000000007</v>
      </c>
      <c r="U151">
        <v>0</v>
      </c>
      <c r="V151">
        <f>L151</f>
        <v>277</v>
      </c>
      <c r="W151" t="s">
        <v>72</v>
      </c>
      <c r="Z151">
        <f t="shared" si="34"/>
        <v>0.10123133683456001</v>
      </c>
      <c r="AA151">
        <f t="shared" si="35"/>
        <v>20570</v>
      </c>
    </row>
    <row r="152" spans="1:27" hidden="1" x14ac:dyDescent="0.3">
      <c r="A152" s="1"/>
      <c r="B152" s="1" t="s">
        <v>26</v>
      </c>
      <c r="C152" s="1">
        <v>-10</v>
      </c>
      <c r="D152" s="1">
        <v>28.39</v>
      </c>
      <c r="E152" s="1">
        <v>50</v>
      </c>
      <c r="F152" s="1">
        <v>25</v>
      </c>
      <c r="G152" s="1">
        <v>21.61</v>
      </c>
      <c r="H152" s="4">
        <v>3.23</v>
      </c>
      <c r="I152" s="1">
        <v>656</v>
      </c>
      <c r="J152" s="1">
        <v>477</v>
      </c>
      <c r="K152" s="1">
        <v>228.1</v>
      </c>
      <c r="L152" s="1">
        <v>280</v>
      </c>
      <c r="M152" s="1" t="s">
        <v>22</v>
      </c>
      <c r="N152">
        <f t="shared" si="18"/>
        <v>1.0805</v>
      </c>
      <c r="O152">
        <f t="shared" ref="O152:O197" si="40">20 + (I152-20)*(POWER((F152/25),(0.5)))</f>
        <v>656</v>
      </c>
      <c r="P152" s="1">
        <v>0</v>
      </c>
      <c r="Q152" s="1">
        <v>387.83694757324207</v>
      </c>
      <c r="R152">
        <f t="shared" si="19"/>
        <v>2716.0588805840935</v>
      </c>
      <c r="S152" s="1"/>
      <c r="T152">
        <f t="shared" si="20"/>
        <v>0.56779999999999997</v>
      </c>
      <c r="U152">
        <v>0</v>
      </c>
      <c r="V152">
        <v>284.89999999999998</v>
      </c>
      <c r="W152" t="s">
        <v>72</v>
      </c>
      <c r="Z152">
        <f t="shared" si="34"/>
        <v>0.86482857573088012</v>
      </c>
      <c r="AA152">
        <f t="shared" si="35"/>
        <v>195415</v>
      </c>
    </row>
    <row r="153" spans="1:27" hidden="1" x14ac:dyDescent="0.3">
      <c r="A153" s="1"/>
      <c r="B153" s="1" t="s">
        <v>26</v>
      </c>
      <c r="C153" s="1">
        <v>-10</v>
      </c>
      <c r="D153" s="1">
        <v>28.2</v>
      </c>
      <c r="E153" s="1">
        <v>50</v>
      </c>
      <c r="F153" s="1">
        <v>25</v>
      </c>
      <c r="G153" s="1">
        <v>21.8</v>
      </c>
      <c r="H153" s="1">
        <v>0.81</v>
      </c>
      <c r="I153" s="1">
        <v>397.8</v>
      </c>
      <c r="J153" s="1">
        <v>477</v>
      </c>
      <c r="K153" s="1">
        <v>228.1</v>
      </c>
      <c r="L153" s="1">
        <v>281.2</v>
      </c>
      <c r="M153" s="1" t="s">
        <v>22</v>
      </c>
      <c r="N153">
        <f t="shared" si="18"/>
        <v>1.0900000000000001</v>
      </c>
      <c r="O153">
        <f t="shared" si="40"/>
        <v>397.8</v>
      </c>
      <c r="P153" s="1">
        <v>0</v>
      </c>
      <c r="Q153" s="1">
        <f>L153</f>
        <v>281.2</v>
      </c>
      <c r="R153">
        <f t="shared" si="19"/>
        <v>1466.6831446508377</v>
      </c>
      <c r="S153" s="1"/>
      <c r="T153">
        <f t="shared" si="20"/>
        <v>0.56399999999999995</v>
      </c>
      <c r="U153">
        <v>0</v>
      </c>
      <c r="V153">
        <f t="shared" ref="V153" si="41">L153</f>
        <v>281.2</v>
      </c>
      <c r="W153" t="s">
        <v>72</v>
      </c>
      <c r="Z153">
        <f t="shared" si="34"/>
        <v>0.23710698424224003</v>
      </c>
      <c r="AA153">
        <f t="shared" si="35"/>
        <v>49005</v>
      </c>
    </row>
    <row r="154" spans="1:27" hidden="1" x14ac:dyDescent="0.3">
      <c r="A154" s="1"/>
      <c r="B154" s="1" t="s">
        <v>26</v>
      </c>
      <c r="C154" s="1">
        <v>-10</v>
      </c>
      <c r="D154" s="1">
        <v>27.99</v>
      </c>
      <c r="E154" s="1">
        <v>50</v>
      </c>
      <c r="F154" s="1">
        <v>25</v>
      </c>
      <c r="G154" s="1">
        <v>22.01</v>
      </c>
      <c r="H154" s="4">
        <v>4.21</v>
      </c>
      <c r="I154" s="1">
        <v>718.1</v>
      </c>
      <c r="J154" s="1">
        <v>477</v>
      </c>
      <c r="K154" s="1">
        <v>228.1</v>
      </c>
      <c r="L154" s="1">
        <v>282.60000000000002</v>
      </c>
      <c r="M154" s="1" t="s">
        <v>22</v>
      </c>
      <c r="N154">
        <f t="shared" si="18"/>
        <v>1.1005</v>
      </c>
      <c r="O154">
        <f t="shared" si="40"/>
        <v>718.1</v>
      </c>
      <c r="P154" s="1">
        <v>0</v>
      </c>
      <c r="Q154" s="1">
        <v>387.83694757324207</v>
      </c>
      <c r="R154">
        <f t="shared" si="19"/>
        <v>3044.4070835103407</v>
      </c>
      <c r="S154" s="1"/>
      <c r="T154">
        <f t="shared" si="20"/>
        <v>0.55979999999999996</v>
      </c>
      <c r="U154">
        <v>0</v>
      </c>
      <c r="V154">
        <v>284.89999999999998</v>
      </c>
      <c r="W154" t="s">
        <v>72</v>
      </c>
      <c r="Z154">
        <f t="shared" si="34"/>
        <v>1.0863338983350399</v>
      </c>
      <c r="AA154">
        <f t="shared" si="35"/>
        <v>254705</v>
      </c>
    </row>
    <row r="155" spans="1:27" hidden="1" x14ac:dyDescent="0.3">
      <c r="A155" s="1"/>
      <c r="B155" s="1" t="s">
        <v>26</v>
      </c>
      <c r="C155" s="1">
        <v>-10</v>
      </c>
      <c r="D155" s="1">
        <v>27.77</v>
      </c>
      <c r="E155" s="1">
        <v>50</v>
      </c>
      <c r="F155" s="1">
        <v>25</v>
      </c>
      <c r="G155" s="1">
        <v>22.23</v>
      </c>
      <c r="H155" s="4">
        <v>2.68</v>
      </c>
      <c r="I155" s="1">
        <v>601.6</v>
      </c>
      <c r="J155" s="1">
        <v>477</v>
      </c>
      <c r="K155" s="1">
        <v>228.1</v>
      </c>
      <c r="L155" s="1">
        <v>284</v>
      </c>
      <c r="M155" s="1" t="s">
        <v>22</v>
      </c>
      <c r="N155">
        <f t="shared" si="18"/>
        <v>1.1115000000000002</v>
      </c>
      <c r="O155">
        <f t="shared" si="40"/>
        <v>601.6</v>
      </c>
      <c r="P155" s="1">
        <v>0</v>
      </c>
      <c r="Q155" s="1">
        <v>387.83694757324207</v>
      </c>
      <c r="R155">
        <f t="shared" si="19"/>
        <v>2475.3806002548058</v>
      </c>
      <c r="S155" s="1"/>
      <c r="T155">
        <f t="shared" si="20"/>
        <v>0.5554</v>
      </c>
      <c r="U155">
        <v>0</v>
      </c>
      <c r="V155">
        <v>284.89999999999998</v>
      </c>
      <c r="W155" t="s">
        <v>72</v>
      </c>
      <c r="Z155">
        <f t="shared" si="34"/>
        <v>0.73244679989248007</v>
      </c>
      <c r="AA155">
        <f t="shared" si="35"/>
        <v>162140</v>
      </c>
    </row>
    <row r="156" spans="1:27" hidden="1" x14ac:dyDescent="0.3">
      <c r="A156" s="1"/>
      <c r="B156" s="1" t="s">
        <v>26</v>
      </c>
      <c r="C156" s="1">
        <v>-10</v>
      </c>
      <c r="D156" s="1">
        <v>28.25</v>
      </c>
      <c r="E156" s="1">
        <v>50</v>
      </c>
      <c r="F156" s="1">
        <v>25</v>
      </c>
      <c r="G156" s="1">
        <v>21.75</v>
      </c>
      <c r="H156" s="4">
        <v>1.52</v>
      </c>
      <c r="I156" s="1">
        <v>505.3</v>
      </c>
      <c r="J156" s="1">
        <v>477</v>
      </c>
      <c r="K156" s="1">
        <v>228.1</v>
      </c>
      <c r="L156" s="1">
        <v>280.89999999999998</v>
      </c>
      <c r="M156" s="1" t="s">
        <v>22</v>
      </c>
      <c r="N156">
        <f t="shared" si="18"/>
        <v>1.0875000000000001</v>
      </c>
      <c r="O156">
        <f t="shared" si="40"/>
        <v>505.3</v>
      </c>
      <c r="P156" s="1">
        <v>0</v>
      </c>
      <c r="Q156" s="1">
        <v>387.83694757324207</v>
      </c>
      <c r="R156">
        <f t="shared" si="19"/>
        <v>1956.2078507239753</v>
      </c>
      <c r="S156" s="1"/>
      <c r="T156">
        <f t="shared" si="20"/>
        <v>0.56499999999999995</v>
      </c>
      <c r="U156">
        <v>0</v>
      </c>
      <c r="V156">
        <v>284.89999999999998</v>
      </c>
      <c r="W156" t="s">
        <v>72</v>
      </c>
      <c r="Z156">
        <f t="shared" si="34"/>
        <v>0.43358086131712004</v>
      </c>
      <c r="AA156">
        <f t="shared" si="35"/>
        <v>91960</v>
      </c>
    </row>
    <row r="157" spans="1:27" hidden="1" x14ac:dyDescent="0.3">
      <c r="A157" s="1"/>
      <c r="B157" s="1" t="s">
        <v>0</v>
      </c>
      <c r="C157" s="1">
        <v>0</v>
      </c>
      <c r="D157" s="1">
        <v>27.78</v>
      </c>
      <c r="E157" s="1">
        <v>50</v>
      </c>
      <c r="F157" s="1">
        <v>25</v>
      </c>
      <c r="G157" s="1">
        <v>22.22</v>
      </c>
      <c r="H157" s="4">
        <v>0.56000000000000005</v>
      </c>
      <c r="I157" s="1">
        <v>327.60000000000002</v>
      </c>
      <c r="J157" s="1">
        <v>473.3</v>
      </c>
      <c r="K157" s="1">
        <v>227.5</v>
      </c>
      <c r="L157" s="1">
        <v>282.39999999999998</v>
      </c>
      <c r="M157" s="1" t="s">
        <v>22</v>
      </c>
      <c r="N157">
        <f t="shared" si="18"/>
        <v>1.111</v>
      </c>
      <c r="O157">
        <f t="shared" si="40"/>
        <v>327.60000000000002</v>
      </c>
      <c r="P157" s="1">
        <v>0</v>
      </c>
      <c r="Q157" s="1">
        <v>387.83694757324201</v>
      </c>
      <c r="R157">
        <f t="shared" si="19"/>
        <v>1199.8798944156244</v>
      </c>
      <c r="S157" s="1"/>
      <c r="T157">
        <f t="shared" si="20"/>
        <v>0.55559999999999998</v>
      </c>
      <c r="U157">
        <v>0</v>
      </c>
      <c r="V157">
        <f>L157</f>
        <v>282.39999999999998</v>
      </c>
      <c r="W157" t="s">
        <v>72</v>
      </c>
      <c r="Z157">
        <f t="shared" si="34"/>
        <v>0.16541579751424001</v>
      </c>
      <c r="AA157">
        <f t="shared" si="35"/>
        <v>33880</v>
      </c>
    </row>
    <row r="158" spans="1:27" hidden="1" x14ac:dyDescent="0.3">
      <c r="A158" s="1"/>
      <c r="B158" s="1" t="s">
        <v>0</v>
      </c>
      <c r="C158" s="1">
        <v>0</v>
      </c>
      <c r="D158" s="1">
        <v>27.57</v>
      </c>
      <c r="E158" s="1">
        <v>50</v>
      </c>
      <c r="F158" s="1">
        <v>25</v>
      </c>
      <c r="G158" s="1">
        <v>22.43</v>
      </c>
      <c r="H158" s="4">
        <v>4.68</v>
      </c>
      <c r="I158" s="1">
        <v>681.4</v>
      </c>
      <c r="J158" s="1">
        <v>473.3</v>
      </c>
      <c r="K158" s="1">
        <v>227.5</v>
      </c>
      <c r="L158" s="1">
        <v>283.7</v>
      </c>
      <c r="M158" s="1" t="s">
        <v>22</v>
      </c>
      <c r="N158">
        <f t="shared" si="18"/>
        <v>1.1214999999999999</v>
      </c>
      <c r="O158">
        <f t="shared" si="40"/>
        <v>681.4</v>
      </c>
      <c r="P158" s="1">
        <v>0</v>
      </c>
      <c r="Q158" s="1">
        <v>387.83694757324201</v>
      </c>
      <c r="R158">
        <f t="shared" si="19"/>
        <v>3040.0068126083693</v>
      </c>
      <c r="S158" s="1"/>
      <c r="T158">
        <f t="shared" si="20"/>
        <v>0.5514</v>
      </c>
      <c r="U158">
        <v>0</v>
      </c>
      <c r="V158">
        <v>284.89999999999998</v>
      </c>
      <c r="W158" t="s">
        <v>72</v>
      </c>
      <c r="Z158">
        <f t="shared" si="34"/>
        <v>1.1861968507084799</v>
      </c>
      <c r="AA158">
        <f t="shared" si="35"/>
        <v>283140</v>
      </c>
    </row>
    <row r="159" spans="1:27" hidden="1" x14ac:dyDescent="0.3">
      <c r="A159" s="1"/>
      <c r="B159" s="1" t="s">
        <v>0</v>
      </c>
      <c r="C159" s="1">
        <v>0</v>
      </c>
      <c r="D159" s="1">
        <v>27.38</v>
      </c>
      <c r="E159" s="1">
        <v>50</v>
      </c>
      <c r="F159" s="1">
        <v>25</v>
      </c>
      <c r="G159" s="1">
        <v>22.62</v>
      </c>
      <c r="H159" s="4">
        <v>4.8899999999999997</v>
      </c>
      <c r="I159" s="1">
        <v>700.8</v>
      </c>
      <c r="J159" s="1">
        <v>473.3</v>
      </c>
      <c r="K159" s="1">
        <v>227.5</v>
      </c>
      <c r="L159" s="1">
        <v>284.89999999999998</v>
      </c>
      <c r="M159" s="1" t="s">
        <v>22</v>
      </c>
      <c r="N159">
        <f t="shared" si="18"/>
        <v>1.131</v>
      </c>
      <c r="O159">
        <f t="shared" si="40"/>
        <v>700.8</v>
      </c>
      <c r="P159" s="1">
        <v>0</v>
      </c>
      <c r="Q159" s="1">
        <v>387.83694757324201</v>
      </c>
      <c r="R159">
        <f t="shared" si="19"/>
        <v>3119.6270805801419</v>
      </c>
      <c r="S159" s="1"/>
      <c r="T159">
        <f t="shared" si="20"/>
        <v>0.54759999999999998</v>
      </c>
      <c r="U159">
        <v>0</v>
      </c>
      <c r="V159">
        <v>284.89999999999998</v>
      </c>
      <c r="W159" t="s">
        <v>72</v>
      </c>
      <c r="Z159">
        <f t="shared" si="34"/>
        <v>1.2295104787881601</v>
      </c>
      <c r="AA159">
        <f t="shared" si="35"/>
        <v>295845</v>
      </c>
    </row>
    <row r="160" spans="1:27" hidden="1" x14ac:dyDescent="0.3">
      <c r="A160" s="1"/>
      <c r="B160" s="1" t="s">
        <v>0</v>
      </c>
      <c r="C160" s="1">
        <v>0</v>
      </c>
      <c r="D160" s="1">
        <v>27.71</v>
      </c>
      <c r="E160" s="1">
        <v>50</v>
      </c>
      <c r="F160" s="1">
        <v>25</v>
      </c>
      <c r="G160" s="1">
        <v>22.29</v>
      </c>
      <c r="H160" s="4">
        <v>4.59</v>
      </c>
      <c r="I160" s="1">
        <v>698.2</v>
      </c>
      <c r="J160" s="1">
        <v>473.3</v>
      </c>
      <c r="K160" s="1">
        <v>227.5</v>
      </c>
      <c r="L160" s="1">
        <v>282.8</v>
      </c>
      <c r="M160" s="1" t="s">
        <v>22</v>
      </c>
      <c r="N160">
        <f t="shared" si="18"/>
        <v>1.1145</v>
      </c>
      <c r="O160">
        <f t="shared" si="40"/>
        <v>698.2</v>
      </c>
      <c r="P160" s="1">
        <v>0</v>
      </c>
      <c r="Q160" s="1">
        <v>387.83694757324201</v>
      </c>
      <c r="R160">
        <f t="shared" si="19"/>
        <v>3064.7012983174059</v>
      </c>
      <c r="S160" s="1"/>
      <c r="T160">
        <f t="shared" si="20"/>
        <v>0.55420000000000003</v>
      </c>
      <c r="U160">
        <v>0</v>
      </c>
      <c r="V160">
        <v>284.89999999999998</v>
      </c>
      <c r="W160" t="s">
        <v>72</v>
      </c>
      <c r="Z160">
        <f t="shared" si="34"/>
        <v>1.1673881743305599</v>
      </c>
      <c r="AA160">
        <f t="shared" si="35"/>
        <v>277695</v>
      </c>
    </row>
    <row r="161" spans="1:27" hidden="1" x14ac:dyDescent="0.3">
      <c r="A161" s="1"/>
      <c r="B161" s="1" t="s">
        <v>0</v>
      </c>
      <c r="C161" s="1">
        <v>0</v>
      </c>
      <c r="D161" s="1">
        <v>27.46</v>
      </c>
      <c r="E161" s="1">
        <v>50</v>
      </c>
      <c r="F161" s="1">
        <v>25</v>
      </c>
      <c r="G161" s="1">
        <v>22.54</v>
      </c>
      <c r="H161" s="4">
        <v>4.75</v>
      </c>
      <c r="I161" s="1">
        <v>708.4</v>
      </c>
      <c r="J161" s="1">
        <v>473.3</v>
      </c>
      <c r="K161" s="1">
        <v>227.5</v>
      </c>
      <c r="L161" s="1">
        <v>284.39999999999998</v>
      </c>
      <c r="M161" s="1" t="s">
        <v>22</v>
      </c>
      <c r="N161">
        <f t="shared" si="18"/>
        <v>1.127</v>
      </c>
      <c r="O161">
        <f t="shared" si="40"/>
        <v>708.4</v>
      </c>
      <c r="P161" s="1">
        <v>0</v>
      </c>
      <c r="Q161" s="1">
        <v>387.83694757324201</v>
      </c>
      <c r="R161">
        <f t="shared" si="19"/>
        <v>3114.8758389445638</v>
      </c>
      <c r="S161" s="1"/>
      <c r="T161">
        <f t="shared" si="20"/>
        <v>0.54920000000000002</v>
      </c>
      <c r="U161">
        <v>0</v>
      </c>
      <c r="V161">
        <v>284.89999999999998</v>
      </c>
      <c r="W161" t="s">
        <v>72</v>
      </c>
      <c r="Z161">
        <f t="shared" si="34"/>
        <v>1.2007237150000001</v>
      </c>
      <c r="AA161">
        <f t="shared" si="35"/>
        <v>287375</v>
      </c>
    </row>
    <row r="162" spans="1:27" hidden="1" x14ac:dyDescent="0.3">
      <c r="A162" s="1"/>
      <c r="B162" s="1" t="s">
        <v>0</v>
      </c>
      <c r="C162" s="1">
        <v>0</v>
      </c>
      <c r="D162" s="1">
        <v>27.39</v>
      </c>
      <c r="E162" s="1">
        <v>50</v>
      </c>
      <c r="F162" s="1">
        <v>25</v>
      </c>
      <c r="G162" s="1">
        <v>22.61</v>
      </c>
      <c r="H162" s="4">
        <v>4.84</v>
      </c>
      <c r="I162" s="1">
        <v>701.5</v>
      </c>
      <c r="J162" s="1">
        <v>473.3</v>
      </c>
      <c r="K162" s="1">
        <v>227.5</v>
      </c>
      <c r="L162" s="1">
        <v>284.89999999999998</v>
      </c>
      <c r="M162" s="1" t="s">
        <v>22</v>
      </c>
      <c r="N162">
        <f t="shared" si="18"/>
        <v>1.1305000000000001</v>
      </c>
      <c r="O162">
        <f t="shared" si="40"/>
        <v>701.5</v>
      </c>
      <c r="P162" s="1">
        <v>0</v>
      </c>
      <c r="Q162" s="1">
        <v>387.83694757324201</v>
      </c>
      <c r="R162">
        <f t="shared" si="19"/>
        <v>3113.2885221717925</v>
      </c>
      <c r="S162" s="1"/>
      <c r="T162">
        <f t="shared" si="20"/>
        <v>0.54780000000000006</v>
      </c>
      <c r="U162">
        <v>0</v>
      </c>
      <c r="V162">
        <v>284.89999999999998</v>
      </c>
      <c r="W162" t="s">
        <v>72</v>
      </c>
      <c r="Z162">
        <f t="shared" si="34"/>
        <v>1.21927026681856</v>
      </c>
      <c r="AA162">
        <f t="shared" si="35"/>
        <v>292820</v>
      </c>
    </row>
    <row r="163" spans="1:27" hidden="1" x14ac:dyDescent="0.3">
      <c r="A163" s="1"/>
      <c r="B163" s="1" t="s">
        <v>0</v>
      </c>
      <c r="C163" s="1">
        <v>0</v>
      </c>
      <c r="D163" s="1">
        <v>28.22</v>
      </c>
      <c r="E163" s="1">
        <v>50</v>
      </c>
      <c r="F163" s="1">
        <v>25</v>
      </c>
      <c r="G163" s="1">
        <v>21.78</v>
      </c>
      <c r="H163" s="4">
        <v>4.67</v>
      </c>
      <c r="I163" s="1">
        <v>724.9</v>
      </c>
      <c r="J163" s="1">
        <v>473.3</v>
      </c>
      <c r="K163" s="1">
        <v>227.5</v>
      </c>
      <c r="L163" s="1">
        <v>279.60000000000002</v>
      </c>
      <c r="M163" s="1" t="s">
        <v>22</v>
      </c>
      <c r="N163">
        <f t="shared" si="18"/>
        <v>1.0890000000000002</v>
      </c>
      <c r="O163">
        <f t="shared" si="40"/>
        <v>724.9</v>
      </c>
      <c r="P163" s="1">
        <v>0</v>
      </c>
      <c r="Q163" s="1">
        <v>387.83694757324201</v>
      </c>
      <c r="R163">
        <f t="shared" si="19"/>
        <v>3139.787704481424</v>
      </c>
      <c r="S163" s="1"/>
      <c r="T163">
        <f t="shared" si="20"/>
        <v>0.56440000000000001</v>
      </c>
      <c r="U163">
        <v>0</v>
      </c>
      <c r="V163">
        <v>284.89999999999998</v>
      </c>
      <c r="W163" t="s">
        <v>72</v>
      </c>
      <c r="Z163">
        <f t="shared" si="34"/>
        <v>1.1841142988003199</v>
      </c>
      <c r="AA163">
        <f t="shared" si="35"/>
        <v>282535</v>
      </c>
    </row>
    <row r="164" spans="1:27" hidden="1" x14ac:dyDescent="0.3">
      <c r="A164" s="1"/>
      <c r="B164" s="1" t="s">
        <v>0</v>
      </c>
      <c r="C164" s="1">
        <v>0</v>
      </c>
      <c r="D164" s="1">
        <v>27.55</v>
      </c>
      <c r="E164" s="1">
        <v>50</v>
      </c>
      <c r="F164" s="1">
        <v>25</v>
      </c>
      <c r="G164" s="1">
        <v>22.45</v>
      </c>
      <c r="H164" s="4">
        <v>4.68</v>
      </c>
      <c r="I164" s="1">
        <v>717.4</v>
      </c>
      <c r="J164" s="1">
        <v>473.3</v>
      </c>
      <c r="K164" s="1">
        <v>227.5</v>
      </c>
      <c r="L164" s="1">
        <v>283.89999999999998</v>
      </c>
      <c r="M164" s="1" t="s">
        <v>22</v>
      </c>
      <c r="N164">
        <f t="shared" si="18"/>
        <v>1.1225000000000001</v>
      </c>
      <c r="O164">
        <f t="shared" si="40"/>
        <v>717.4</v>
      </c>
      <c r="P164" s="1">
        <v>0</v>
      </c>
      <c r="Q164" s="1">
        <v>387.83694757324201</v>
      </c>
      <c r="R164">
        <f t="shared" si="19"/>
        <v>3124.2017283878999</v>
      </c>
      <c r="S164" s="1"/>
      <c r="T164">
        <f t="shared" si="20"/>
        <v>0.55100000000000005</v>
      </c>
      <c r="U164">
        <v>0</v>
      </c>
      <c r="V164">
        <v>284.89999999999998</v>
      </c>
      <c r="W164" t="s">
        <v>72</v>
      </c>
      <c r="Z164">
        <f t="shared" si="34"/>
        <v>1.1861968507084799</v>
      </c>
      <c r="AA164">
        <f t="shared" si="35"/>
        <v>283140</v>
      </c>
    </row>
    <row r="165" spans="1:27" hidden="1" x14ac:dyDescent="0.3">
      <c r="A165" s="1"/>
      <c r="B165" s="1" t="s">
        <v>0</v>
      </c>
      <c r="C165" s="1">
        <v>0</v>
      </c>
      <c r="D165" s="1">
        <v>27.25</v>
      </c>
      <c r="E165" s="1">
        <v>50</v>
      </c>
      <c r="F165" s="1">
        <v>25</v>
      </c>
      <c r="G165" s="1">
        <v>22.75</v>
      </c>
      <c r="H165" s="4">
        <v>5.13</v>
      </c>
      <c r="I165" s="1">
        <v>705.8</v>
      </c>
      <c r="J165" s="1">
        <v>473.3</v>
      </c>
      <c r="K165" s="1">
        <v>227.5</v>
      </c>
      <c r="L165" s="1">
        <v>285.7</v>
      </c>
      <c r="M165" s="1" t="s">
        <v>22</v>
      </c>
      <c r="N165">
        <f t="shared" ref="N165:N197" si="42">0.05*G165</f>
        <v>1.1375</v>
      </c>
      <c r="O165">
        <f t="shared" si="40"/>
        <v>705.8</v>
      </c>
      <c r="P165" s="1">
        <v>0</v>
      </c>
      <c r="Q165" s="1">
        <v>387.83694757324201</v>
      </c>
      <c r="R165">
        <f t="shared" ref="R165:R197" si="43">(O165-20)*POWER((1+((2*4700*4700*H165)/(O165*O165))),0.25)</f>
        <v>3169.0624808450984</v>
      </c>
      <c r="S165" s="1"/>
      <c r="T165">
        <f t="shared" ref="T165:T197" si="44">((2*F165)-G165)/(2*F165)</f>
        <v>0.54500000000000004</v>
      </c>
      <c r="U165">
        <v>0</v>
      </c>
      <c r="V165">
        <v>284.89999999999998</v>
      </c>
      <c r="W165" t="s">
        <v>72</v>
      </c>
      <c r="Z165">
        <f t="shared" si="34"/>
        <v>1.27803603208608</v>
      </c>
      <c r="AA165">
        <f t="shared" si="35"/>
        <v>310365</v>
      </c>
    </row>
    <row r="166" spans="1:27" hidden="1" x14ac:dyDescent="0.3">
      <c r="A166" s="1"/>
      <c r="B166" s="1" t="s">
        <v>0</v>
      </c>
      <c r="C166" s="1">
        <v>0</v>
      </c>
      <c r="D166" s="1">
        <v>27.69</v>
      </c>
      <c r="E166" s="1">
        <v>50</v>
      </c>
      <c r="F166" s="1">
        <v>25</v>
      </c>
      <c r="G166" s="1">
        <v>22.31</v>
      </c>
      <c r="H166" s="4">
        <v>5.08</v>
      </c>
      <c r="I166" s="1">
        <v>709.5</v>
      </c>
      <c r="J166" s="1">
        <v>473.3</v>
      </c>
      <c r="K166" s="1">
        <v>227.5</v>
      </c>
      <c r="L166" s="1">
        <v>283</v>
      </c>
      <c r="M166" s="1" t="s">
        <v>22</v>
      </c>
      <c r="N166">
        <f t="shared" si="42"/>
        <v>1.1154999999999999</v>
      </c>
      <c r="O166">
        <f t="shared" si="40"/>
        <v>709.5</v>
      </c>
      <c r="P166" s="1">
        <v>0</v>
      </c>
      <c r="Q166" s="1">
        <v>387.83694757324201</v>
      </c>
      <c r="R166">
        <f t="shared" si="43"/>
        <v>3170.1052159552528</v>
      </c>
      <c r="S166" s="1"/>
      <c r="T166">
        <f t="shared" si="44"/>
        <v>0.55380000000000007</v>
      </c>
      <c r="U166">
        <v>0</v>
      </c>
      <c r="V166">
        <v>284.89999999999998</v>
      </c>
      <c r="W166" t="s">
        <v>72</v>
      </c>
      <c r="Z166">
        <f t="shared" si="34"/>
        <v>1.26801191200768</v>
      </c>
      <c r="AA166">
        <f t="shared" si="35"/>
        <v>307340</v>
      </c>
    </row>
    <row r="167" spans="1:27" hidden="1" x14ac:dyDescent="0.3">
      <c r="A167" s="1"/>
      <c r="B167" s="1" t="s">
        <v>26</v>
      </c>
      <c r="C167" s="1">
        <v>0</v>
      </c>
      <c r="D167" s="1">
        <v>28.62</v>
      </c>
      <c r="E167" s="1">
        <v>50</v>
      </c>
      <c r="F167" s="1">
        <v>25</v>
      </c>
      <c r="G167" s="1">
        <v>21.38</v>
      </c>
      <c r="H167" s="4">
        <v>4.5599999999999996</v>
      </c>
      <c r="I167" s="1">
        <v>716.7</v>
      </c>
      <c r="J167" s="1">
        <v>473.3</v>
      </c>
      <c r="K167" s="1">
        <v>227.5</v>
      </c>
      <c r="L167" s="1">
        <v>277</v>
      </c>
      <c r="M167" s="1" t="s">
        <v>22</v>
      </c>
      <c r="N167">
        <f t="shared" si="42"/>
        <v>1.069</v>
      </c>
      <c r="O167">
        <f t="shared" si="40"/>
        <v>716.7</v>
      </c>
      <c r="P167" s="1">
        <v>0</v>
      </c>
      <c r="Q167" s="1">
        <v>387.83694757324201</v>
      </c>
      <c r="R167">
        <f t="shared" si="43"/>
        <v>3102.4245016292234</v>
      </c>
      <c r="S167" s="1"/>
      <c r="T167">
        <f t="shared" si="44"/>
        <v>0.57240000000000002</v>
      </c>
      <c r="U167">
        <v>0</v>
      </c>
      <c r="V167">
        <v>284.89999999999998</v>
      </c>
      <c r="W167" t="s">
        <v>72</v>
      </c>
      <c r="Z167">
        <f t="shared" si="34"/>
        <v>1.1610857131622399</v>
      </c>
      <c r="AA167">
        <f t="shared" si="35"/>
        <v>275880</v>
      </c>
    </row>
    <row r="168" spans="1:27" hidden="1" x14ac:dyDescent="0.3">
      <c r="A168" s="1"/>
      <c r="B168" s="1" t="s">
        <v>26</v>
      </c>
      <c r="C168" s="1">
        <v>0</v>
      </c>
      <c r="D168" s="1">
        <v>28.67</v>
      </c>
      <c r="E168" s="1">
        <v>50</v>
      </c>
      <c r="F168" s="1">
        <v>25</v>
      </c>
      <c r="G168" s="1">
        <v>21.33</v>
      </c>
      <c r="H168" s="4">
        <v>4.42</v>
      </c>
      <c r="I168" s="1">
        <v>714.1</v>
      </c>
      <c r="J168" s="1">
        <v>473.3</v>
      </c>
      <c r="K168" s="1">
        <v>227.5</v>
      </c>
      <c r="L168" s="1">
        <v>276.7</v>
      </c>
      <c r="M168" s="1" t="s">
        <v>22</v>
      </c>
      <c r="N168">
        <f t="shared" si="42"/>
        <v>1.0665</v>
      </c>
      <c r="O168">
        <f t="shared" si="40"/>
        <v>714.1</v>
      </c>
      <c r="P168" s="1">
        <v>0</v>
      </c>
      <c r="Q168" s="1">
        <v>387.83694757324201</v>
      </c>
      <c r="R168">
        <f t="shared" si="43"/>
        <v>3072.4702083383645</v>
      </c>
      <c r="S168" s="1"/>
      <c r="T168">
        <f t="shared" si="44"/>
        <v>0.57340000000000002</v>
      </c>
      <c r="U168">
        <v>0</v>
      </c>
      <c r="V168">
        <v>284.89999999999998</v>
      </c>
      <c r="W168" t="s">
        <v>72</v>
      </c>
      <c r="Z168">
        <f t="shared" si="34"/>
        <v>1.13145595992832</v>
      </c>
      <c r="AA168">
        <f t="shared" si="35"/>
        <v>267410</v>
      </c>
    </row>
    <row r="169" spans="1:27" hidden="1" x14ac:dyDescent="0.3">
      <c r="A169" s="1"/>
      <c r="B169" s="1" t="s">
        <v>26</v>
      </c>
      <c r="C169" s="1">
        <v>0</v>
      </c>
      <c r="D169" s="1">
        <v>28.63</v>
      </c>
      <c r="E169" s="1">
        <v>50</v>
      </c>
      <c r="F169" s="1">
        <v>25</v>
      </c>
      <c r="G169" s="1">
        <v>21.37</v>
      </c>
      <c r="H169" s="4">
        <v>3.68</v>
      </c>
      <c r="I169" s="1">
        <v>658.5</v>
      </c>
      <c r="J169" s="1">
        <v>473.3</v>
      </c>
      <c r="K169" s="1">
        <v>227.5</v>
      </c>
      <c r="L169" s="1">
        <v>276.89999999999998</v>
      </c>
      <c r="M169" s="1" t="s">
        <v>22</v>
      </c>
      <c r="N169">
        <f t="shared" si="42"/>
        <v>1.0685</v>
      </c>
      <c r="O169">
        <f t="shared" si="40"/>
        <v>658.5</v>
      </c>
      <c r="P169" s="1">
        <v>0</v>
      </c>
      <c r="Q169" s="1">
        <v>387.83694757324201</v>
      </c>
      <c r="R169">
        <f t="shared" si="43"/>
        <v>2811.516165150369</v>
      </c>
      <c r="S169" s="1"/>
      <c r="T169">
        <f t="shared" si="44"/>
        <v>0.5726</v>
      </c>
      <c r="U169">
        <v>0</v>
      </c>
      <c r="V169">
        <v>284.89999999999998</v>
      </c>
      <c r="W169" t="s">
        <v>72</v>
      </c>
      <c r="Z169">
        <f t="shared" si="34"/>
        <v>0.96879795970047988</v>
      </c>
      <c r="AA169">
        <f t="shared" si="35"/>
        <v>222640</v>
      </c>
    </row>
    <row r="170" spans="1:27" hidden="1" x14ac:dyDescent="0.3">
      <c r="A170" s="1"/>
      <c r="B170" s="1" t="s">
        <v>26</v>
      </c>
      <c r="C170" s="1">
        <v>0</v>
      </c>
      <c r="D170" s="1">
        <v>28.49</v>
      </c>
      <c r="E170" s="1">
        <v>50</v>
      </c>
      <c r="F170" s="1">
        <v>25</v>
      </c>
      <c r="G170" s="1">
        <v>21.51</v>
      </c>
      <c r="H170" s="4">
        <v>4.8899999999999997</v>
      </c>
      <c r="I170" s="1">
        <v>747.5</v>
      </c>
      <c r="J170" s="1">
        <v>473.3</v>
      </c>
      <c r="K170" s="1">
        <v>227.5</v>
      </c>
      <c r="L170" s="1">
        <v>277.89999999999998</v>
      </c>
      <c r="M170" s="1" t="s">
        <v>22</v>
      </c>
      <c r="N170">
        <f t="shared" si="42"/>
        <v>1.0755000000000001</v>
      </c>
      <c r="O170">
        <f t="shared" si="40"/>
        <v>747.5</v>
      </c>
      <c r="P170" s="1">
        <v>0</v>
      </c>
      <c r="Q170" s="1">
        <v>387.83694757324201</v>
      </c>
      <c r="R170">
        <f t="shared" si="43"/>
        <v>3228.0591873935364</v>
      </c>
      <c r="S170" s="1"/>
      <c r="T170">
        <f t="shared" si="44"/>
        <v>0.56979999999999997</v>
      </c>
      <c r="U170">
        <v>0</v>
      </c>
      <c r="V170">
        <v>284.89999999999998</v>
      </c>
      <c r="W170" t="s">
        <v>72</v>
      </c>
      <c r="Z170">
        <f t="shared" si="34"/>
        <v>1.2295104787881601</v>
      </c>
      <c r="AA170">
        <f t="shared" si="35"/>
        <v>295845</v>
      </c>
    </row>
    <row r="171" spans="1:27" hidden="1" x14ac:dyDescent="0.3">
      <c r="A171" s="1"/>
      <c r="B171" s="1" t="s">
        <v>26</v>
      </c>
      <c r="C171" s="1">
        <v>0</v>
      </c>
      <c r="D171" s="1">
        <v>28.63</v>
      </c>
      <c r="E171" s="1">
        <v>50</v>
      </c>
      <c r="F171" s="1">
        <v>25</v>
      </c>
      <c r="G171" s="1">
        <v>21.37</v>
      </c>
      <c r="H171" s="4">
        <v>4.22</v>
      </c>
      <c r="I171" s="1">
        <v>709</v>
      </c>
      <c r="J171" s="1">
        <v>473.3</v>
      </c>
      <c r="K171" s="1">
        <v>227.5</v>
      </c>
      <c r="L171" s="1">
        <v>276.89999999999998</v>
      </c>
      <c r="M171" s="1" t="s">
        <v>22</v>
      </c>
      <c r="N171">
        <f t="shared" si="42"/>
        <v>1.0685</v>
      </c>
      <c r="O171">
        <f t="shared" si="40"/>
        <v>709</v>
      </c>
      <c r="P171" s="1">
        <v>0</v>
      </c>
      <c r="Q171" s="1">
        <v>387.83694757324201</v>
      </c>
      <c r="R171">
        <f t="shared" si="43"/>
        <v>3025.6799591882109</v>
      </c>
      <c r="S171" s="1"/>
      <c r="T171">
        <f t="shared" si="44"/>
        <v>0.5726</v>
      </c>
      <c r="U171">
        <v>0</v>
      </c>
      <c r="V171">
        <v>284.89999999999998</v>
      </c>
      <c r="W171" t="s">
        <v>72</v>
      </c>
      <c r="Z171">
        <f t="shared" si="34"/>
        <v>1.0885010834867197</v>
      </c>
      <c r="AA171">
        <f t="shared" si="35"/>
        <v>255309.99999999997</v>
      </c>
    </row>
    <row r="172" spans="1:27" hidden="1" x14ac:dyDescent="0.3">
      <c r="A172" s="1"/>
      <c r="B172" s="1" t="s">
        <v>26</v>
      </c>
      <c r="C172" s="1">
        <v>0</v>
      </c>
      <c r="D172" s="1">
        <v>28.43</v>
      </c>
      <c r="E172" s="1">
        <v>50</v>
      </c>
      <c r="F172" s="1">
        <v>25</v>
      </c>
      <c r="G172" s="1">
        <v>21.57</v>
      </c>
      <c r="H172" s="4">
        <v>4.7</v>
      </c>
      <c r="I172" s="1">
        <v>719.2</v>
      </c>
      <c r="J172" s="1">
        <v>473.3</v>
      </c>
      <c r="K172" s="1">
        <v>227.5</v>
      </c>
      <c r="L172" s="1">
        <v>278.2</v>
      </c>
      <c r="M172" s="1" t="s">
        <v>22</v>
      </c>
      <c r="N172">
        <f t="shared" si="42"/>
        <v>1.0785</v>
      </c>
      <c r="O172">
        <f t="shared" si="40"/>
        <v>719.2</v>
      </c>
      <c r="P172" s="1">
        <v>0</v>
      </c>
      <c r="Q172" s="1">
        <v>387.83694757324201</v>
      </c>
      <c r="R172">
        <f t="shared" si="43"/>
        <v>3131.6815557382824</v>
      </c>
      <c r="S172" s="1"/>
      <c r="T172">
        <f t="shared" si="44"/>
        <v>0.56859999999999999</v>
      </c>
      <c r="U172">
        <v>0</v>
      </c>
      <c r="V172">
        <v>284.89999999999998</v>
      </c>
      <c r="W172" t="s">
        <v>72</v>
      </c>
      <c r="Z172">
        <f t="shared" si="34"/>
        <v>1.1903564867199998</v>
      </c>
      <c r="AA172">
        <f t="shared" si="35"/>
        <v>284350</v>
      </c>
    </row>
    <row r="173" spans="1:27" hidden="1" x14ac:dyDescent="0.3">
      <c r="A173" s="1"/>
      <c r="B173" s="1" t="s">
        <v>26</v>
      </c>
      <c r="C173" s="1">
        <v>0</v>
      </c>
      <c r="D173" s="1">
        <v>28.46</v>
      </c>
      <c r="E173" s="1">
        <v>50</v>
      </c>
      <c r="F173" s="1">
        <v>25</v>
      </c>
      <c r="G173" s="1">
        <v>21.54</v>
      </c>
      <c r="H173" s="4">
        <v>1.31</v>
      </c>
      <c r="I173" s="1">
        <v>444.5</v>
      </c>
      <c r="J173" s="1">
        <v>473.3</v>
      </c>
      <c r="K173" s="1">
        <v>227.5</v>
      </c>
      <c r="L173" s="1">
        <v>278</v>
      </c>
      <c r="M173" s="1" t="s">
        <v>22</v>
      </c>
      <c r="N173">
        <f t="shared" si="42"/>
        <v>1.077</v>
      </c>
      <c r="O173">
        <f t="shared" si="40"/>
        <v>444.5</v>
      </c>
      <c r="P173" s="1">
        <v>0</v>
      </c>
      <c r="Q173" s="1">
        <v>387.83694757324201</v>
      </c>
      <c r="R173">
        <f t="shared" si="43"/>
        <v>1757.6649332660641</v>
      </c>
      <c r="S173" s="1"/>
      <c r="T173">
        <f t="shared" si="44"/>
        <v>0.56920000000000004</v>
      </c>
      <c r="U173">
        <v>0</v>
      </c>
      <c r="V173">
        <v>284.89999999999998</v>
      </c>
      <c r="W173" t="s">
        <v>72</v>
      </c>
      <c r="Z173">
        <f t="shared" si="34"/>
        <v>0.37655760089824003</v>
      </c>
      <c r="AA173">
        <f t="shared" si="35"/>
        <v>79255</v>
      </c>
    </row>
    <row r="174" spans="1:27" hidden="1" x14ac:dyDescent="0.3">
      <c r="A174" s="1"/>
      <c r="B174" s="1" t="s">
        <v>26</v>
      </c>
      <c r="C174" s="1">
        <v>0</v>
      </c>
      <c r="D174" s="1">
        <v>28.79</v>
      </c>
      <c r="E174" s="1">
        <v>50</v>
      </c>
      <c r="F174" s="1">
        <v>25</v>
      </c>
      <c r="G174" s="1">
        <v>21.21</v>
      </c>
      <c r="H174" s="4">
        <v>4.57</v>
      </c>
      <c r="I174" s="1">
        <v>699.8</v>
      </c>
      <c r="J174" s="1">
        <v>473.3</v>
      </c>
      <c r="K174" s="1">
        <v>227.5</v>
      </c>
      <c r="L174" s="1">
        <v>275.89999999999998</v>
      </c>
      <c r="M174" s="1" t="s">
        <v>22</v>
      </c>
      <c r="N174">
        <f t="shared" si="42"/>
        <v>1.0605</v>
      </c>
      <c r="O174">
        <f t="shared" si="40"/>
        <v>699.8</v>
      </c>
      <c r="P174" s="1">
        <v>0</v>
      </c>
      <c r="Q174" s="1">
        <v>387.83694757324201</v>
      </c>
      <c r="R174">
        <f t="shared" si="43"/>
        <v>3065.0862395021431</v>
      </c>
      <c r="S174" s="1"/>
      <c r="T174">
        <f t="shared" si="44"/>
        <v>0.57579999999999998</v>
      </c>
      <c r="U174">
        <v>0</v>
      </c>
      <c r="V174">
        <v>284.89999999999998</v>
      </c>
      <c r="W174" t="s">
        <v>72</v>
      </c>
      <c r="Z174">
        <f t="shared" si="34"/>
        <v>1.1631883641155201</v>
      </c>
      <c r="AA174">
        <f t="shared" si="35"/>
        <v>276485</v>
      </c>
    </row>
    <row r="175" spans="1:27" hidden="1" x14ac:dyDescent="0.3">
      <c r="A175" s="1"/>
      <c r="B175" s="1" t="s">
        <v>26</v>
      </c>
      <c r="C175" s="1">
        <v>0</v>
      </c>
      <c r="D175" s="1">
        <v>28.53</v>
      </c>
      <c r="E175" s="1">
        <v>50</v>
      </c>
      <c r="F175" s="1">
        <v>25</v>
      </c>
      <c r="G175" s="1">
        <v>21.47</v>
      </c>
      <c r="H175" s="4">
        <v>4.7300000000000004</v>
      </c>
      <c r="I175" s="1">
        <v>704</v>
      </c>
      <c r="J175" s="1">
        <v>473.3</v>
      </c>
      <c r="K175" s="1">
        <v>227.5</v>
      </c>
      <c r="L175" s="1">
        <v>277.60000000000002</v>
      </c>
      <c r="M175" s="1" t="s">
        <v>22</v>
      </c>
      <c r="N175">
        <f t="shared" si="42"/>
        <v>1.0734999999999999</v>
      </c>
      <c r="O175">
        <f t="shared" si="40"/>
        <v>704</v>
      </c>
      <c r="P175" s="1">
        <v>0</v>
      </c>
      <c r="Q175" s="1">
        <v>387.83694757324201</v>
      </c>
      <c r="R175">
        <f t="shared" si="43"/>
        <v>3101.3350231389554</v>
      </c>
      <c r="S175" s="1"/>
      <c r="T175">
        <f t="shared" si="44"/>
        <v>0.5706</v>
      </c>
      <c r="U175">
        <v>0</v>
      </c>
      <c r="V175">
        <v>284.89999999999998</v>
      </c>
      <c r="W175" t="s">
        <v>72</v>
      </c>
      <c r="Z175">
        <f t="shared" si="34"/>
        <v>1.1965822820828802</v>
      </c>
      <c r="AA175">
        <f t="shared" si="35"/>
        <v>286165</v>
      </c>
    </row>
    <row r="176" spans="1:27" hidden="1" x14ac:dyDescent="0.3">
      <c r="A176" s="1"/>
      <c r="B176" s="1" t="s">
        <v>26</v>
      </c>
      <c r="C176" s="1">
        <v>0</v>
      </c>
      <c r="D176" s="1">
        <v>28.44</v>
      </c>
      <c r="E176" s="1">
        <v>50</v>
      </c>
      <c r="F176" s="1">
        <v>25</v>
      </c>
      <c r="G176" s="1">
        <v>21.56</v>
      </c>
      <c r="H176" s="4">
        <v>4.18</v>
      </c>
      <c r="I176" s="1">
        <v>729.5</v>
      </c>
      <c r="J176" s="1">
        <v>473.3</v>
      </c>
      <c r="K176" s="1">
        <v>227.5</v>
      </c>
      <c r="L176" s="1">
        <v>278.2</v>
      </c>
      <c r="M176" s="1" t="s">
        <v>22</v>
      </c>
      <c r="N176">
        <f t="shared" si="42"/>
        <v>1.0780000000000001</v>
      </c>
      <c r="O176">
        <f t="shared" si="40"/>
        <v>729.5</v>
      </c>
      <c r="P176" s="1">
        <v>0</v>
      </c>
      <c r="Q176" s="1">
        <v>387.83694757324201</v>
      </c>
      <c r="R176">
        <f t="shared" si="43"/>
        <v>3064.4509653425462</v>
      </c>
      <c r="S176" s="1"/>
      <c r="T176">
        <f t="shared" si="44"/>
        <v>0.56879999999999997</v>
      </c>
      <c r="U176">
        <v>0</v>
      </c>
      <c r="V176">
        <v>284.89999999999998</v>
      </c>
      <c r="W176" t="s">
        <v>72</v>
      </c>
      <c r="Z176">
        <f t="shared" si="34"/>
        <v>1.0798211988044801</v>
      </c>
      <c r="AA176">
        <f t="shared" si="35"/>
        <v>252889.99999999997</v>
      </c>
    </row>
    <row r="177" spans="1:27" hidden="1" x14ac:dyDescent="0.3">
      <c r="A177" s="1"/>
      <c r="B177" s="1" t="s">
        <v>26</v>
      </c>
      <c r="C177" s="1">
        <v>0</v>
      </c>
      <c r="D177" s="1">
        <v>28.57</v>
      </c>
      <c r="E177" s="1">
        <v>50</v>
      </c>
      <c r="F177" s="1">
        <v>25</v>
      </c>
      <c r="G177" s="1">
        <v>21.43</v>
      </c>
      <c r="H177" s="4">
        <v>4.46</v>
      </c>
      <c r="I177" s="1">
        <v>714</v>
      </c>
      <c r="J177" s="1">
        <v>473.3</v>
      </c>
      <c r="K177" s="1">
        <v>227.5</v>
      </c>
      <c r="L177" s="1">
        <v>277.3</v>
      </c>
      <c r="M177" s="1" t="s">
        <v>22</v>
      </c>
      <c r="N177">
        <f t="shared" si="42"/>
        <v>1.0715000000000001</v>
      </c>
      <c r="O177">
        <f t="shared" si="40"/>
        <v>714</v>
      </c>
      <c r="P177" s="1">
        <v>0</v>
      </c>
      <c r="Q177" s="1">
        <v>387.83694757324201</v>
      </c>
      <c r="R177">
        <f t="shared" si="43"/>
        <v>3079.1514453880827</v>
      </c>
      <c r="S177" s="1"/>
      <c r="T177">
        <f t="shared" si="44"/>
        <v>0.57140000000000002</v>
      </c>
      <c r="U177">
        <v>0</v>
      </c>
      <c r="V177">
        <v>284.89999999999998</v>
      </c>
      <c r="W177" t="s">
        <v>72</v>
      </c>
      <c r="Z177">
        <f t="shared" si="34"/>
        <v>1.1399583501030399</v>
      </c>
      <c r="AA177">
        <f t="shared" si="35"/>
        <v>269830</v>
      </c>
    </row>
    <row r="178" spans="1:27" hidden="1" x14ac:dyDescent="0.3">
      <c r="A178" s="1"/>
      <c r="B178" s="1" t="s">
        <v>25</v>
      </c>
      <c r="C178" s="1">
        <v>0</v>
      </c>
      <c r="D178" s="1">
        <v>28.11</v>
      </c>
      <c r="E178" s="1">
        <v>50</v>
      </c>
      <c r="F178" s="1">
        <v>25</v>
      </c>
      <c r="G178" s="1">
        <v>21.89</v>
      </c>
      <c r="H178" s="4">
        <v>4.8499999999999996</v>
      </c>
      <c r="I178" s="1">
        <v>725.6</v>
      </c>
      <c r="J178" s="1">
        <v>473.3</v>
      </c>
      <c r="K178" s="1">
        <v>227.5</v>
      </c>
      <c r="L178" s="1">
        <v>280.3</v>
      </c>
      <c r="M178" s="1" t="s">
        <v>22</v>
      </c>
      <c r="N178">
        <f t="shared" si="42"/>
        <v>1.0945</v>
      </c>
      <c r="O178">
        <f t="shared" si="40"/>
        <v>725.6</v>
      </c>
      <c r="P178" s="1">
        <v>0</v>
      </c>
      <c r="Q178" s="1">
        <v>387.83694757324201</v>
      </c>
      <c r="R178">
        <f t="shared" si="43"/>
        <v>3171.1606899483854</v>
      </c>
      <c r="S178" s="1"/>
      <c r="T178">
        <f t="shared" si="44"/>
        <v>0.56220000000000003</v>
      </c>
      <c r="U178">
        <v>0</v>
      </c>
      <c r="V178">
        <v>284.89999999999998</v>
      </c>
      <c r="W178" t="s">
        <v>72</v>
      </c>
      <c r="Z178">
        <f t="shared" si="34"/>
        <v>1.2213219288400001</v>
      </c>
      <c r="AA178">
        <f t="shared" si="35"/>
        <v>293425</v>
      </c>
    </row>
    <row r="179" spans="1:27" hidden="1" x14ac:dyDescent="0.3">
      <c r="A179" s="1"/>
      <c r="B179" s="1" t="s">
        <v>25</v>
      </c>
      <c r="C179" s="1">
        <v>0</v>
      </c>
      <c r="D179" s="1">
        <v>28.85</v>
      </c>
      <c r="E179" s="1">
        <v>50</v>
      </c>
      <c r="F179" s="1">
        <v>25</v>
      </c>
      <c r="G179" s="1">
        <v>21.15</v>
      </c>
      <c r="H179" s="4">
        <v>4.5599999999999996</v>
      </c>
      <c r="I179" s="1">
        <v>730.2</v>
      </c>
      <c r="J179" s="1">
        <v>473.3</v>
      </c>
      <c r="K179" s="1">
        <v>227.5</v>
      </c>
      <c r="L179" s="1">
        <v>275.5</v>
      </c>
      <c r="M179" s="1" t="s">
        <v>22</v>
      </c>
      <c r="N179">
        <f t="shared" si="42"/>
        <v>1.0574999999999999</v>
      </c>
      <c r="O179">
        <f t="shared" si="40"/>
        <v>730.2</v>
      </c>
      <c r="P179" s="1">
        <v>0</v>
      </c>
      <c r="Q179" s="1">
        <v>387.83694757324201</v>
      </c>
      <c r="R179">
        <f t="shared" si="43"/>
        <v>3133.2450825037154</v>
      </c>
      <c r="S179" s="1"/>
      <c r="T179">
        <f t="shared" si="44"/>
        <v>0.57700000000000007</v>
      </c>
      <c r="U179">
        <v>0</v>
      </c>
      <c r="V179">
        <v>284.89999999999998</v>
      </c>
      <c r="W179" t="s">
        <v>72</v>
      </c>
      <c r="Z179">
        <f t="shared" si="34"/>
        <v>1.1610857131622399</v>
      </c>
      <c r="AA179">
        <f t="shared" si="35"/>
        <v>275880</v>
      </c>
    </row>
    <row r="180" spans="1:27" hidden="1" x14ac:dyDescent="0.3">
      <c r="A180" s="1"/>
      <c r="B180" s="1" t="s">
        <v>25</v>
      </c>
      <c r="C180" s="1">
        <v>0</v>
      </c>
      <c r="D180" s="1">
        <v>28.11</v>
      </c>
      <c r="E180" s="1">
        <v>50</v>
      </c>
      <c r="F180" s="1">
        <v>25</v>
      </c>
      <c r="G180" s="1">
        <v>21.89</v>
      </c>
      <c r="H180" s="4">
        <v>5.0999999999999996</v>
      </c>
      <c r="I180" s="1">
        <v>737.8</v>
      </c>
      <c r="J180" s="1">
        <v>473.3</v>
      </c>
      <c r="K180" s="1">
        <v>227.5</v>
      </c>
      <c r="L180" s="1">
        <v>280.3</v>
      </c>
      <c r="M180" s="1" t="s">
        <v>22</v>
      </c>
      <c r="N180">
        <f t="shared" si="42"/>
        <v>1.0945</v>
      </c>
      <c r="O180">
        <f t="shared" si="40"/>
        <v>737.8</v>
      </c>
      <c r="P180" s="1">
        <v>0</v>
      </c>
      <c r="Q180" s="1">
        <v>387.83694757324201</v>
      </c>
      <c r="R180">
        <f t="shared" si="43"/>
        <v>3239.6275875587726</v>
      </c>
      <c r="S180" s="1"/>
      <c r="T180">
        <f t="shared" si="44"/>
        <v>0.56220000000000003</v>
      </c>
      <c r="U180">
        <v>0</v>
      </c>
      <c r="V180">
        <v>284.89999999999998</v>
      </c>
      <c r="W180" t="s">
        <v>72</v>
      </c>
      <c r="Z180">
        <f t="shared" si="34"/>
        <v>1.2720269366400001</v>
      </c>
      <c r="AA180">
        <f t="shared" si="35"/>
        <v>308550</v>
      </c>
    </row>
    <row r="181" spans="1:27" hidden="1" x14ac:dyDescent="0.3">
      <c r="A181" s="1"/>
      <c r="B181" s="1" t="s">
        <v>25</v>
      </c>
      <c r="C181" s="1">
        <v>0</v>
      </c>
      <c r="D181" s="1">
        <v>28.9</v>
      </c>
      <c r="E181" s="1">
        <v>50</v>
      </c>
      <c r="F181" s="1">
        <v>25</v>
      </c>
      <c r="G181" s="1">
        <v>21.1</v>
      </c>
      <c r="H181" s="4">
        <v>3.05</v>
      </c>
      <c r="I181" s="1">
        <v>590.70000000000005</v>
      </c>
      <c r="J181" s="1">
        <v>473.3</v>
      </c>
      <c r="K181" s="1">
        <v>227.5</v>
      </c>
      <c r="L181" s="1">
        <v>275.2</v>
      </c>
      <c r="M181" s="1" t="s">
        <v>22</v>
      </c>
      <c r="N181">
        <f t="shared" si="42"/>
        <v>1.0550000000000002</v>
      </c>
      <c r="O181">
        <f t="shared" si="40"/>
        <v>590.70000000000005</v>
      </c>
      <c r="P181" s="1">
        <v>0</v>
      </c>
      <c r="Q181" s="1">
        <v>387.83694757324201</v>
      </c>
      <c r="R181">
        <f t="shared" si="43"/>
        <v>2531.5502828944209</v>
      </c>
      <c r="S181" s="1"/>
      <c r="T181">
        <f t="shared" si="44"/>
        <v>0.57799999999999996</v>
      </c>
      <c r="U181">
        <v>0</v>
      </c>
      <c r="V181">
        <v>284.89999999999998</v>
      </c>
      <c r="W181" t="s">
        <v>72</v>
      </c>
      <c r="Z181">
        <f t="shared" si="34"/>
        <v>0.82215145348000007</v>
      </c>
      <c r="AA181">
        <f t="shared" si="35"/>
        <v>184525</v>
      </c>
    </row>
    <row r="182" spans="1:27" hidden="1" x14ac:dyDescent="0.3">
      <c r="A182" s="1"/>
      <c r="B182" s="1" t="s">
        <v>25</v>
      </c>
      <c r="C182" s="1">
        <v>0</v>
      </c>
      <c r="D182" s="1">
        <v>28.46</v>
      </c>
      <c r="E182" s="1">
        <v>50</v>
      </c>
      <c r="F182" s="1">
        <v>25</v>
      </c>
      <c r="G182" s="1">
        <v>21.54</v>
      </c>
      <c r="H182" s="4">
        <v>4.9400000000000004</v>
      </c>
      <c r="I182" s="1">
        <v>730.3</v>
      </c>
      <c r="J182" s="1">
        <v>473.3</v>
      </c>
      <c r="K182" s="1">
        <v>227.5</v>
      </c>
      <c r="L182" s="1">
        <v>278</v>
      </c>
      <c r="M182" s="1" t="s">
        <v>22</v>
      </c>
      <c r="N182">
        <f t="shared" si="42"/>
        <v>1.077</v>
      </c>
      <c r="O182">
        <f t="shared" si="40"/>
        <v>730.3</v>
      </c>
      <c r="P182" s="1">
        <v>0</v>
      </c>
      <c r="Q182" s="1">
        <v>387.83694757324201</v>
      </c>
      <c r="R182">
        <f t="shared" si="43"/>
        <v>3196.6444080506317</v>
      </c>
      <c r="S182" s="1"/>
      <c r="T182">
        <f t="shared" si="44"/>
        <v>0.56920000000000004</v>
      </c>
      <c r="U182">
        <v>0</v>
      </c>
      <c r="V182">
        <v>284.89999999999998</v>
      </c>
      <c r="W182" t="s">
        <v>72</v>
      </c>
      <c r="Z182">
        <f t="shared" si="34"/>
        <v>1.23970549970176</v>
      </c>
      <c r="AA182">
        <f t="shared" si="35"/>
        <v>298870</v>
      </c>
    </row>
    <row r="183" spans="1:27" hidden="1" x14ac:dyDescent="0.3">
      <c r="A183" s="1"/>
      <c r="B183" s="1" t="s">
        <v>25</v>
      </c>
      <c r="C183" s="1">
        <v>0</v>
      </c>
      <c r="D183" s="1">
        <v>28.39</v>
      </c>
      <c r="E183" s="1">
        <v>50</v>
      </c>
      <c r="F183" s="1">
        <v>25</v>
      </c>
      <c r="G183" s="1">
        <v>21.61</v>
      </c>
      <c r="H183" s="4">
        <v>4.95</v>
      </c>
      <c r="I183" s="1">
        <v>741.8</v>
      </c>
      <c r="J183" s="1">
        <v>473.3</v>
      </c>
      <c r="K183" s="1">
        <v>227.5</v>
      </c>
      <c r="L183" s="1">
        <v>278.5</v>
      </c>
      <c r="M183" s="1" t="s">
        <v>22</v>
      </c>
      <c r="N183">
        <f t="shared" si="42"/>
        <v>1.0805</v>
      </c>
      <c r="O183">
        <f t="shared" si="40"/>
        <v>741.8</v>
      </c>
      <c r="P183" s="1">
        <v>0</v>
      </c>
      <c r="Q183" s="1">
        <v>387.83694757324201</v>
      </c>
      <c r="R183">
        <f t="shared" si="43"/>
        <v>3224.8093114517546</v>
      </c>
      <c r="S183" s="1"/>
      <c r="T183">
        <f t="shared" si="44"/>
        <v>0.56779999999999997</v>
      </c>
      <c r="U183">
        <v>0</v>
      </c>
      <c r="V183">
        <v>284.89999999999998</v>
      </c>
      <c r="W183" t="s">
        <v>72</v>
      </c>
      <c r="Z183">
        <f t="shared" si="34"/>
        <v>1.2417390889200004</v>
      </c>
      <c r="AA183">
        <f t="shared" si="35"/>
        <v>299475</v>
      </c>
    </row>
    <row r="184" spans="1:27" hidden="1" x14ac:dyDescent="0.3">
      <c r="A184" s="1"/>
      <c r="B184" s="1" t="s">
        <v>25</v>
      </c>
      <c r="C184" s="1">
        <v>0</v>
      </c>
      <c r="D184" s="1">
        <v>28.21</v>
      </c>
      <c r="E184" s="1">
        <v>50</v>
      </c>
      <c r="F184" s="1">
        <v>25</v>
      </c>
      <c r="G184" s="1">
        <v>21.79</v>
      </c>
      <c r="H184" s="4">
        <v>5.01</v>
      </c>
      <c r="I184" s="1">
        <v>744.2</v>
      </c>
      <c r="J184" s="1">
        <v>473.3</v>
      </c>
      <c r="K184" s="1">
        <v>227.5</v>
      </c>
      <c r="L184" s="1">
        <v>279.7</v>
      </c>
      <c r="M184" s="1" t="s">
        <v>22</v>
      </c>
      <c r="N184">
        <f t="shared" si="42"/>
        <v>1.0894999999999999</v>
      </c>
      <c r="O184">
        <f t="shared" si="40"/>
        <v>744.2</v>
      </c>
      <c r="P184" s="1">
        <v>0</v>
      </c>
      <c r="Q184" s="1">
        <v>387.83694757324201</v>
      </c>
      <c r="R184">
        <f t="shared" si="43"/>
        <v>3240.0437669551152</v>
      </c>
      <c r="S184" s="1"/>
      <c r="T184">
        <f t="shared" si="44"/>
        <v>0.56420000000000003</v>
      </c>
      <c r="U184">
        <v>0</v>
      </c>
      <c r="V184">
        <v>284.89999999999998</v>
      </c>
      <c r="W184" t="s">
        <v>72</v>
      </c>
      <c r="Z184">
        <f t="shared" si="34"/>
        <v>1.25390278028064</v>
      </c>
      <c r="AA184">
        <f t="shared" si="35"/>
        <v>303105</v>
      </c>
    </row>
    <row r="185" spans="1:27" hidden="1" x14ac:dyDescent="0.3">
      <c r="A185" s="1"/>
      <c r="B185" s="1" t="s">
        <v>25</v>
      </c>
      <c r="C185" s="1">
        <v>0</v>
      </c>
      <c r="D185" s="1">
        <v>30.11</v>
      </c>
      <c r="E185" s="1">
        <v>50</v>
      </c>
      <c r="F185" s="1">
        <v>25</v>
      </c>
      <c r="G185" s="1">
        <v>19.89</v>
      </c>
      <c r="H185" s="4">
        <v>2.11</v>
      </c>
      <c r="I185" s="1">
        <v>527.70000000000005</v>
      </c>
      <c r="J185" s="1">
        <v>473.3</v>
      </c>
      <c r="K185" s="1">
        <v>227.5</v>
      </c>
      <c r="L185" s="1">
        <v>267.2</v>
      </c>
      <c r="M185" s="1" t="s">
        <v>22</v>
      </c>
      <c r="N185">
        <f t="shared" si="42"/>
        <v>0.99450000000000005</v>
      </c>
      <c r="O185">
        <f t="shared" si="40"/>
        <v>527.70000000000005</v>
      </c>
      <c r="P185" s="1">
        <v>0</v>
      </c>
      <c r="Q185" s="1">
        <v>387.83694757324201</v>
      </c>
      <c r="R185">
        <f t="shared" si="43"/>
        <v>2173.274113202534</v>
      </c>
      <c r="S185" s="1"/>
      <c r="T185">
        <f t="shared" si="44"/>
        <v>0.60219999999999996</v>
      </c>
      <c r="U185">
        <v>0</v>
      </c>
      <c r="V185">
        <v>284.89999999999998</v>
      </c>
      <c r="W185" t="s">
        <v>72</v>
      </c>
      <c r="Z185">
        <f t="shared" si="34"/>
        <v>0.58896898703583989</v>
      </c>
      <c r="AA185">
        <f t="shared" si="35"/>
        <v>127654.99999999999</v>
      </c>
    </row>
    <row r="186" spans="1:27" hidden="1" x14ac:dyDescent="0.3">
      <c r="A186" s="1"/>
      <c r="B186" s="1" t="s">
        <v>25</v>
      </c>
      <c r="C186" s="1">
        <v>0</v>
      </c>
      <c r="D186" s="1">
        <v>28.18</v>
      </c>
      <c r="E186" s="1">
        <v>50</v>
      </c>
      <c r="F186" s="1">
        <v>25</v>
      </c>
      <c r="G186" s="1">
        <v>21.82</v>
      </c>
      <c r="H186" s="4">
        <v>2.67</v>
      </c>
      <c r="I186" s="1">
        <v>620.4</v>
      </c>
      <c r="J186" s="1">
        <v>473.3</v>
      </c>
      <c r="K186" s="1">
        <v>227.5</v>
      </c>
      <c r="L186" s="1">
        <v>279.8</v>
      </c>
      <c r="M186" s="1" t="s">
        <v>22</v>
      </c>
      <c r="N186">
        <f t="shared" si="42"/>
        <v>1.091</v>
      </c>
      <c r="O186">
        <f t="shared" si="40"/>
        <v>620.4</v>
      </c>
      <c r="P186" s="1">
        <v>0</v>
      </c>
      <c r="Q186" s="1">
        <v>387.83694757324201</v>
      </c>
      <c r="R186">
        <f t="shared" si="43"/>
        <v>2514.1589009912818</v>
      </c>
      <c r="S186" s="1"/>
      <c r="T186">
        <f t="shared" si="44"/>
        <v>0.56359999999999999</v>
      </c>
      <c r="U186">
        <v>0</v>
      </c>
      <c r="V186">
        <v>284.89999999999998</v>
      </c>
      <c r="W186" t="s">
        <v>72</v>
      </c>
      <c r="Z186">
        <f t="shared" si="34"/>
        <v>0.72998513022431999</v>
      </c>
      <c r="AA186">
        <f t="shared" si="35"/>
        <v>161535</v>
      </c>
    </row>
    <row r="187" spans="1:27" hidden="1" x14ac:dyDescent="0.3">
      <c r="A187" s="1"/>
      <c r="B187" s="1" t="s">
        <v>25</v>
      </c>
      <c r="C187" s="1">
        <v>0</v>
      </c>
      <c r="D187" s="1">
        <v>28.37</v>
      </c>
      <c r="E187" s="1">
        <v>50</v>
      </c>
      <c r="F187" s="1">
        <v>25</v>
      </c>
      <c r="G187" s="1">
        <v>21.63</v>
      </c>
      <c r="H187" s="4">
        <v>4.54</v>
      </c>
      <c r="I187" s="1">
        <v>727</v>
      </c>
      <c r="J187" s="1">
        <v>473.3</v>
      </c>
      <c r="K187" s="1">
        <v>227.5</v>
      </c>
      <c r="L187" s="1">
        <v>278.60000000000002</v>
      </c>
      <c r="M187" s="1" t="s">
        <v>22</v>
      </c>
      <c r="N187">
        <f t="shared" si="42"/>
        <v>1.0814999999999999</v>
      </c>
      <c r="O187">
        <f t="shared" si="40"/>
        <v>727</v>
      </c>
      <c r="P187" s="1">
        <v>0</v>
      </c>
      <c r="Q187" s="1">
        <v>387.83694757324201</v>
      </c>
      <c r="R187">
        <f t="shared" si="43"/>
        <v>3122.5422189613159</v>
      </c>
      <c r="S187" s="1"/>
      <c r="T187">
        <f t="shared" si="44"/>
        <v>0.56740000000000002</v>
      </c>
      <c r="U187">
        <v>0</v>
      </c>
      <c r="V187">
        <v>284.89999999999998</v>
      </c>
      <c r="W187" t="s">
        <v>72</v>
      </c>
      <c r="Z187">
        <f t="shared" si="34"/>
        <v>1.1568749159449601</v>
      </c>
      <c r="AA187">
        <f t="shared" si="35"/>
        <v>274670</v>
      </c>
    </row>
    <row r="188" spans="1:27" hidden="1" x14ac:dyDescent="0.3">
      <c r="A188" s="1"/>
      <c r="B188" s="1" t="s">
        <v>25</v>
      </c>
      <c r="C188" s="1">
        <v>0</v>
      </c>
      <c r="D188" s="1">
        <v>28.42</v>
      </c>
      <c r="E188" s="1">
        <v>50</v>
      </c>
      <c r="F188" s="1">
        <v>25</v>
      </c>
      <c r="G188" s="1">
        <v>21.58</v>
      </c>
      <c r="H188" s="4">
        <v>4.46</v>
      </c>
      <c r="I188" s="1">
        <v>730.3</v>
      </c>
      <c r="J188" s="1">
        <v>473.3</v>
      </c>
      <c r="K188" s="1">
        <v>227.5</v>
      </c>
      <c r="L188" s="1">
        <v>278.3</v>
      </c>
      <c r="M188" s="1" t="s">
        <v>22</v>
      </c>
      <c r="N188">
        <f t="shared" si="42"/>
        <v>1.079</v>
      </c>
      <c r="O188">
        <f t="shared" si="40"/>
        <v>730.3</v>
      </c>
      <c r="P188" s="1">
        <v>0</v>
      </c>
      <c r="Q188" s="1">
        <v>387.83694757324201</v>
      </c>
      <c r="R188">
        <f t="shared" si="43"/>
        <v>3116.1961553611691</v>
      </c>
      <c r="S188" s="1"/>
      <c r="T188">
        <f t="shared" si="44"/>
        <v>0.56840000000000002</v>
      </c>
      <c r="U188">
        <v>0</v>
      </c>
      <c r="V188">
        <v>284.89999999999998</v>
      </c>
      <c r="W188" t="s">
        <v>72</v>
      </c>
      <c r="Z188">
        <f t="shared" si="34"/>
        <v>1.1399583501030399</v>
      </c>
      <c r="AA188">
        <f t="shared" si="35"/>
        <v>269830</v>
      </c>
    </row>
    <row r="189" spans="1:27" hidden="1" x14ac:dyDescent="0.3">
      <c r="A189" s="1"/>
      <c r="B189" s="1" t="s">
        <v>25</v>
      </c>
      <c r="C189" s="1">
        <v>0</v>
      </c>
      <c r="D189" s="1">
        <v>28.16</v>
      </c>
      <c r="E189" s="1">
        <v>50</v>
      </c>
      <c r="F189" s="1">
        <v>25</v>
      </c>
      <c r="G189" s="1">
        <v>21.84</v>
      </c>
      <c r="H189" s="4">
        <v>2.29</v>
      </c>
      <c r="I189" s="1">
        <v>542.6</v>
      </c>
      <c r="J189" s="1">
        <v>473.3</v>
      </c>
      <c r="K189" s="1">
        <v>227.5</v>
      </c>
      <c r="L189" s="1">
        <v>280</v>
      </c>
      <c r="M189" s="1" t="s">
        <v>22</v>
      </c>
      <c r="N189">
        <f t="shared" si="42"/>
        <v>1.0920000000000001</v>
      </c>
      <c r="O189">
        <f t="shared" si="40"/>
        <v>542.6</v>
      </c>
      <c r="P189" s="1">
        <v>0</v>
      </c>
      <c r="Q189" s="1">
        <v>387.83694757324201</v>
      </c>
      <c r="R189">
        <f t="shared" si="43"/>
        <v>2251.6988368586358</v>
      </c>
      <c r="S189" s="1"/>
      <c r="T189">
        <f t="shared" si="44"/>
        <v>0.56320000000000003</v>
      </c>
      <c r="U189">
        <v>0</v>
      </c>
      <c r="V189">
        <v>284.89999999999998</v>
      </c>
      <c r="W189" t="s">
        <v>72</v>
      </c>
      <c r="Z189">
        <f t="shared" si="34"/>
        <v>0.63497653163296008</v>
      </c>
      <c r="AA189">
        <f t="shared" si="35"/>
        <v>138545</v>
      </c>
    </row>
    <row r="190" spans="1:27" hidden="1" x14ac:dyDescent="0.3">
      <c r="A190" s="1"/>
      <c r="B190" s="1" t="s">
        <v>25</v>
      </c>
      <c r="C190" s="1">
        <v>0</v>
      </c>
      <c r="D190" s="1">
        <v>29.04</v>
      </c>
      <c r="E190" s="1">
        <v>50</v>
      </c>
      <c r="F190" s="1">
        <v>25</v>
      </c>
      <c r="G190" s="1">
        <v>20.96</v>
      </c>
      <c r="H190" s="4">
        <v>4.78</v>
      </c>
      <c r="I190" s="1">
        <v>726.7</v>
      </c>
      <c r="J190" s="1">
        <v>473.3</v>
      </c>
      <c r="K190" s="1">
        <v>227.5</v>
      </c>
      <c r="L190" s="1">
        <v>274.3</v>
      </c>
      <c r="M190" s="1" t="s">
        <v>22</v>
      </c>
      <c r="N190">
        <f t="shared" si="42"/>
        <v>1.048</v>
      </c>
      <c r="O190">
        <f t="shared" si="40"/>
        <v>726.7</v>
      </c>
      <c r="P190" s="1">
        <v>0</v>
      </c>
      <c r="Q190" s="1">
        <v>387.83694757324201</v>
      </c>
      <c r="R190">
        <f t="shared" si="43"/>
        <v>3162.2200016979077</v>
      </c>
      <c r="S190" s="1"/>
      <c r="T190">
        <f t="shared" si="44"/>
        <v>0.58079999999999998</v>
      </c>
      <c r="U190">
        <v>0</v>
      </c>
      <c r="V190">
        <v>284.89999999999998</v>
      </c>
      <c r="W190" t="s">
        <v>72</v>
      </c>
      <c r="Z190">
        <f t="shared" si="34"/>
        <v>1.2069222328652802</v>
      </c>
      <c r="AA190">
        <f t="shared" si="35"/>
        <v>289190</v>
      </c>
    </row>
    <row r="191" spans="1:27" hidden="1" x14ac:dyDescent="0.3">
      <c r="A191" s="1"/>
      <c r="B191" s="1" t="s">
        <v>25</v>
      </c>
      <c r="C191" s="1">
        <v>0</v>
      </c>
      <c r="D191" s="1">
        <v>28.77</v>
      </c>
      <c r="E191" s="1">
        <v>50</v>
      </c>
      <c r="F191" s="1">
        <v>25</v>
      </c>
      <c r="G191" s="1">
        <v>21.23</v>
      </c>
      <c r="H191" s="4">
        <v>4.4400000000000004</v>
      </c>
      <c r="I191" s="1">
        <v>718.7</v>
      </c>
      <c r="J191" s="1">
        <v>473.3</v>
      </c>
      <c r="K191" s="1">
        <v>227.5</v>
      </c>
      <c r="L191" s="1">
        <v>276</v>
      </c>
      <c r="M191" s="1" t="s">
        <v>22</v>
      </c>
      <c r="N191">
        <f t="shared" si="42"/>
        <v>1.0615000000000001</v>
      </c>
      <c r="O191">
        <f t="shared" si="40"/>
        <v>718.7</v>
      </c>
      <c r="P191" s="1">
        <v>0</v>
      </c>
      <c r="Q191" s="1">
        <v>387.83694757324201</v>
      </c>
      <c r="R191">
        <f t="shared" si="43"/>
        <v>3086.4170778566163</v>
      </c>
      <c r="S191" s="1"/>
      <c r="T191">
        <f t="shared" si="44"/>
        <v>0.57540000000000002</v>
      </c>
      <c r="U191">
        <v>0</v>
      </c>
      <c r="V191">
        <v>284.89999999999998</v>
      </c>
      <c r="W191" t="s">
        <v>72</v>
      </c>
      <c r="Z191">
        <f t="shared" si="34"/>
        <v>1.1357108354457601</v>
      </c>
      <c r="AA191">
        <f t="shared" si="35"/>
        <v>268620</v>
      </c>
    </row>
    <row r="192" spans="1:27" hidden="1" x14ac:dyDescent="0.3">
      <c r="A192" s="1"/>
      <c r="B192" s="1" t="s">
        <v>25</v>
      </c>
      <c r="C192" s="1">
        <v>0</v>
      </c>
      <c r="D192" s="1">
        <v>28.36</v>
      </c>
      <c r="E192" s="1">
        <v>50</v>
      </c>
      <c r="F192" s="1">
        <v>25</v>
      </c>
      <c r="G192" s="1">
        <v>21.64</v>
      </c>
      <c r="H192" s="4">
        <v>5.09</v>
      </c>
      <c r="I192" s="1">
        <v>717.1</v>
      </c>
      <c r="J192" s="1">
        <v>473.3</v>
      </c>
      <c r="K192" s="1">
        <v>227.5</v>
      </c>
      <c r="L192" s="1">
        <v>278.7</v>
      </c>
      <c r="M192" s="1" t="s">
        <v>22</v>
      </c>
      <c r="N192">
        <f t="shared" si="42"/>
        <v>1.0820000000000001</v>
      </c>
      <c r="O192">
        <f t="shared" si="40"/>
        <v>717.1</v>
      </c>
      <c r="P192" s="1">
        <v>0</v>
      </c>
      <c r="Q192" s="1">
        <v>387.83694757324201</v>
      </c>
      <c r="R192">
        <f t="shared" si="43"/>
        <v>3189.6210637351974</v>
      </c>
      <c r="S192" s="1"/>
      <c r="T192">
        <f t="shared" si="44"/>
        <v>0.56720000000000004</v>
      </c>
      <c r="U192">
        <v>0</v>
      </c>
      <c r="V192">
        <v>284.89999999999998</v>
      </c>
      <c r="W192" t="s">
        <v>72</v>
      </c>
      <c r="Z192">
        <f t="shared" si="34"/>
        <v>1.2700203209065599</v>
      </c>
      <c r="AA192">
        <f t="shared" si="35"/>
        <v>307945</v>
      </c>
    </row>
    <row r="193" spans="1:27" hidden="1" x14ac:dyDescent="0.3">
      <c r="A193" s="1"/>
      <c r="B193" s="1" t="s">
        <v>25</v>
      </c>
      <c r="C193" s="1">
        <v>0</v>
      </c>
      <c r="D193" s="1">
        <v>28.46</v>
      </c>
      <c r="E193" s="1">
        <v>50</v>
      </c>
      <c r="F193" s="1">
        <v>25</v>
      </c>
      <c r="G193" s="1">
        <v>21.54</v>
      </c>
      <c r="H193" s="4">
        <v>4.3600000000000003</v>
      </c>
      <c r="I193" s="1">
        <v>721.2</v>
      </c>
      <c r="J193" s="1">
        <v>473.3</v>
      </c>
      <c r="K193" s="1">
        <v>227.5</v>
      </c>
      <c r="L193" s="1">
        <v>278</v>
      </c>
      <c r="M193" s="1" t="s">
        <v>22</v>
      </c>
      <c r="N193">
        <f t="shared" si="42"/>
        <v>1.077</v>
      </c>
      <c r="O193">
        <f t="shared" si="40"/>
        <v>721.2</v>
      </c>
      <c r="P193" s="1">
        <v>0</v>
      </c>
      <c r="Q193" s="1">
        <v>387.83694757324201</v>
      </c>
      <c r="R193">
        <f t="shared" si="43"/>
        <v>3078.1152476625025</v>
      </c>
      <c r="S193" s="1"/>
      <c r="T193">
        <f t="shared" si="44"/>
        <v>0.56920000000000004</v>
      </c>
      <c r="U193">
        <v>0</v>
      </c>
      <c r="V193">
        <v>284.89999999999998</v>
      </c>
      <c r="W193" t="s">
        <v>72</v>
      </c>
      <c r="Z193">
        <f t="shared" si="34"/>
        <v>1.1186471103078399</v>
      </c>
      <c r="AA193">
        <f t="shared" si="35"/>
        <v>263780.00000000006</v>
      </c>
    </row>
    <row r="194" spans="1:27" hidden="1" x14ac:dyDescent="0.3">
      <c r="A194" s="1"/>
      <c r="B194" s="1" t="s">
        <v>25</v>
      </c>
      <c r="C194" s="1">
        <v>0</v>
      </c>
      <c r="D194" s="1">
        <v>28.3</v>
      </c>
      <c r="E194" s="1">
        <v>50</v>
      </c>
      <c r="F194" s="1">
        <v>25</v>
      </c>
      <c r="G194" s="1">
        <v>21.7</v>
      </c>
      <c r="H194" s="4">
        <v>4.87</v>
      </c>
      <c r="I194" s="1">
        <v>725.3</v>
      </c>
      <c r="J194" s="1">
        <v>473.3</v>
      </c>
      <c r="K194" s="1">
        <v>227.5</v>
      </c>
      <c r="L194" s="1">
        <v>279.10000000000002</v>
      </c>
      <c r="M194" s="1" t="s">
        <v>22</v>
      </c>
      <c r="N194">
        <f t="shared" si="42"/>
        <v>1.085</v>
      </c>
      <c r="O194">
        <f t="shared" si="40"/>
        <v>725.3</v>
      </c>
      <c r="P194" s="1">
        <v>0</v>
      </c>
      <c r="Q194" s="1">
        <v>387.83694757324201</v>
      </c>
      <c r="R194">
        <f t="shared" si="43"/>
        <v>3173.7217848196428</v>
      </c>
      <c r="S194" s="1"/>
      <c r="T194">
        <f t="shared" si="44"/>
        <v>0.56600000000000006</v>
      </c>
      <c r="U194">
        <v>0</v>
      </c>
      <c r="V194">
        <v>284.89999999999998</v>
      </c>
      <c r="W194" t="s">
        <v>72</v>
      </c>
      <c r="Z194">
        <f t="shared" si="34"/>
        <v>1.2254198219939201</v>
      </c>
      <c r="AA194">
        <f t="shared" si="35"/>
        <v>294635</v>
      </c>
    </row>
    <row r="195" spans="1:27" hidden="1" x14ac:dyDescent="0.3">
      <c r="A195" s="1"/>
      <c r="B195" s="1" t="s">
        <v>25</v>
      </c>
      <c r="C195" s="1">
        <v>0</v>
      </c>
      <c r="D195" s="1">
        <v>28.38</v>
      </c>
      <c r="E195" s="1">
        <v>50</v>
      </c>
      <c r="F195" s="1">
        <v>25</v>
      </c>
      <c r="G195" s="1">
        <v>21.62</v>
      </c>
      <c r="H195" s="4">
        <v>4.47</v>
      </c>
      <c r="I195" s="1">
        <v>727.9</v>
      </c>
      <c r="J195" s="1">
        <v>473.3</v>
      </c>
      <c r="K195" s="1">
        <v>227.5</v>
      </c>
      <c r="L195" s="1">
        <v>278.60000000000002</v>
      </c>
      <c r="M195" s="1" t="s">
        <v>22</v>
      </c>
      <c r="N195">
        <f t="shared" si="42"/>
        <v>1.0810000000000002</v>
      </c>
      <c r="O195">
        <f t="shared" si="40"/>
        <v>727.9</v>
      </c>
      <c r="P195" s="1">
        <v>0</v>
      </c>
      <c r="Q195" s="1">
        <v>387.83694757324201</v>
      </c>
      <c r="R195">
        <f t="shared" si="43"/>
        <v>3112.5065012747077</v>
      </c>
      <c r="S195" s="1"/>
      <c r="T195">
        <f t="shared" si="44"/>
        <v>0.56759999999999999</v>
      </c>
      <c r="U195">
        <v>0</v>
      </c>
      <c r="V195">
        <v>284.89999999999998</v>
      </c>
      <c r="W195" t="s">
        <v>72</v>
      </c>
      <c r="Z195">
        <f t="shared" si="34"/>
        <v>1.14207934891872</v>
      </c>
      <c r="AA195">
        <f t="shared" si="35"/>
        <v>270435</v>
      </c>
    </row>
    <row r="196" spans="1:27" hidden="1" x14ac:dyDescent="0.3">
      <c r="A196" s="1"/>
      <c r="B196" s="1" t="s">
        <v>25</v>
      </c>
      <c r="C196" s="1">
        <v>0</v>
      </c>
      <c r="D196" s="1">
        <v>28.25</v>
      </c>
      <c r="E196" s="1">
        <v>50</v>
      </c>
      <c r="F196" s="1">
        <v>25</v>
      </c>
      <c r="G196" s="1">
        <v>21.75</v>
      </c>
      <c r="H196" s="4">
        <v>4.75</v>
      </c>
      <c r="I196" s="1">
        <v>727</v>
      </c>
      <c r="J196" s="1">
        <v>473.3</v>
      </c>
      <c r="K196" s="1">
        <v>227.5</v>
      </c>
      <c r="L196" s="1">
        <v>279.39999999999998</v>
      </c>
      <c r="M196" s="1" t="s">
        <v>22</v>
      </c>
      <c r="N196">
        <f t="shared" si="42"/>
        <v>1.0875000000000001</v>
      </c>
      <c r="O196">
        <f t="shared" si="40"/>
        <v>727</v>
      </c>
      <c r="P196" s="1">
        <v>0</v>
      </c>
      <c r="Q196" s="1">
        <v>387.83694757324201</v>
      </c>
      <c r="R196">
        <f t="shared" si="43"/>
        <v>3157.9492203997293</v>
      </c>
      <c r="S196" s="1"/>
      <c r="T196">
        <f t="shared" si="44"/>
        <v>0.56499999999999995</v>
      </c>
      <c r="U196">
        <v>0</v>
      </c>
      <c r="V196">
        <v>284.89999999999998</v>
      </c>
      <c r="W196" t="s">
        <v>72</v>
      </c>
      <c r="Z196">
        <f t="shared" si="34"/>
        <v>1.2007237150000001</v>
      </c>
      <c r="AA196">
        <f t="shared" si="35"/>
        <v>287375</v>
      </c>
    </row>
    <row r="197" spans="1:27" hidden="1" x14ac:dyDescent="0.3">
      <c r="A197" s="1"/>
      <c r="B197" s="1" t="s">
        <v>25</v>
      </c>
      <c r="C197" s="1">
        <v>0</v>
      </c>
      <c r="D197" s="1">
        <v>28.75</v>
      </c>
      <c r="E197" s="1">
        <v>50</v>
      </c>
      <c r="F197" s="1">
        <v>25</v>
      </c>
      <c r="G197" s="1">
        <v>21.25</v>
      </c>
      <c r="H197" s="4">
        <v>4.3600000000000003</v>
      </c>
      <c r="I197" s="1">
        <v>718.5</v>
      </c>
      <c r="J197" s="1">
        <v>473.3</v>
      </c>
      <c r="K197" s="1">
        <v>227.5</v>
      </c>
      <c r="L197" s="1">
        <v>276.2</v>
      </c>
      <c r="M197" s="1" t="s">
        <v>22</v>
      </c>
      <c r="N197">
        <f t="shared" si="42"/>
        <v>1.0625</v>
      </c>
      <c r="O197">
        <f t="shared" si="40"/>
        <v>718.5</v>
      </c>
      <c r="P197" s="1">
        <v>0</v>
      </c>
      <c r="Q197" s="1">
        <v>387.83694757324201</v>
      </c>
      <c r="R197">
        <f t="shared" si="43"/>
        <v>3072.0032221554907</v>
      </c>
      <c r="S197" s="1"/>
      <c r="T197">
        <f t="shared" si="44"/>
        <v>0.57499999999999996</v>
      </c>
      <c r="U197">
        <v>0</v>
      </c>
      <c r="V197">
        <v>284.89999999999998</v>
      </c>
      <c r="W197" t="s">
        <v>72</v>
      </c>
      <c r="Z197">
        <f t="shared" ref="Z197" si="45">( 15.07*(H197/E197) -27.02*POWER((H197/E197),2) + 15.08*POWER((H197/E197),3))</f>
        <v>1.1186471103078399</v>
      </c>
      <c r="AA197">
        <f t="shared" ref="AA197" si="46">(5500*5500*2*H197)/1000</f>
        <v>263780.00000000006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82"/>
  <sheetViews>
    <sheetView workbookViewId="0">
      <selection activeCell="L3" sqref="L3:M182"/>
    </sheetView>
  </sheetViews>
  <sheetFormatPr defaultRowHeight="14.4" x14ac:dyDescent="0.3"/>
  <sheetData>
    <row r="3" spans="3:14" x14ac:dyDescent="0.3">
      <c r="C3">
        <v>55.9</v>
      </c>
      <c r="D3">
        <v>1</v>
      </c>
      <c r="E3" s="7">
        <v>-91</v>
      </c>
      <c r="F3">
        <v>0</v>
      </c>
      <c r="G3">
        <v>0</v>
      </c>
      <c r="H3" t="s">
        <v>41</v>
      </c>
      <c r="K3" s="12">
        <v>1</v>
      </c>
      <c r="L3">
        <v>145.30000000000001</v>
      </c>
      <c r="M3" s="7">
        <v>-91</v>
      </c>
      <c r="N3" t="s">
        <v>41</v>
      </c>
    </row>
    <row r="4" spans="3:14" x14ac:dyDescent="0.3">
      <c r="C4">
        <v>98.8</v>
      </c>
      <c r="D4">
        <v>1</v>
      </c>
      <c r="E4" s="7">
        <v>-91</v>
      </c>
      <c r="F4">
        <v>0</v>
      </c>
      <c r="G4">
        <v>0</v>
      </c>
      <c r="H4" t="s">
        <v>41</v>
      </c>
      <c r="K4">
        <v>1</v>
      </c>
      <c r="L4">
        <v>76.3</v>
      </c>
      <c r="M4" s="7">
        <v>-91</v>
      </c>
      <c r="N4" t="s">
        <v>41</v>
      </c>
    </row>
    <row r="5" spans="3:14" x14ac:dyDescent="0.3">
      <c r="C5">
        <v>71.900000000000006</v>
      </c>
      <c r="D5">
        <v>1</v>
      </c>
      <c r="E5" s="7">
        <v>-91</v>
      </c>
      <c r="F5">
        <v>0</v>
      </c>
      <c r="G5">
        <v>0</v>
      </c>
      <c r="H5" t="s">
        <v>41</v>
      </c>
      <c r="K5">
        <v>1</v>
      </c>
      <c r="L5">
        <v>126.5</v>
      </c>
      <c r="M5" s="7">
        <v>-91</v>
      </c>
      <c r="N5" t="s">
        <v>41</v>
      </c>
    </row>
    <row r="6" spans="3:14" x14ac:dyDescent="0.3">
      <c r="C6">
        <v>111</v>
      </c>
      <c r="D6">
        <v>1</v>
      </c>
      <c r="E6" s="7">
        <v>-91</v>
      </c>
      <c r="F6">
        <v>0</v>
      </c>
      <c r="G6">
        <v>0</v>
      </c>
      <c r="H6" t="s">
        <v>41</v>
      </c>
      <c r="K6">
        <v>1</v>
      </c>
      <c r="L6">
        <v>126.1</v>
      </c>
      <c r="M6" s="7">
        <v>-91</v>
      </c>
      <c r="N6" t="s">
        <v>41</v>
      </c>
    </row>
    <row r="7" spans="3:14" x14ac:dyDescent="0.3">
      <c r="C7">
        <v>93.5</v>
      </c>
      <c r="D7">
        <v>1</v>
      </c>
      <c r="E7" s="7">
        <v>-91</v>
      </c>
      <c r="F7">
        <v>0</v>
      </c>
      <c r="G7">
        <v>0</v>
      </c>
      <c r="H7" t="s">
        <v>41</v>
      </c>
      <c r="K7">
        <v>1</v>
      </c>
      <c r="L7">
        <v>128.5</v>
      </c>
      <c r="M7" s="7">
        <v>-91</v>
      </c>
      <c r="N7" t="s">
        <v>41</v>
      </c>
    </row>
    <row r="8" spans="3:14" x14ac:dyDescent="0.3">
      <c r="C8">
        <v>79.900000000000006</v>
      </c>
      <c r="D8">
        <v>1</v>
      </c>
      <c r="E8" s="7">
        <v>-91</v>
      </c>
      <c r="F8">
        <v>0</v>
      </c>
      <c r="G8">
        <v>0</v>
      </c>
      <c r="H8" t="s">
        <v>41</v>
      </c>
      <c r="K8">
        <v>1</v>
      </c>
      <c r="L8">
        <v>111.4</v>
      </c>
      <c r="M8" s="7">
        <v>-91</v>
      </c>
      <c r="N8" t="s">
        <v>41</v>
      </c>
    </row>
    <row r="9" spans="3:14" x14ac:dyDescent="0.3">
      <c r="C9">
        <v>98.4</v>
      </c>
      <c r="D9">
        <v>1</v>
      </c>
      <c r="E9" s="7">
        <v>-91</v>
      </c>
      <c r="F9">
        <v>0</v>
      </c>
      <c r="G9">
        <v>0</v>
      </c>
      <c r="H9" t="s">
        <v>41</v>
      </c>
      <c r="K9">
        <v>1</v>
      </c>
      <c r="L9">
        <v>130.4</v>
      </c>
      <c r="M9" s="7">
        <v>-91</v>
      </c>
      <c r="N9" t="s">
        <v>41</v>
      </c>
    </row>
    <row r="10" spans="3:14" x14ac:dyDescent="0.3">
      <c r="C10">
        <v>101.1</v>
      </c>
      <c r="D10">
        <v>1</v>
      </c>
      <c r="E10" s="7">
        <v>-91</v>
      </c>
      <c r="F10">
        <v>0</v>
      </c>
      <c r="G10">
        <v>0</v>
      </c>
      <c r="H10" t="s">
        <v>41</v>
      </c>
      <c r="K10">
        <v>1</v>
      </c>
      <c r="L10">
        <v>134.80000000000001</v>
      </c>
      <c r="M10" s="7">
        <v>-91</v>
      </c>
      <c r="N10" t="s">
        <v>41</v>
      </c>
    </row>
    <row r="11" spans="3:14" x14ac:dyDescent="0.3">
      <c r="C11">
        <v>79.599999999999994</v>
      </c>
      <c r="D11">
        <v>1</v>
      </c>
      <c r="E11" s="7">
        <v>-91</v>
      </c>
      <c r="F11">
        <v>0</v>
      </c>
      <c r="G11">
        <v>0</v>
      </c>
      <c r="H11" t="s">
        <v>41</v>
      </c>
      <c r="K11">
        <v>1</v>
      </c>
      <c r="L11">
        <v>157.30000000000001</v>
      </c>
      <c r="M11" s="7">
        <v>-91</v>
      </c>
      <c r="N11" t="s">
        <v>41</v>
      </c>
    </row>
    <row r="12" spans="3:14" x14ac:dyDescent="0.3">
      <c r="C12">
        <v>99.7</v>
      </c>
      <c r="D12">
        <v>1</v>
      </c>
      <c r="E12" s="7">
        <v>-91</v>
      </c>
      <c r="F12">
        <v>0</v>
      </c>
      <c r="G12">
        <v>0</v>
      </c>
      <c r="H12" t="s">
        <v>41</v>
      </c>
      <c r="K12">
        <v>1</v>
      </c>
      <c r="L12">
        <v>105.2</v>
      </c>
      <c r="M12" s="7">
        <v>-91</v>
      </c>
      <c r="N12" t="s">
        <v>41</v>
      </c>
    </row>
    <row r="13" spans="3:14" x14ac:dyDescent="0.3">
      <c r="C13">
        <v>108.1</v>
      </c>
      <c r="D13">
        <v>1</v>
      </c>
      <c r="E13" s="7">
        <v>-91</v>
      </c>
      <c r="F13">
        <v>0</v>
      </c>
      <c r="G13">
        <v>0</v>
      </c>
      <c r="H13" t="s">
        <v>41</v>
      </c>
      <c r="K13">
        <v>1</v>
      </c>
      <c r="L13">
        <v>109.8</v>
      </c>
      <c r="M13" s="7">
        <v>-91</v>
      </c>
      <c r="N13" t="s">
        <v>41</v>
      </c>
    </row>
    <row r="14" spans="3:14" x14ac:dyDescent="0.3">
      <c r="C14">
        <v>93.4</v>
      </c>
      <c r="D14">
        <v>1</v>
      </c>
      <c r="E14" s="7">
        <v>-91</v>
      </c>
      <c r="F14">
        <v>0</v>
      </c>
      <c r="G14">
        <v>0</v>
      </c>
      <c r="H14" t="s">
        <v>41</v>
      </c>
      <c r="K14">
        <v>1</v>
      </c>
      <c r="L14">
        <v>84.9</v>
      </c>
      <c r="M14" s="7">
        <v>-91</v>
      </c>
      <c r="N14" t="s">
        <v>41</v>
      </c>
    </row>
    <row r="15" spans="3:14" x14ac:dyDescent="0.3">
      <c r="C15">
        <v>62</v>
      </c>
      <c r="D15">
        <v>1</v>
      </c>
      <c r="E15" s="7">
        <v>-91</v>
      </c>
      <c r="F15">
        <v>0</v>
      </c>
      <c r="G15">
        <v>0</v>
      </c>
      <c r="H15" t="s">
        <v>41</v>
      </c>
      <c r="K15">
        <v>1</v>
      </c>
      <c r="L15">
        <v>62.8</v>
      </c>
      <c r="M15" s="7">
        <v>-91</v>
      </c>
      <c r="N15" t="s">
        <v>41</v>
      </c>
    </row>
    <row r="16" spans="3:14" x14ac:dyDescent="0.3">
      <c r="C16">
        <v>107.1</v>
      </c>
      <c r="D16">
        <v>1</v>
      </c>
      <c r="E16" s="7">
        <v>-91</v>
      </c>
      <c r="F16">
        <v>0</v>
      </c>
      <c r="G16">
        <v>0</v>
      </c>
      <c r="H16" t="s">
        <v>41</v>
      </c>
      <c r="K16">
        <v>1</v>
      </c>
      <c r="L16">
        <v>97.5</v>
      </c>
      <c r="M16" s="7">
        <v>-91</v>
      </c>
      <c r="N16" t="s">
        <v>41</v>
      </c>
    </row>
    <row r="17" spans="3:14" x14ac:dyDescent="0.3">
      <c r="C17">
        <v>145.30000000000001</v>
      </c>
      <c r="D17">
        <v>1</v>
      </c>
      <c r="E17" s="7">
        <v>-91</v>
      </c>
      <c r="F17">
        <v>1.8045117258239998E-2</v>
      </c>
      <c r="G17">
        <v>3630</v>
      </c>
      <c r="H17" t="s">
        <v>41</v>
      </c>
      <c r="K17">
        <v>1</v>
      </c>
      <c r="L17">
        <v>80.2</v>
      </c>
      <c r="M17" s="7">
        <v>-91</v>
      </c>
      <c r="N17" t="s">
        <v>41</v>
      </c>
    </row>
    <row r="18" spans="3:14" x14ac:dyDescent="0.3">
      <c r="C18">
        <v>76.3</v>
      </c>
      <c r="D18">
        <v>1</v>
      </c>
      <c r="E18" s="7">
        <v>-91</v>
      </c>
      <c r="F18">
        <v>0</v>
      </c>
      <c r="G18">
        <v>0</v>
      </c>
      <c r="H18" t="s">
        <v>41</v>
      </c>
      <c r="K18">
        <v>1</v>
      </c>
      <c r="L18">
        <v>134.4</v>
      </c>
      <c r="M18" s="7">
        <v>-91</v>
      </c>
      <c r="N18" t="s">
        <v>41</v>
      </c>
    </row>
    <row r="19" spans="3:14" x14ac:dyDescent="0.3">
      <c r="C19">
        <v>126.5</v>
      </c>
      <c r="D19">
        <v>1</v>
      </c>
      <c r="E19" s="7">
        <v>-91</v>
      </c>
      <c r="F19">
        <v>0</v>
      </c>
      <c r="G19">
        <v>0</v>
      </c>
      <c r="H19" t="s">
        <v>41</v>
      </c>
      <c r="K19">
        <v>1</v>
      </c>
      <c r="L19">
        <v>65.099999999999994</v>
      </c>
      <c r="M19" s="7">
        <v>-91</v>
      </c>
      <c r="N19" t="s">
        <v>41</v>
      </c>
    </row>
    <row r="20" spans="3:14" x14ac:dyDescent="0.3">
      <c r="C20">
        <v>126.1</v>
      </c>
      <c r="D20">
        <v>1</v>
      </c>
      <c r="E20" s="7">
        <v>-91</v>
      </c>
      <c r="F20">
        <v>1.203871492096E-2</v>
      </c>
      <c r="G20">
        <v>2420</v>
      </c>
      <c r="H20" t="s">
        <v>41</v>
      </c>
      <c r="K20">
        <v>1</v>
      </c>
      <c r="L20">
        <v>118.6</v>
      </c>
      <c r="M20" s="7">
        <v>-91</v>
      </c>
      <c r="N20" t="s">
        <v>41</v>
      </c>
    </row>
    <row r="21" spans="3:14" x14ac:dyDescent="0.3">
      <c r="C21">
        <v>128.5</v>
      </c>
      <c r="D21">
        <v>1</v>
      </c>
      <c r="E21" s="7">
        <v>-91</v>
      </c>
      <c r="F21">
        <v>1.504299508E-2</v>
      </c>
      <c r="G21">
        <v>3025</v>
      </c>
      <c r="H21" t="s">
        <v>41</v>
      </c>
      <c r="K21">
        <v>1</v>
      </c>
      <c r="L21">
        <v>186</v>
      </c>
      <c r="M21" s="7">
        <v>-60</v>
      </c>
      <c r="N21" t="s">
        <v>41</v>
      </c>
    </row>
    <row r="22" spans="3:14" x14ac:dyDescent="0.3">
      <c r="C22">
        <v>111.4</v>
      </c>
      <c r="D22">
        <v>1</v>
      </c>
      <c r="E22" s="7">
        <v>-91</v>
      </c>
      <c r="F22">
        <v>0</v>
      </c>
      <c r="G22">
        <v>0</v>
      </c>
      <c r="H22" t="s">
        <v>41</v>
      </c>
      <c r="K22">
        <v>1</v>
      </c>
      <c r="L22">
        <v>151.80000000000001</v>
      </c>
      <c r="M22" s="7">
        <v>-60</v>
      </c>
      <c r="N22" t="s">
        <v>41</v>
      </c>
    </row>
    <row r="23" spans="3:14" x14ac:dyDescent="0.3">
      <c r="C23">
        <v>130.4</v>
      </c>
      <c r="D23">
        <v>1</v>
      </c>
      <c r="E23" s="7">
        <v>-91</v>
      </c>
      <c r="F23">
        <v>0</v>
      </c>
      <c r="G23">
        <v>0</v>
      </c>
      <c r="H23" t="s">
        <v>41</v>
      </c>
      <c r="K23">
        <v>1</v>
      </c>
      <c r="L23">
        <v>111.7</v>
      </c>
      <c r="M23" s="7">
        <v>-60</v>
      </c>
      <c r="N23" t="s">
        <v>41</v>
      </c>
    </row>
    <row r="24" spans="3:14" x14ac:dyDescent="0.3">
      <c r="C24">
        <v>134.80000000000001</v>
      </c>
      <c r="D24">
        <v>1</v>
      </c>
      <c r="E24" s="7">
        <v>-91</v>
      </c>
      <c r="F24">
        <v>0</v>
      </c>
      <c r="G24">
        <v>0</v>
      </c>
      <c r="H24" t="s">
        <v>41</v>
      </c>
      <c r="K24">
        <v>1</v>
      </c>
      <c r="L24">
        <v>143.9</v>
      </c>
      <c r="M24" s="7">
        <v>-60</v>
      </c>
      <c r="N24" t="s">
        <v>41</v>
      </c>
    </row>
    <row r="25" spans="3:14" x14ac:dyDescent="0.3">
      <c r="C25">
        <v>157.30000000000001</v>
      </c>
      <c r="D25">
        <v>1</v>
      </c>
      <c r="E25" s="7">
        <v>-91</v>
      </c>
      <c r="F25">
        <v>0</v>
      </c>
      <c r="G25">
        <v>0</v>
      </c>
      <c r="H25" t="s">
        <v>41</v>
      </c>
      <c r="K25">
        <v>1</v>
      </c>
      <c r="L25">
        <v>105.4</v>
      </c>
      <c r="M25" s="7">
        <v>-60</v>
      </c>
      <c r="N25" t="s">
        <v>41</v>
      </c>
    </row>
    <row r="26" spans="3:14" x14ac:dyDescent="0.3">
      <c r="C26">
        <v>105.2</v>
      </c>
      <c r="D26">
        <v>1</v>
      </c>
      <c r="E26" s="7">
        <v>-91</v>
      </c>
      <c r="F26">
        <v>0</v>
      </c>
      <c r="G26">
        <v>0</v>
      </c>
      <c r="H26" t="s">
        <v>41</v>
      </c>
      <c r="K26">
        <v>1</v>
      </c>
      <c r="L26">
        <v>154</v>
      </c>
      <c r="M26" s="7">
        <v>-60</v>
      </c>
      <c r="N26" t="s">
        <v>41</v>
      </c>
    </row>
    <row r="27" spans="3:14" x14ac:dyDescent="0.3">
      <c r="C27">
        <v>109.8</v>
      </c>
      <c r="D27">
        <v>1</v>
      </c>
      <c r="E27" s="7">
        <v>-91</v>
      </c>
      <c r="F27">
        <v>0</v>
      </c>
      <c r="G27">
        <v>0</v>
      </c>
      <c r="H27" t="s">
        <v>41</v>
      </c>
      <c r="K27">
        <v>1</v>
      </c>
      <c r="L27">
        <v>176.2</v>
      </c>
      <c r="M27" s="7">
        <v>-60</v>
      </c>
      <c r="N27" t="s">
        <v>41</v>
      </c>
    </row>
    <row r="28" spans="3:14" x14ac:dyDescent="0.3">
      <c r="C28">
        <v>84.9</v>
      </c>
      <c r="D28">
        <v>1</v>
      </c>
      <c r="E28" s="7">
        <v>-91</v>
      </c>
      <c r="F28">
        <v>0</v>
      </c>
      <c r="G28">
        <v>0</v>
      </c>
      <c r="H28" t="s">
        <v>41</v>
      </c>
      <c r="K28">
        <v>1</v>
      </c>
      <c r="L28">
        <v>131.9</v>
      </c>
      <c r="M28" s="7">
        <v>-60</v>
      </c>
      <c r="N28" t="s">
        <v>41</v>
      </c>
    </row>
    <row r="29" spans="3:14" x14ac:dyDescent="0.3">
      <c r="C29">
        <v>62.8</v>
      </c>
      <c r="D29">
        <v>1</v>
      </c>
      <c r="E29" s="7">
        <v>-91</v>
      </c>
      <c r="F29">
        <v>0</v>
      </c>
      <c r="G29">
        <v>0</v>
      </c>
      <c r="H29" t="s">
        <v>41</v>
      </c>
      <c r="K29">
        <v>1</v>
      </c>
      <c r="L29">
        <v>203.9</v>
      </c>
      <c r="M29" s="7">
        <v>-60</v>
      </c>
      <c r="N29" t="s">
        <v>41</v>
      </c>
    </row>
    <row r="30" spans="3:14" x14ac:dyDescent="0.3">
      <c r="C30">
        <v>97.5</v>
      </c>
      <c r="D30">
        <v>1</v>
      </c>
      <c r="E30" s="7">
        <v>-91</v>
      </c>
      <c r="F30">
        <v>0</v>
      </c>
      <c r="G30">
        <v>0</v>
      </c>
      <c r="H30" t="s">
        <v>41</v>
      </c>
      <c r="K30">
        <v>1</v>
      </c>
      <c r="L30">
        <v>142.69999999999999</v>
      </c>
      <c r="M30" s="7">
        <v>-60</v>
      </c>
      <c r="N30" t="s">
        <v>41</v>
      </c>
    </row>
    <row r="31" spans="3:14" x14ac:dyDescent="0.3">
      <c r="C31">
        <v>80.2</v>
      </c>
      <c r="D31">
        <v>1</v>
      </c>
      <c r="E31" s="7">
        <v>-91</v>
      </c>
      <c r="F31">
        <v>0</v>
      </c>
      <c r="G31">
        <v>0</v>
      </c>
      <c r="H31" t="s">
        <v>41</v>
      </c>
      <c r="K31">
        <v>1</v>
      </c>
      <c r="L31">
        <v>134.5</v>
      </c>
      <c r="M31" s="7">
        <v>-60</v>
      </c>
      <c r="N31" t="s">
        <v>41</v>
      </c>
    </row>
    <row r="32" spans="3:14" x14ac:dyDescent="0.3">
      <c r="C32">
        <v>134.4</v>
      </c>
      <c r="D32">
        <v>1</v>
      </c>
      <c r="E32" s="7">
        <v>-91</v>
      </c>
      <c r="F32">
        <v>1.504299508E-2</v>
      </c>
      <c r="G32">
        <v>3025</v>
      </c>
      <c r="H32" t="s">
        <v>41</v>
      </c>
      <c r="K32">
        <v>1</v>
      </c>
      <c r="L32">
        <v>130.1</v>
      </c>
      <c r="M32" s="7">
        <v>-60</v>
      </c>
      <c r="N32" t="s">
        <v>41</v>
      </c>
    </row>
    <row r="33" spans="3:14" x14ac:dyDescent="0.3">
      <c r="C33">
        <v>65.099999999999994</v>
      </c>
      <c r="D33">
        <v>1</v>
      </c>
      <c r="E33" s="7">
        <v>-91</v>
      </c>
      <c r="F33">
        <v>0</v>
      </c>
      <c r="G33">
        <v>0</v>
      </c>
      <c r="H33" t="s">
        <v>41</v>
      </c>
      <c r="K33">
        <v>1</v>
      </c>
      <c r="L33">
        <v>142.6</v>
      </c>
      <c r="M33" s="7">
        <v>-60</v>
      </c>
      <c r="N33" t="s">
        <v>41</v>
      </c>
    </row>
    <row r="34" spans="3:14" x14ac:dyDescent="0.3">
      <c r="C34">
        <v>118.6</v>
      </c>
      <c r="D34">
        <v>1</v>
      </c>
      <c r="E34" s="7">
        <v>-91</v>
      </c>
      <c r="F34">
        <v>0</v>
      </c>
      <c r="G34">
        <v>0</v>
      </c>
      <c r="H34" t="s">
        <v>41</v>
      </c>
      <c r="K34">
        <v>1</v>
      </c>
      <c r="L34">
        <v>119.7</v>
      </c>
      <c r="M34" s="7">
        <v>-60</v>
      </c>
      <c r="N34" t="s">
        <v>41</v>
      </c>
    </row>
    <row r="35" spans="3:14" x14ac:dyDescent="0.3">
      <c r="C35">
        <v>186</v>
      </c>
      <c r="D35">
        <v>1</v>
      </c>
      <c r="E35" s="7">
        <v>-60</v>
      </c>
      <c r="F35">
        <v>0</v>
      </c>
      <c r="G35">
        <v>0</v>
      </c>
      <c r="H35" t="s">
        <v>41</v>
      </c>
      <c r="K35">
        <v>1</v>
      </c>
      <c r="L35">
        <v>141.30000000000001</v>
      </c>
      <c r="M35" s="7">
        <v>-60</v>
      </c>
      <c r="N35" t="s">
        <v>41</v>
      </c>
    </row>
    <row r="36" spans="3:14" x14ac:dyDescent="0.3">
      <c r="C36">
        <v>151.80000000000001</v>
      </c>
      <c r="D36">
        <v>1</v>
      </c>
      <c r="E36" s="7">
        <v>-60</v>
      </c>
      <c r="F36">
        <v>0</v>
      </c>
      <c r="G36">
        <v>0</v>
      </c>
      <c r="H36" t="s">
        <v>41</v>
      </c>
      <c r="K36">
        <v>1</v>
      </c>
      <c r="L36">
        <v>175.9</v>
      </c>
      <c r="M36" s="7">
        <v>-60</v>
      </c>
      <c r="N36" t="s">
        <v>41</v>
      </c>
    </row>
    <row r="37" spans="3:14" x14ac:dyDescent="0.3">
      <c r="C37">
        <v>111.7</v>
      </c>
      <c r="D37">
        <v>1</v>
      </c>
      <c r="E37" s="7">
        <v>-60</v>
      </c>
      <c r="F37">
        <v>0</v>
      </c>
      <c r="G37">
        <v>0</v>
      </c>
      <c r="H37" t="s">
        <v>41</v>
      </c>
      <c r="K37">
        <v>1</v>
      </c>
      <c r="L37">
        <v>119.6</v>
      </c>
      <c r="M37" s="7">
        <v>-60</v>
      </c>
      <c r="N37" t="s">
        <v>41</v>
      </c>
    </row>
    <row r="38" spans="3:14" x14ac:dyDescent="0.3">
      <c r="C38">
        <v>143.9</v>
      </c>
      <c r="D38">
        <v>1</v>
      </c>
      <c r="E38" s="7">
        <v>-60</v>
      </c>
      <c r="F38">
        <v>0</v>
      </c>
      <c r="G38">
        <v>0</v>
      </c>
      <c r="H38" t="s">
        <v>41</v>
      </c>
      <c r="K38">
        <v>1</v>
      </c>
      <c r="L38">
        <v>102.4</v>
      </c>
      <c r="M38" s="7">
        <v>-60</v>
      </c>
      <c r="N38" t="s">
        <v>41</v>
      </c>
    </row>
    <row r="39" spans="3:14" x14ac:dyDescent="0.3">
      <c r="C39">
        <v>105.4</v>
      </c>
      <c r="D39">
        <v>1</v>
      </c>
      <c r="E39" s="7">
        <v>-60</v>
      </c>
      <c r="F39">
        <v>0</v>
      </c>
      <c r="G39">
        <v>0</v>
      </c>
      <c r="H39" t="s">
        <v>41</v>
      </c>
      <c r="K39">
        <v>1</v>
      </c>
      <c r="L39">
        <v>99</v>
      </c>
      <c r="M39" s="7">
        <v>-60</v>
      </c>
      <c r="N39" t="s">
        <v>41</v>
      </c>
    </row>
    <row r="40" spans="3:14" x14ac:dyDescent="0.3">
      <c r="C40">
        <v>154</v>
      </c>
      <c r="D40">
        <v>1</v>
      </c>
      <c r="E40" s="7">
        <v>-60</v>
      </c>
      <c r="F40">
        <v>0</v>
      </c>
      <c r="G40">
        <v>0</v>
      </c>
      <c r="H40" t="s">
        <v>41</v>
      </c>
      <c r="K40">
        <v>1</v>
      </c>
      <c r="L40">
        <v>115.1</v>
      </c>
      <c r="M40" s="7">
        <v>-60</v>
      </c>
      <c r="N40" t="s">
        <v>41</v>
      </c>
    </row>
    <row r="41" spans="3:14" x14ac:dyDescent="0.3">
      <c r="C41">
        <v>176.2</v>
      </c>
      <c r="D41">
        <v>1</v>
      </c>
      <c r="E41" s="7">
        <v>-60</v>
      </c>
      <c r="F41">
        <v>0</v>
      </c>
      <c r="G41">
        <v>0</v>
      </c>
      <c r="H41" t="s">
        <v>41</v>
      </c>
      <c r="K41">
        <v>1</v>
      </c>
      <c r="L41">
        <v>172.9</v>
      </c>
      <c r="M41" s="7">
        <v>-60</v>
      </c>
      <c r="N41" t="s">
        <v>41</v>
      </c>
    </row>
    <row r="42" spans="3:14" x14ac:dyDescent="0.3">
      <c r="C42">
        <v>131.9</v>
      </c>
      <c r="D42">
        <v>1</v>
      </c>
      <c r="E42" s="7">
        <v>-60</v>
      </c>
      <c r="F42">
        <v>0</v>
      </c>
      <c r="G42">
        <v>0</v>
      </c>
      <c r="H42" t="s">
        <v>41</v>
      </c>
      <c r="K42">
        <v>1</v>
      </c>
      <c r="L42">
        <v>120.5</v>
      </c>
      <c r="M42" s="7">
        <v>-60</v>
      </c>
      <c r="N42" t="s">
        <v>41</v>
      </c>
    </row>
    <row r="43" spans="3:14" x14ac:dyDescent="0.3">
      <c r="C43">
        <v>203.9</v>
      </c>
      <c r="D43">
        <v>1</v>
      </c>
      <c r="E43" s="7">
        <v>-60</v>
      </c>
      <c r="F43">
        <v>0</v>
      </c>
      <c r="G43">
        <v>0</v>
      </c>
      <c r="H43" t="s">
        <v>41</v>
      </c>
      <c r="K43">
        <v>1</v>
      </c>
      <c r="L43">
        <v>165.2</v>
      </c>
      <c r="M43" s="7">
        <v>-60</v>
      </c>
      <c r="N43" t="s">
        <v>41</v>
      </c>
    </row>
    <row r="44" spans="3:14" x14ac:dyDescent="0.3">
      <c r="C44">
        <v>142.69999999999999</v>
      </c>
      <c r="D44">
        <v>1</v>
      </c>
      <c r="E44" s="7">
        <v>-60</v>
      </c>
      <c r="F44">
        <v>0</v>
      </c>
      <c r="G44">
        <v>0</v>
      </c>
      <c r="H44" t="s">
        <v>41</v>
      </c>
      <c r="K44">
        <v>1</v>
      </c>
      <c r="L44">
        <v>125.6</v>
      </c>
      <c r="M44" s="7">
        <v>-60</v>
      </c>
      <c r="N44" t="s">
        <v>41</v>
      </c>
    </row>
    <row r="45" spans="3:14" x14ac:dyDescent="0.3">
      <c r="C45">
        <v>134.5</v>
      </c>
      <c r="D45">
        <v>1</v>
      </c>
      <c r="E45" s="7">
        <v>-60</v>
      </c>
      <c r="F45">
        <v>1.8045117258239998E-2</v>
      </c>
      <c r="G45">
        <v>3630</v>
      </c>
      <c r="H45" t="s">
        <v>41</v>
      </c>
      <c r="K45">
        <v>1</v>
      </c>
      <c r="L45">
        <v>126.7</v>
      </c>
      <c r="M45" s="7">
        <v>-60</v>
      </c>
      <c r="N45" t="s">
        <v>41</v>
      </c>
    </row>
    <row r="46" spans="3:14" x14ac:dyDescent="0.3">
      <c r="C46">
        <v>130.1</v>
      </c>
      <c r="D46">
        <v>1</v>
      </c>
      <c r="E46" s="7">
        <v>-60</v>
      </c>
      <c r="F46">
        <v>0</v>
      </c>
      <c r="G46">
        <v>0</v>
      </c>
      <c r="H46" t="s">
        <v>41</v>
      </c>
      <c r="K46">
        <v>1</v>
      </c>
      <c r="L46">
        <v>100.4</v>
      </c>
      <c r="M46" s="7">
        <v>-60</v>
      </c>
      <c r="N46" t="s">
        <v>41</v>
      </c>
    </row>
    <row r="47" spans="3:14" x14ac:dyDescent="0.3">
      <c r="C47">
        <v>142.6</v>
      </c>
      <c r="D47">
        <v>1</v>
      </c>
      <c r="E47" s="7">
        <v>-60</v>
      </c>
      <c r="F47">
        <v>2.1045082179520003E-2</v>
      </c>
      <c r="G47">
        <v>4235</v>
      </c>
      <c r="H47" t="s">
        <v>41</v>
      </c>
      <c r="K47">
        <v>1</v>
      </c>
      <c r="L47">
        <v>131.1</v>
      </c>
      <c r="M47" s="7">
        <v>-60</v>
      </c>
      <c r="N47" t="s">
        <v>41</v>
      </c>
    </row>
    <row r="48" spans="3:14" x14ac:dyDescent="0.3">
      <c r="C48">
        <v>119.7</v>
      </c>
      <c r="D48">
        <v>1</v>
      </c>
      <c r="E48" s="7">
        <v>-60</v>
      </c>
      <c r="F48">
        <v>1.504299508E-2</v>
      </c>
      <c r="G48">
        <v>3025</v>
      </c>
      <c r="H48" t="s">
        <v>41</v>
      </c>
      <c r="K48">
        <v>1</v>
      </c>
      <c r="L48">
        <v>185.1</v>
      </c>
      <c r="M48" s="7">
        <v>-60</v>
      </c>
      <c r="N48" t="s">
        <v>41</v>
      </c>
    </row>
    <row r="49" spans="3:14" x14ac:dyDescent="0.3">
      <c r="C49">
        <v>141.30000000000001</v>
      </c>
      <c r="D49">
        <v>1</v>
      </c>
      <c r="E49" s="7">
        <v>-60</v>
      </c>
      <c r="F49">
        <v>2.1045082179520003E-2</v>
      </c>
      <c r="G49">
        <v>4235</v>
      </c>
      <c r="H49" t="s">
        <v>41</v>
      </c>
      <c r="K49">
        <v>1</v>
      </c>
      <c r="L49">
        <v>163.6</v>
      </c>
      <c r="M49" s="7">
        <v>-60</v>
      </c>
      <c r="N49" t="s">
        <v>41</v>
      </c>
    </row>
    <row r="50" spans="3:14" x14ac:dyDescent="0.3">
      <c r="C50">
        <v>175.9</v>
      </c>
      <c r="D50">
        <v>1</v>
      </c>
      <c r="E50" s="7">
        <v>-60</v>
      </c>
      <c r="F50">
        <v>3.003204064E-2</v>
      </c>
      <c r="G50">
        <v>6050</v>
      </c>
      <c r="H50" t="s">
        <v>41</v>
      </c>
      <c r="K50">
        <v>1</v>
      </c>
      <c r="L50">
        <v>126.5</v>
      </c>
      <c r="M50" s="7">
        <v>-60</v>
      </c>
      <c r="N50" t="s">
        <v>41</v>
      </c>
    </row>
    <row r="51" spans="3:14" x14ac:dyDescent="0.3">
      <c r="C51">
        <v>119.6</v>
      </c>
      <c r="D51">
        <v>1</v>
      </c>
      <c r="E51" s="7">
        <v>-60</v>
      </c>
      <c r="F51">
        <v>0</v>
      </c>
      <c r="G51">
        <v>0</v>
      </c>
      <c r="H51" t="s">
        <v>41</v>
      </c>
      <c r="K51">
        <v>1</v>
      </c>
      <c r="L51">
        <v>164.7</v>
      </c>
      <c r="M51" s="7">
        <v>-60</v>
      </c>
      <c r="N51" t="s">
        <v>41</v>
      </c>
    </row>
    <row r="52" spans="3:14" x14ac:dyDescent="0.3">
      <c r="C52">
        <v>102.4</v>
      </c>
      <c r="D52">
        <v>1</v>
      </c>
      <c r="E52" s="7">
        <v>-60</v>
      </c>
      <c r="F52">
        <v>0</v>
      </c>
      <c r="G52">
        <v>0</v>
      </c>
      <c r="H52" t="s">
        <v>41</v>
      </c>
      <c r="K52">
        <v>1</v>
      </c>
      <c r="L52">
        <v>192.7</v>
      </c>
      <c r="M52" s="7">
        <v>-60</v>
      </c>
      <c r="N52" t="s">
        <v>41</v>
      </c>
    </row>
    <row r="53" spans="3:14" x14ac:dyDescent="0.3">
      <c r="C53">
        <v>99</v>
      </c>
      <c r="D53">
        <v>1</v>
      </c>
      <c r="E53" s="7">
        <v>-60</v>
      </c>
      <c r="F53">
        <v>0</v>
      </c>
      <c r="G53">
        <v>0</v>
      </c>
      <c r="H53" t="s">
        <v>41</v>
      </c>
      <c r="K53">
        <v>1</v>
      </c>
      <c r="L53">
        <v>134.5</v>
      </c>
      <c r="M53" s="7">
        <v>-60</v>
      </c>
      <c r="N53" t="s">
        <v>41</v>
      </c>
    </row>
    <row r="54" spans="3:14" x14ac:dyDescent="0.3">
      <c r="C54">
        <v>115.1</v>
      </c>
      <c r="D54">
        <v>1</v>
      </c>
      <c r="E54" s="7">
        <v>-60</v>
      </c>
      <c r="F54">
        <v>1.504299508E-2</v>
      </c>
      <c r="G54">
        <v>3025</v>
      </c>
      <c r="H54" t="s">
        <v>41</v>
      </c>
      <c r="K54">
        <v>1</v>
      </c>
      <c r="L54">
        <v>140.80000000000001</v>
      </c>
      <c r="M54" s="7">
        <v>-60</v>
      </c>
      <c r="N54" t="s">
        <v>41</v>
      </c>
    </row>
    <row r="55" spans="3:14" x14ac:dyDescent="0.3">
      <c r="C55">
        <v>172.9</v>
      </c>
      <c r="D55">
        <v>1</v>
      </c>
      <c r="E55" s="7">
        <v>-60</v>
      </c>
      <c r="F55">
        <v>3.3023383771839998E-2</v>
      </c>
      <c r="G55">
        <v>6655</v>
      </c>
      <c r="H55" t="s">
        <v>41</v>
      </c>
      <c r="K55">
        <v>1</v>
      </c>
      <c r="L55">
        <v>187.3</v>
      </c>
      <c r="M55" s="7">
        <v>-40</v>
      </c>
      <c r="N55" t="s">
        <v>41</v>
      </c>
    </row>
    <row r="56" spans="3:14" x14ac:dyDescent="0.3">
      <c r="C56">
        <v>120.5</v>
      </c>
      <c r="D56">
        <v>1</v>
      </c>
      <c r="E56" s="7">
        <v>-60</v>
      </c>
      <c r="F56">
        <v>9.032276057279999E-3</v>
      </c>
      <c r="G56">
        <v>1815</v>
      </c>
      <c r="H56" t="s">
        <v>41</v>
      </c>
      <c r="K56">
        <v>1</v>
      </c>
      <c r="L56">
        <v>101.5</v>
      </c>
      <c r="M56" s="7">
        <v>-40</v>
      </c>
      <c r="N56" t="s">
        <v>41</v>
      </c>
    </row>
    <row r="57" spans="3:14" x14ac:dyDescent="0.3">
      <c r="C57">
        <v>165.2</v>
      </c>
      <c r="D57">
        <v>1</v>
      </c>
      <c r="E57" s="7">
        <v>-60</v>
      </c>
      <c r="F57">
        <v>0</v>
      </c>
      <c r="G57">
        <v>0</v>
      </c>
      <c r="H57" t="s">
        <v>41</v>
      </c>
      <c r="K57">
        <v>1</v>
      </c>
      <c r="L57">
        <v>140.30000000000001</v>
      </c>
      <c r="M57" s="7">
        <v>-40</v>
      </c>
      <c r="N57" t="s">
        <v>41</v>
      </c>
    </row>
    <row r="58" spans="3:14" x14ac:dyDescent="0.3">
      <c r="C58">
        <v>125.6</v>
      </c>
      <c r="D58">
        <v>1</v>
      </c>
      <c r="E58" s="7">
        <v>-60</v>
      </c>
      <c r="F58">
        <v>0</v>
      </c>
      <c r="G58">
        <v>0</v>
      </c>
      <c r="H58" t="s">
        <v>41</v>
      </c>
      <c r="K58">
        <v>1</v>
      </c>
      <c r="L58">
        <v>150.19999999999999</v>
      </c>
      <c r="M58" s="7">
        <v>-40</v>
      </c>
      <c r="N58" t="s">
        <v>41</v>
      </c>
    </row>
    <row r="59" spans="3:14" x14ac:dyDescent="0.3">
      <c r="C59">
        <v>126.7</v>
      </c>
      <c r="D59">
        <v>1</v>
      </c>
      <c r="E59" s="7">
        <v>-60</v>
      </c>
      <c r="F59">
        <v>1.504299508E-2</v>
      </c>
      <c r="G59">
        <v>3025</v>
      </c>
      <c r="H59" t="s">
        <v>41</v>
      </c>
      <c r="K59">
        <v>1</v>
      </c>
      <c r="L59">
        <v>187.3</v>
      </c>
      <c r="M59" s="7">
        <v>-40</v>
      </c>
      <c r="N59" t="s">
        <v>41</v>
      </c>
    </row>
    <row r="60" spans="3:14" x14ac:dyDescent="0.3">
      <c r="C60">
        <v>100.4</v>
      </c>
      <c r="D60">
        <v>1</v>
      </c>
      <c r="E60" s="7">
        <v>-60</v>
      </c>
      <c r="F60">
        <v>0</v>
      </c>
      <c r="G60">
        <v>0</v>
      </c>
      <c r="H60" t="s">
        <v>41</v>
      </c>
      <c r="K60">
        <v>1</v>
      </c>
      <c r="L60">
        <v>211.4</v>
      </c>
      <c r="M60" s="7">
        <v>-40</v>
      </c>
      <c r="N60" t="s">
        <v>41</v>
      </c>
    </row>
    <row r="61" spans="3:14" x14ac:dyDescent="0.3">
      <c r="C61">
        <v>131.1</v>
      </c>
      <c r="D61">
        <v>1</v>
      </c>
      <c r="E61" s="7">
        <v>-60</v>
      </c>
      <c r="F61">
        <v>1.504299508E-2</v>
      </c>
      <c r="G61">
        <v>3025</v>
      </c>
      <c r="H61" t="s">
        <v>41</v>
      </c>
      <c r="K61">
        <v>1</v>
      </c>
      <c r="L61">
        <v>160.5</v>
      </c>
      <c r="M61" s="7">
        <v>-40</v>
      </c>
      <c r="N61" t="s">
        <v>41</v>
      </c>
    </row>
    <row r="62" spans="3:14" x14ac:dyDescent="0.3">
      <c r="C62">
        <v>185.1</v>
      </c>
      <c r="D62">
        <v>1</v>
      </c>
      <c r="E62" s="7">
        <v>-60</v>
      </c>
      <c r="F62">
        <v>1.8045117258239998E-2</v>
      </c>
      <c r="G62">
        <v>3630</v>
      </c>
      <c r="H62" t="s">
        <v>41</v>
      </c>
      <c r="K62">
        <v>1</v>
      </c>
      <c r="L62">
        <v>214.6</v>
      </c>
      <c r="M62" s="7">
        <v>-40</v>
      </c>
      <c r="N62" t="s">
        <v>41</v>
      </c>
    </row>
    <row r="63" spans="3:14" x14ac:dyDescent="0.3">
      <c r="C63">
        <v>163.6</v>
      </c>
      <c r="D63">
        <v>1</v>
      </c>
      <c r="E63" s="7">
        <v>-60</v>
      </c>
      <c r="F63">
        <v>2.7038543146560002E-2</v>
      </c>
      <c r="G63">
        <v>5445</v>
      </c>
      <c r="H63" t="s">
        <v>41</v>
      </c>
      <c r="K63">
        <v>1</v>
      </c>
      <c r="L63">
        <v>188.3</v>
      </c>
      <c r="M63" s="7">
        <v>-40</v>
      </c>
      <c r="N63" t="s">
        <v>41</v>
      </c>
    </row>
    <row r="64" spans="3:14" x14ac:dyDescent="0.3">
      <c r="C64">
        <v>126.5</v>
      </c>
      <c r="D64">
        <v>1</v>
      </c>
      <c r="E64" s="7">
        <v>-60</v>
      </c>
      <c r="F64">
        <v>2.7038543146560002E-2</v>
      </c>
      <c r="G64">
        <v>5445</v>
      </c>
      <c r="H64" t="s">
        <v>41</v>
      </c>
      <c r="K64">
        <v>1</v>
      </c>
      <c r="L64">
        <v>239.3</v>
      </c>
      <c r="M64" s="7">
        <v>-40</v>
      </c>
      <c r="N64" t="s">
        <v>41</v>
      </c>
    </row>
    <row r="65" spans="3:14" x14ac:dyDescent="0.3">
      <c r="C65">
        <v>164.7</v>
      </c>
      <c r="D65">
        <v>1</v>
      </c>
      <c r="E65" s="7">
        <v>-60</v>
      </c>
      <c r="F65">
        <v>3.003204064E-2</v>
      </c>
      <c r="G65">
        <v>6050</v>
      </c>
      <c r="H65" t="s">
        <v>41</v>
      </c>
      <c r="K65">
        <v>1</v>
      </c>
      <c r="L65">
        <v>112.8</v>
      </c>
      <c r="M65" s="7">
        <v>-40</v>
      </c>
      <c r="N65" t="s">
        <v>41</v>
      </c>
    </row>
    <row r="66" spans="3:14" x14ac:dyDescent="0.3">
      <c r="C66">
        <v>192.7</v>
      </c>
      <c r="D66">
        <v>1</v>
      </c>
      <c r="E66" s="7">
        <v>-60</v>
      </c>
      <c r="F66">
        <v>4.7947809341440002E-2</v>
      </c>
      <c r="G66">
        <v>9680</v>
      </c>
      <c r="H66" t="s">
        <v>41</v>
      </c>
      <c r="K66">
        <v>1</v>
      </c>
      <c r="L66">
        <v>239</v>
      </c>
      <c r="M66" s="7">
        <v>-40</v>
      </c>
      <c r="N66" t="s">
        <v>41</v>
      </c>
    </row>
    <row r="67" spans="3:14" x14ac:dyDescent="0.3">
      <c r="C67">
        <v>134.5</v>
      </c>
      <c r="D67">
        <v>1</v>
      </c>
      <c r="E67" s="7">
        <v>-60</v>
      </c>
      <c r="F67">
        <v>1.504299508E-2</v>
      </c>
      <c r="G67">
        <v>3025</v>
      </c>
      <c r="H67" t="s">
        <v>41</v>
      </c>
      <c r="K67">
        <v>1</v>
      </c>
      <c r="L67">
        <v>284.89999999999998</v>
      </c>
      <c r="M67" s="7">
        <v>-40</v>
      </c>
      <c r="N67" t="s">
        <v>41</v>
      </c>
    </row>
    <row r="68" spans="3:14" x14ac:dyDescent="0.3">
      <c r="C68">
        <v>140.80000000000001</v>
      </c>
      <c r="D68">
        <v>1</v>
      </c>
      <c r="E68" s="7">
        <v>-60</v>
      </c>
      <c r="F68">
        <v>1.504299508E-2</v>
      </c>
      <c r="G68">
        <v>3025</v>
      </c>
      <c r="H68" t="s">
        <v>41</v>
      </c>
      <c r="K68">
        <v>1</v>
      </c>
      <c r="L68">
        <v>254.7</v>
      </c>
      <c r="M68" s="7">
        <v>-40</v>
      </c>
      <c r="N68" t="s">
        <v>41</v>
      </c>
    </row>
    <row r="69" spans="3:14" x14ac:dyDescent="0.3">
      <c r="C69">
        <v>187.3</v>
      </c>
      <c r="D69">
        <v>1</v>
      </c>
      <c r="E69" s="7">
        <v>-40</v>
      </c>
      <c r="F69">
        <v>2.7038543146560002E-2</v>
      </c>
      <c r="G69">
        <v>5445</v>
      </c>
      <c r="H69" t="s">
        <v>41</v>
      </c>
      <c r="K69">
        <v>1</v>
      </c>
      <c r="L69">
        <v>270.89999999999998</v>
      </c>
      <c r="M69" s="7">
        <v>-40</v>
      </c>
      <c r="N69" t="s">
        <v>41</v>
      </c>
    </row>
    <row r="70" spans="3:14" x14ac:dyDescent="0.3">
      <c r="C70">
        <v>101.5</v>
      </c>
      <c r="D70">
        <v>1</v>
      </c>
      <c r="E70" s="7">
        <v>-40</v>
      </c>
      <c r="F70">
        <v>1.504299508E-2</v>
      </c>
      <c r="G70">
        <v>3025</v>
      </c>
      <c r="H70" t="s">
        <v>41</v>
      </c>
      <c r="K70">
        <v>1</v>
      </c>
      <c r="L70">
        <v>187</v>
      </c>
      <c r="M70" s="7">
        <v>-40</v>
      </c>
      <c r="N70" t="s">
        <v>41</v>
      </c>
    </row>
    <row r="71" spans="3:14" x14ac:dyDescent="0.3">
      <c r="C71">
        <v>140.30000000000001</v>
      </c>
      <c r="D71">
        <v>1</v>
      </c>
      <c r="E71" s="7">
        <v>-40</v>
      </c>
      <c r="F71">
        <v>1.8045117258239998E-2</v>
      </c>
      <c r="G71">
        <v>3630</v>
      </c>
      <c r="H71" t="s">
        <v>41</v>
      </c>
      <c r="K71">
        <v>1</v>
      </c>
      <c r="L71">
        <v>170.1</v>
      </c>
      <c r="M71" s="7">
        <v>-40</v>
      </c>
      <c r="N71" t="s">
        <v>41</v>
      </c>
    </row>
    <row r="72" spans="3:14" x14ac:dyDescent="0.3">
      <c r="C72">
        <v>150.19999999999999</v>
      </c>
      <c r="D72">
        <v>1</v>
      </c>
      <c r="E72" s="7">
        <v>-40</v>
      </c>
      <c r="F72">
        <v>2.4042890567680001E-2</v>
      </c>
      <c r="G72">
        <v>4840</v>
      </c>
      <c r="H72" t="s">
        <v>41</v>
      </c>
      <c r="K72">
        <v>1</v>
      </c>
      <c r="L72">
        <v>256.39999999999998</v>
      </c>
      <c r="M72" s="7">
        <v>-40</v>
      </c>
      <c r="N72" t="s">
        <v>41</v>
      </c>
    </row>
    <row r="73" spans="3:14" x14ac:dyDescent="0.3">
      <c r="C73">
        <v>187.3</v>
      </c>
      <c r="D73">
        <v>1</v>
      </c>
      <c r="E73" s="7">
        <v>-40</v>
      </c>
      <c r="F73">
        <v>2.7038543146560002E-2</v>
      </c>
      <c r="G73">
        <v>5445</v>
      </c>
      <c r="H73" t="s">
        <v>41</v>
      </c>
      <c r="K73">
        <v>1</v>
      </c>
      <c r="L73">
        <v>171.4</v>
      </c>
      <c r="M73" s="7">
        <v>-40</v>
      </c>
      <c r="N73" t="s">
        <v>41</v>
      </c>
    </row>
    <row r="74" spans="3:14" x14ac:dyDescent="0.3">
      <c r="C74">
        <v>211.4</v>
      </c>
      <c r="D74">
        <v>1</v>
      </c>
      <c r="E74" s="7">
        <v>-40</v>
      </c>
      <c r="F74">
        <v>5.3902524372479999E-2</v>
      </c>
      <c r="G74">
        <v>10890</v>
      </c>
      <c r="H74" t="s">
        <v>41</v>
      </c>
      <c r="K74">
        <v>1</v>
      </c>
      <c r="L74">
        <v>103.1</v>
      </c>
      <c r="M74" s="7">
        <v>-40</v>
      </c>
      <c r="N74" t="s">
        <v>41</v>
      </c>
    </row>
    <row r="75" spans="3:14" x14ac:dyDescent="0.3">
      <c r="C75">
        <v>160.5</v>
      </c>
      <c r="D75">
        <v>1</v>
      </c>
      <c r="E75" s="7">
        <v>-40</v>
      </c>
      <c r="F75">
        <v>3.601257326592E-2</v>
      </c>
      <c r="G75">
        <v>7260</v>
      </c>
      <c r="H75" t="s">
        <v>41</v>
      </c>
      <c r="K75">
        <v>1</v>
      </c>
      <c r="L75">
        <v>230</v>
      </c>
      <c r="M75" s="7">
        <v>-40</v>
      </c>
      <c r="N75" t="s">
        <v>41</v>
      </c>
    </row>
    <row r="76" spans="3:14" x14ac:dyDescent="0.3">
      <c r="C76">
        <v>214.6</v>
      </c>
      <c r="D76">
        <v>1</v>
      </c>
      <c r="E76" s="7">
        <v>-40</v>
      </c>
      <c r="F76">
        <v>3.3023383771839998E-2</v>
      </c>
      <c r="G76">
        <v>6655</v>
      </c>
      <c r="H76" t="s">
        <v>41</v>
      </c>
      <c r="K76">
        <v>1</v>
      </c>
      <c r="L76">
        <v>210</v>
      </c>
      <c r="M76" s="7">
        <v>-40</v>
      </c>
      <c r="N76" t="s">
        <v>41</v>
      </c>
    </row>
    <row r="77" spans="3:14" x14ac:dyDescent="0.3">
      <c r="C77">
        <v>188.3</v>
      </c>
      <c r="D77">
        <v>1</v>
      </c>
      <c r="E77" s="7">
        <v>-40</v>
      </c>
      <c r="F77">
        <v>4.4967227159999998E-2</v>
      </c>
      <c r="G77">
        <v>9075</v>
      </c>
      <c r="H77" t="s">
        <v>41</v>
      </c>
      <c r="K77">
        <v>1</v>
      </c>
      <c r="L77">
        <v>198.2</v>
      </c>
      <c r="M77" s="7">
        <v>-40</v>
      </c>
      <c r="N77" t="s">
        <v>41</v>
      </c>
    </row>
    <row r="78" spans="3:14" x14ac:dyDescent="0.3">
      <c r="C78">
        <v>239.3</v>
      </c>
      <c r="D78">
        <v>1</v>
      </c>
      <c r="E78" s="7">
        <v>-40</v>
      </c>
      <c r="F78">
        <v>6.8751724626879993E-2</v>
      </c>
      <c r="G78">
        <v>13915</v>
      </c>
      <c r="H78" t="s">
        <v>41</v>
      </c>
      <c r="K78">
        <v>1</v>
      </c>
      <c r="L78">
        <v>150.19999999999999</v>
      </c>
      <c r="M78" s="7">
        <v>-40</v>
      </c>
      <c r="N78" t="s">
        <v>41</v>
      </c>
    </row>
    <row r="79" spans="3:14" x14ac:dyDescent="0.3">
      <c r="C79">
        <v>112.8</v>
      </c>
      <c r="D79">
        <v>1</v>
      </c>
      <c r="E79" s="7">
        <v>-40</v>
      </c>
      <c r="F79">
        <v>1.504299508E-2</v>
      </c>
      <c r="G79">
        <v>3025</v>
      </c>
      <c r="H79" t="s">
        <v>41</v>
      </c>
      <c r="K79">
        <v>1</v>
      </c>
      <c r="L79">
        <v>226.8</v>
      </c>
      <c r="M79" s="7">
        <v>-40</v>
      </c>
      <c r="N79" t="s">
        <v>41</v>
      </c>
    </row>
    <row r="80" spans="3:14" x14ac:dyDescent="0.3">
      <c r="C80">
        <v>239</v>
      </c>
      <c r="D80">
        <v>1</v>
      </c>
      <c r="E80" s="7">
        <v>-40</v>
      </c>
      <c r="F80">
        <v>6.8751724626879993E-2</v>
      </c>
      <c r="G80">
        <v>13915</v>
      </c>
      <c r="H80" t="s">
        <v>41</v>
      </c>
      <c r="K80">
        <v>1</v>
      </c>
      <c r="L80">
        <v>158.1</v>
      </c>
      <c r="M80" s="7">
        <v>-40</v>
      </c>
      <c r="N80" t="s">
        <v>41</v>
      </c>
    </row>
    <row r="81" spans="3:14" x14ac:dyDescent="0.3">
      <c r="C81">
        <v>284.89999999999998</v>
      </c>
      <c r="D81">
        <v>1</v>
      </c>
      <c r="E81" s="7">
        <v>-40</v>
      </c>
      <c r="F81">
        <v>0.11297794455808001</v>
      </c>
      <c r="G81">
        <v>22990</v>
      </c>
      <c r="H81" t="s">
        <v>41</v>
      </c>
      <c r="K81">
        <v>1</v>
      </c>
      <c r="L81">
        <v>256.39999999999998</v>
      </c>
      <c r="M81" s="7">
        <v>-40</v>
      </c>
      <c r="N81" t="s">
        <v>41</v>
      </c>
    </row>
    <row r="82" spans="3:14" x14ac:dyDescent="0.3">
      <c r="C82">
        <v>254.7</v>
      </c>
      <c r="D82">
        <v>1</v>
      </c>
      <c r="E82" s="7">
        <v>-40</v>
      </c>
      <c r="F82">
        <v>9.2398945186240006E-2</v>
      </c>
      <c r="G82">
        <v>18755</v>
      </c>
      <c r="H82" t="s">
        <v>41</v>
      </c>
      <c r="K82">
        <v>1</v>
      </c>
      <c r="L82">
        <v>207.6</v>
      </c>
      <c r="M82" s="7">
        <v>-40</v>
      </c>
      <c r="N82" t="s">
        <v>41</v>
      </c>
    </row>
    <row r="83" spans="3:14" x14ac:dyDescent="0.3">
      <c r="C83">
        <v>270.89999999999998</v>
      </c>
      <c r="D83">
        <v>1</v>
      </c>
      <c r="E83" s="7">
        <v>-40</v>
      </c>
      <c r="F83">
        <v>6.8751724626879993E-2</v>
      </c>
      <c r="G83">
        <v>13915</v>
      </c>
      <c r="H83" t="s">
        <v>41</v>
      </c>
      <c r="K83">
        <v>1</v>
      </c>
      <c r="L83">
        <v>213.5</v>
      </c>
      <c r="M83" s="7">
        <v>-40</v>
      </c>
      <c r="N83" t="s">
        <v>41</v>
      </c>
    </row>
    <row r="84" spans="3:14" x14ac:dyDescent="0.3">
      <c r="C84">
        <v>187</v>
      </c>
      <c r="D84">
        <v>1</v>
      </c>
      <c r="E84" s="7">
        <v>-40</v>
      </c>
      <c r="F84">
        <v>4.1984494236160005E-2</v>
      </c>
      <c r="G84">
        <v>8470</v>
      </c>
      <c r="H84" t="s">
        <v>41</v>
      </c>
      <c r="K84">
        <v>1</v>
      </c>
      <c r="L84">
        <v>254.6</v>
      </c>
      <c r="M84" s="7">
        <v>-40</v>
      </c>
      <c r="N84" t="s">
        <v>41</v>
      </c>
    </row>
    <row r="85" spans="3:14" x14ac:dyDescent="0.3">
      <c r="C85">
        <v>170.1</v>
      </c>
      <c r="D85">
        <v>1</v>
      </c>
      <c r="E85" s="7">
        <v>-40</v>
      </c>
      <c r="F85">
        <v>3.8999609846080002E-2</v>
      </c>
      <c r="G85">
        <v>7865</v>
      </c>
      <c r="H85" t="s">
        <v>41</v>
      </c>
      <c r="K85">
        <v>1</v>
      </c>
      <c r="L85">
        <v>240</v>
      </c>
      <c r="M85" s="7">
        <v>-40</v>
      </c>
      <c r="N85" t="s">
        <v>41</v>
      </c>
    </row>
    <row r="86" spans="3:14" x14ac:dyDescent="0.3">
      <c r="C86">
        <v>256.39999999999998</v>
      </c>
      <c r="D86">
        <v>1</v>
      </c>
      <c r="E86" s="7">
        <v>-40</v>
      </c>
      <c r="F86">
        <v>7.4676384999999998E-2</v>
      </c>
      <c r="G86">
        <v>15125</v>
      </c>
      <c r="H86" t="s">
        <v>41</v>
      </c>
      <c r="K86">
        <v>0</v>
      </c>
      <c r="L86">
        <v>279</v>
      </c>
      <c r="M86" s="7">
        <v>-40</v>
      </c>
      <c r="N86" t="s">
        <v>41</v>
      </c>
    </row>
    <row r="87" spans="3:14" x14ac:dyDescent="0.3">
      <c r="C87">
        <v>171.4</v>
      </c>
      <c r="D87">
        <v>1</v>
      </c>
      <c r="E87" s="7">
        <v>-40</v>
      </c>
      <c r="F87">
        <v>3.3023383771839998E-2</v>
      </c>
      <c r="G87">
        <v>6655</v>
      </c>
      <c r="H87" t="s">
        <v>41</v>
      </c>
      <c r="K87">
        <v>1</v>
      </c>
      <c r="L87">
        <v>202.5</v>
      </c>
      <c r="M87">
        <v>-20</v>
      </c>
      <c r="N87" t="s">
        <v>41</v>
      </c>
    </row>
    <row r="88" spans="3:14" x14ac:dyDescent="0.3">
      <c r="C88">
        <v>103.1</v>
      </c>
      <c r="D88">
        <v>1</v>
      </c>
      <c r="E88" s="7">
        <v>-40</v>
      </c>
      <c r="F88">
        <v>1.504299508E-2</v>
      </c>
      <c r="G88">
        <v>3025</v>
      </c>
      <c r="H88" t="s">
        <v>41</v>
      </c>
      <c r="K88">
        <v>1</v>
      </c>
      <c r="L88">
        <v>194.7</v>
      </c>
      <c r="M88">
        <v>-20</v>
      </c>
      <c r="N88" t="s">
        <v>41</v>
      </c>
    </row>
    <row r="89" spans="3:14" x14ac:dyDescent="0.3">
      <c r="C89">
        <v>230</v>
      </c>
      <c r="D89">
        <v>1</v>
      </c>
      <c r="E89" s="7">
        <v>-40</v>
      </c>
      <c r="F89">
        <v>6.8751724626879993E-2</v>
      </c>
      <c r="G89">
        <v>13915</v>
      </c>
      <c r="H89" t="s">
        <v>41</v>
      </c>
      <c r="K89">
        <v>1</v>
      </c>
      <c r="L89">
        <v>262.8</v>
      </c>
      <c r="M89">
        <v>-20</v>
      </c>
      <c r="N89" t="s">
        <v>41</v>
      </c>
    </row>
    <row r="90" spans="3:14" x14ac:dyDescent="0.3">
      <c r="C90">
        <v>210</v>
      </c>
      <c r="D90">
        <v>1</v>
      </c>
      <c r="E90" s="7">
        <v>-40</v>
      </c>
      <c r="F90">
        <v>5.9848645120000002E-2</v>
      </c>
      <c r="G90">
        <v>12100</v>
      </c>
      <c r="H90" t="s">
        <v>41</v>
      </c>
      <c r="K90">
        <v>1</v>
      </c>
      <c r="L90">
        <v>187.9</v>
      </c>
      <c r="M90">
        <v>-20</v>
      </c>
      <c r="N90" t="s">
        <v>41</v>
      </c>
    </row>
    <row r="91" spans="3:14" x14ac:dyDescent="0.3">
      <c r="C91">
        <v>198.2</v>
      </c>
      <c r="D91">
        <v>1</v>
      </c>
      <c r="E91" s="7">
        <v>-40</v>
      </c>
      <c r="F91">
        <v>0</v>
      </c>
      <c r="G91">
        <v>0</v>
      </c>
      <c r="H91" t="s">
        <v>41</v>
      </c>
      <c r="K91">
        <v>1</v>
      </c>
      <c r="L91">
        <v>275.8</v>
      </c>
      <c r="M91" s="1">
        <v>-20</v>
      </c>
      <c r="N91" t="s">
        <v>41</v>
      </c>
    </row>
    <row r="92" spans="3:14" x14ac:dyDescent="0.3">
      <c r="C92">
        <v>150.19999999999999</v>
      </c>
      <c r="D92">
        <v>1</v>
      </c>
      <c r="E92" s="7">
        <v>-40</v>
      </c>
      <c r="F92">
        <v>0</v>
      </c>
      <c r="G92">
        <v>0</v>
      </c>
      <c r="H92" t="s">
        <v>41</v>
      </c>
      <c r="K92">
        <v>1</v>
      </c>
      <c r="L92">
        <v>261.8</v>
      </c>
      <c r="M92" s="1">
        <v>-20</v>
      </c>
      <c r="N92" t="s">
        <v>41</v>
      </c>
    </row>
    <row r="93" spans="3:14" x14ac:dyDescent="0.3">
      <c r="C93">
        <v>226.8</v>
      </c>
      <c r="D93">
        <v>1</v>
      </c>
      <c r="E93" s="7">
        <v>-40</v>
      </c>
      <c r="F93">
        <v>0</v>
      </c>
      <c r="G93">
        <v>0</v>
      </c>
      <c r="H93" t="s">
        <v>41</v>
      </c>
      <c r="K93">
        <v>0</v>
      </c>
      <c r="L93">
        <v>283.2</v>
      </c>
      <c r="M93" s="1">
        <v>-20</v>
      </c>
      <c r="N93" t="s">
        <v>41</v>
      </c>
    </row>
    <row r="94" spans="3:14" x14ac:dyDescent="0.3">
      <c r="C94">
        <v>158.1</v>
      </c>
      <c r="D94">
        <v>1</v>
      </c>
      <c r="E94" s="7">
        <v>-40</v>
      </c>
      <c r="F94">
        <v>0</v>
      </c>
      <c r="G94">
        <v>0</v>
      </c>
      <c r="H94" t="s">
        <v>41</v>
      </c>
      <c r="K94">
        <v>0</v>
      </c>
      <c r="L94">
        <v>283.10000000000002</v>
      </c>
      <c r="M94" s="1">
        <v>-20</v>
      </c>
      <c r="N94" t="s">
        <v>41</v>
      </c>
    </row>
    <row r="95" spans="3:14" x14ac:dyDescent="0.3">
      <c r="C95">
        <v>256.39999999999998</v>
      </c>
      <c r="D95">
        <v>1</v>
      </c>
      <c r="E95" s="7">
        <v>-40</v>
      </c>
      <c r="F95">
        <v>0</v>
      </c>
      <c r="G95">
        <v>0</v>
      </c>
      <c r="H95" t="s">
        <v>41</v>
      </c>
      <c r="K95">
        <v>0</v>
      </c>
      <c r="L95">
        <v>284.89999999999998</v>
      </c>
      <c r="M95" s="1">
        <v>-20</v>
      </c>
      <c r="N95" t="s">
        <v>41</v>
      </c>
    </row>
    <row r="96" spans="3:14" x14ac:dyDescent="0.3">
      <c r="C96">
        <v>207.6</v>
      </c>
      <c r="D96">
        <v>1</v>
      </c>
      <c r="E96" s="7">
        <v>-40</v>
      </c>
      <c r="F96">
        <v>0</v>
      </c>
      <c r="G96">
        <v>0</v>
      </c>
      <c r="H96" t="s">
        <v>41</v>
      </c>
      <c r="K96">
        <v>0</v>
      </c>
      <c r="L96">
        <v>284.2</v>
      </c>
      <c r="M96" s="1">
        <v>-20</v>
      </c>
      <c r="N96" t="s">
        <v>41</v>
      </c>
    </row>
    <row r="97" spans="3:14" x14ac:dyDescent="0.3">
      <c r="C97">
        <v>213.5</v>
      </c>
      <c r="D97">
        <v>1</v>
      </c>
      <c r="E97" s="7">
        <v>-40</v>
      </c>
      <c r="F97">
        <v>5.6876658669760001E-2</v>
      </c>
      <c r="G97">
        <v>11495</v>
      </c>
      <c r="H97" t="s">
        <v>41</v>
      </c>
      <c r="K97">
        <v>0</v>
      </c>
      <c r="L97">
        <v>284.89999999999998</v>
      </c>
      <c r="M97" s="1">
        <v>-20</v>
      </c>
      <c r="N97" t="s">
        <v>41</v>
      </c>
    </row>
    <row r="98" spans="3:14" x14ac:dyDescent="0.3">
      <c r="C98">
        <v>254.6</v>
      </c>
      <c r="D98">
        <v>1</v>
      </c>
      <c r="E98" s="7">
        <v>-40</v>
      </c>
      <c r="F98">
        <v>7.4676384999999998E-2</v>
      </c>
      <c r="G98">
        <v>15125</v>
      </c>
      <c r="H98" t="s">
        <v>41</v>
      </c>
      <c r="K98">
        <v>1</v>
      </c>
      <c r="L98">
        <v>280.10000000000002</v>
      </c>
      <c r="M98">
        <v>-20</v>
      </c>
      <c r="N98" t="s">
        <v>41</v>
      </c>
    </row>
    <row r="99" spans="3:14" x14ac:dyDescent="0.3">
      <c r="C99">
        <v>240</v>
      </c>
      <c r="D99">
        <v>1</v>
      </c>
      <c r="E99" s="7">
        <v>-40</v>
      </c>
      <c r="F99">
        <v>7.1715126927359998E-2</v>
      </c>
      <c r="G99">
        <v>14520</v>
      </c>
      <c r="H99" t="s">
        <v>41</v>
      </c>
      <c r="K99">
        <v>0</v>
      </c>
      <c r="L99">
        <v>279.39999999999998</v>
      </c>
      <c r="M99" s="1">
        <v>-20</v>
      </c>
      <c r="N99" t="s">
        <v>41</v>
      </c>
    </row>
    <row r="100" spans="3:14" x14ac:dyDescent="0.3">
      <c r="C100">
        <v>279</v>
      </c>
      <c r="D100">
        <v>0</v>
      </c>
      <c r="E100" s="7">
        <v>-40</v>
      </c>
      <c r="F100">
        <v>0.12176548982943998</v>
      </c>
      <c r="G100">
        <v>24805</v>
      </c>
      <c r="H100" t="s">
        <v>41</v>
      </c>
      <c r="K100">
        <v>0</v>
      </c>
      <c r="L100">
        <v>280.3</v>
      </c>
      <c r="M100" s="1">
        <v>-20</v>
      </c>
      <c r="N100" t="s">
        <v>41</v>
      </c>
    </row>
    <row r="101" spans="3:14" x14ac:dyDescent="0.3">
      <c r="C101">
        <v>202.5</v>
      </c>
      <c r="D101">
        <v>1</v>
      </c>
      <c r="E101">
        <v>-20</v>
      </c>
      <c r="F101">
        <v>0</v>
      </c>
      <c r="G101">
        <v>0</v>
      </c>
      <c r="H101" t="s">
        <v>41</v>
      </c>
      <c r="K101">
        <v>0</v>
      </c>
      <c r="L101">
        <v>284.89999999999998</v>
      </c>
      <c r="M101" s="1">
        <v>-20</v>
      </c>
      <c r="N101" t="s">
        <v>41</v>
      </c>
    </row>
    <row r="102" spans="3:14" x14ac:dyDescent="0.3">
      <c r="C102">
        <v>194.7</v>
      </c>
      <c r="D102">
        <v>1</v>
      </c>
      <c r="E102">
        <v>-20</v>
      </c>
      <c r="F102">
        <v>0</v>
      </c>
      <c r="G102">
        <v>0</v>
      </c>
      <c r="H102" t="s">
        <v>41</v>
      </c>
      <c r="K102">
        <v>0</v>
      </c>
      <c r="L102">
        <v>278.60000000000002</v>
      </c>
      <c r="M102" s="1">
        <v>-20</v>
      </c>
      <c r="N102" t="s">
        <v>41</v>
      </c>
    </row>
    <row r="103" spans="3:14" x14ac:dyDescent="0.3">
      <c r="C103">
        <v>262.8</v>
      </c>
      <c r="D103">
        <v>1</v>
      </c>
      <c r="E103">
        <v>-20</v>
      </c>
      <c r="F103">
        <v>0</v>
      </c>
      <c r="G103">
        <v>0</v>
      </c>
      <c r="H103" t="s">
        <v>41</v>
      </c>
      <c r="K103">
        <v>0</v>
      </c>
      <c r="L103">
        <v>281.89999999999998</v>
      </c>
      <c r="M103" s="1">
        <v>-20</v>
      </c>
      <c r="N103" t="s">
        <v>41</v>
      </c>
    </row>
    <row r="104" spans="3:14" x14ac:dyDescent="0.3">
      <c r="C104">
        <v>187.9</v>
      </c>
      <c r="D104">
        <v>1</v>
      </c>
      <c r="E104">
        <v>-20</v>
      </c>
      <c r="F104">
        <v>0</v>
      </c>
      <c r="G104">
        <v>0</v>
      </c>
      <c r="H104" t="s">
        <v>41</v>
      </c>
      <c r="K104">
        <v>0</v>
      </c>
      <c r="L104">
        <v>279.39999999999998</v>
      </c>
      <c r="M104" s="1">
        <v>-20</v>
      </c>
      <c r="N104" t="s">
        <v>41</v>
      </c>
    </row>
    <row r="105" spans="3:14" x14ac:dyDescent="0.3">
      <c r="C105">
        <v>275.8</v>
      </c>
      <c r="D105">
        <v>1</v>
      </c>
      <c r="E105" s="1">
        <v>-20</v>
      </c>
      <c r="F105">
        <v>9.2398945186240006E-2</v>
      </c>
      <c r="G105">
        <v>18755</v>
      </c>
      <c r="H105" t="s">
        <v>41</v>
      </c>
      <c r="K105">
        <v>1</v>
      </c>
      <c r="L105">
        <v>282.5</v>
      </c>
      <c r="M105" s="1">
        <v>-20</v>
      </c>
      <c r="N105" t="s">
        <v>41</v>
      </c>
    </row>
    <row r="106" spans="3:14" x14ac:dyDescent="0.3">
      <c r="C106">
        <v>261.8</v>
      </c>
      <c r="D106">
        <v>1</v>
      </c>
      <c r="E106" s="1">
        <v>-20</v>
      </c>
      <c r="F106">
        <v>6.2818484447039996E-2</v>
      </c>
      <c r="G106">
        <v>12705</v>
      </c>
      <c r="H106" t="s">
        <v>41</v>
      </c>
      <c r="K106">
        <v>1</v>
      </c>
      <c r="L106">
        <v>247.2</v>
      </c>
      <c r="M106" s="1">
        <v>-20</v>
      </c>
      <c r="N106" t="s">
        <v>41</v>
      </c>
    </row>
    <row r="107" spans="3:14" x14ac:dyDescent="0.3">
      <c r="C107">
        <v>283.2</v>
      </c>
      <c r="D107">
        <v>0</v>
      </c>
      <c r="E107" s="1">
        <v>-20</v>
      </c>
      <c r="F107">
        <v>0.19999231387648003</v>
      </c>
      <c r="G107">
        <v>41140</v>
      </c>
      <c r="H107" t="s">
        <v>41</v>
      </c>
      <c r="K107">
        <v>1</v>
      </c>
      <c r="L107">
        <v>233.2</v>
      </c>
      <c r="M107">
        <v>-20</v>
      </c>
      <c r="N107" t="s">
        <v>41</v>
      </c>
    </row>
    <row r="108" spans="3:14" x14ac:dyDescent="0.3">
      <c r="C108">
        <v>283.10000000000002</v>
      </c>
      <c r="D108">
        <v>0</v>
      </c>
      <c r="E108" s="1">
        <v>-20</v>
      </c>
      <c r="F108">
        <v>0.19137675076000002</v>
      </c>
      <c r="G108">
        <v>39325</v>
      </c>
      <c r="H108" t="s">
        <v>41</v>
      </c>
      <c r="K108">
        <v>0</v>
      </c>
      <c r="L108">
        <v>283.2</v>
      </c>
      <c r="M108" s="1">
        <v>-20</v>
      </c>
      <c r="N108" t="s">
        <v>41</v>
      </c>
    </row>
    <row r="109" spans="3:14" x14ac:dyDescent="0.3">
      <c r="C109">
        <v>462.1</v>
      </c>
      <c r="D109">
        <v>0</v>
      </c>
      <c r="E109" s="1">
        <v>-20</v>
      </c>
      <c r="F109">
        <v>0.32695533589407999</v>
      </c>
      <c r="G109">
        <v>68365</v>
      </c>
      <c r="H109" t="s">
        <v>41</v>
      </c>
      <c r="K109">
        <v>0</v>
      </c>
      <c r="L109">
        <v>284.89999999999998</v>
      </c>
      <c r="M109" s="1">
        <v>-20</v>
      </c>
      <c r="N109" t="s">
        <v>41</v>
      </c>
    </row>
    <row r="110" spans="3:14" x14ac:dyDescent="0.3">
      <c r="C110">
        <v>284.2</v>
      </c>
      <c r="D110">
        <v>1</v>
      </c>
      <c r="E110" s="1">
        <v>-20</v>
      </c>
      <c r="F110">
        <v>0.13928303800671996</v>
      </c>
      <c r="G110">
        <v>28435</v>
      </c>
      <c r="H110" t="s">
        <v>41</v>
      </c>
      <c r="K110">
        <v>1</v>
      </c>
      <c r="L110">
        <v>263.2</v>
      </c>
      <c r="M110" s="1">
        <v>-20</v>
      </c>
      <c r="N110" t="s">
        <v>41</v>
      </c>
    </row>
    <row r="111" spans="3:14" x14ac:dyDescent="0.3">
      <c r="C111">
        <v>284.89999999999998</v>
      </c>
      <c r="D111">
        <v>0</v>
      </c>
      <c r="E111" s="1">
        <v>-20</v>
      </c>
      <c r="F111">
        <v>0.50820565248000005</v>
      </c>
      <c r="G111">
        <v>108900</v>
      </c>
      <c r="H111" t="s">
        <v>41</v>
      </c>
      <c r="K111">
        <v>1</v>
      </c>
      <c r="L111">
        <v>184.4</v>
      </c>
      <c r="M111">
        <v>-20</v>
      </c>
      <c r="N111" t="s">
        <v>41</v>
      </c>
    </row>
    <row r="112" spans="3:14" x14ac:dyDescent="0.3">
      <c r="C112">
        <v>280.10000000000002</v>
      </c>
      <c r="D112">
        <v>1</v>
      </c>
      <c r="E112">
        <v>-20</v>
      </c>
      <c r="F112">
        <v>5.3902524372479999E-2</v>
      </c>
      <c r="G112">
        <v>10890</v>
      </c>
      <c r="H112" t="s">
        <v>41</v>
      </c>
      <c r="K112">
        <v>0</v>
      </c>
      <c r="L112">
        <v>286.89999999999998</v>
      </c>
      <c r="M112" s="1">
        <v>-20</v>
      </c>
      <c r="N112" t="s">
        <v>41</v>
      </c>
    </row>
    <row r="113" spans="3:14" x14ac:dyDescent="0.3">
      <c r="C113">
        <v>279.39999999999998</v>
      </c>
      <c r="D113">
        <v>0</v>
      </c>
      <c r="E113" s="1">
        <v>-20</v>
      </c>
      <c r="F113">
        <v>0.22572501294111999</v>
      </c>
      <c r="G113">
        <v>46585</v>
      </c>
      <c r="H113" t="s">
        <v>41</v>
      </c>
      <c r="K113">
        <v>0</v>
      </c>
      <c r="L113">
        <v>341.4</v>
      </c>
      <c r="M113" s="1">
        <v>-20</v>
      </c>
      <c r="N113" t="s">
        <v>41</v>
      </c>
    </row>
    <row r="114" spans="3:14" x14ac:dyDescent="0.3">
      <c r="C114">
        <v>280.3</v>
      </c>
      <c r="D114">
        <v>0</v>
      </c>
      <c r="E114" s="1">
        <v>-20</v>
      </c>
      <c r="F114">
        <v>0.10417119243999999</v>
      </c>
      <c r="G114">
        <v>21175</v>
      </c>
      <c r="H114" t="s">
        <v>41</v>
      </c>
      <c r="K114">
        <v>0</v>
      </c>
      <c r="L114">
        <v>415</v>
      </c>
      <c r="M114" s="1">
        <v>-20</v>
      </c>
      <c r="N114" t="s">
        <v>41</v>
      </c>
    </row>
    <row r="115" spans="3:14" x14ac:dyDescent="0.3">
      <c r="C115">
        <v>576.4</v>
      </c>
      <c r="D115">
        <v>1</v>
      </c>
      <c r="E115" s="1">
        <v>-20</v>
      </c>
      <c r="F115">
        <v>0.59668199670016009</v>
      </c>
      <c r="G115">
        <v>129470.00000000001</v>
      </c>
      <c r="H115" t="s">
        <v>41</v>
      </c>
      <c r="K115">
        <v>0</v>
      </c>
      <c r="L115">
        <v>327.9</v>
      </c>
      <c r="M115" s="1">
        <v>-20</v>
      </c>
      <c r="N115" t="s">
        <v>41</v>
      </c>
    </row>
    <row r="116" spans="3:14" x14ac:dyDescent="0.3">
      <c r="C116">
        <v>278.60000000000002</v>
      </c>
      <c r="D116">
        <v>0</v>
      </c>
      <c r="E116" s="1">
        <v>-20</v>
      </c>
      <c r="F116">
        <v>0.25977003066016002</v>
      </c>
      <c r="G116">
        <v>53845</v>
      </c>
      <c r="H116" t="s">
        <v>41</v>
      </c>
      <c r="K116">
        <v>1</v>
      </c>
      <c r="L116">
        <v>170.9</v>
      </c>
      <c r="M116">
        <v>-20</v>
      </c>
      <c r="N116" t="s">
        <v>41</v>
      </c>
    </row>
    <row r="117" spans="3:14" x14ac:dyDescent="0.3">
      <c r="C117">
        <v>281.89999999999998</v>
      </c>
      <c r="D117">
        <v>0</v>
      </c>
      <c r="E117" s="1">
        <v>-20</v>
      </c>
      <c r="F117">
        <v>8.9450537280000006E-2</v>
      </c>
      <c r="G117">
        <v>18150</v>
      </c>
      <c r="H117" t="s">
        <v>41</v>
      </c>
      <c r="K117">
        <v>0</v>
      </c>
      <c r="L117">
        <v>282.89999999999998</v>
      </c>
      <c r="M117" s="1">
        <v>-20</v>
      </c>
      <c r="N117" t="s">
        <v>41</v>
      </c>
    </row>
    <row r="118" spans="3:14" x14ac:dyDescent="0.3">
      <c r="C118">
        <v>279.39999999999998</v>
      </c>
      <c r="D118">
        <v>0</v>
      </c>
      <c r="E118" s="1">
        <v>-20</v>
      </c>
      <c r="F118">
        <v>0.13636876981503998</v>
      </c>
      <c r="G118">
        <v>27830</v>
      </c>
      <c r="H118" t="s">
        <v>41</v>
      </c>
      <c r="K118">
        <v>0</v>
      </c>
      <c r="L118">
        <v>275.7</v>
      </c>
      <c r="M118" s="1">
        <v>-20</v>
      </c>
      <c r="N118" t="s">
        <v>41</v>
      </c>
    </row>
    <row r="119" spans="3:14" x14ac:dyDescent="0.3">
      <c r="C119">
        <v>282.5</v>
      </c>
      <c r="D119">
        <v>1</v>
      </c>
      <c r="E119" s="1">
        <v>-20</v>
      </c>
      <c r="F119">
        <v>9.2398945186240006E-2</v>
      </c>
      <c r="G119">
        <v>18755</v>
      </c>
      <c r="H119" t="s">
        <v>41</v>
      </c>
      <c r="K119">
        <v>1</v>
      </c>
      <c r="L119">
        <v>282.8</v>
      </c>
      <c r="M119">
        <v>-20</v>
      </c>
      <c r="N119" t="s">
        <v>41</v>
      </c>
    </row>
    <row r="120" spans="3:14" x14ac:dyDescent="0.3">
      <c r="C120">
        <v>247.2</v>
      </c>
      <c r="D120">
        <v>1</v>
      </c>
      <c r="E120" s="1">
        <v>-20</v>
      </c>
      <c r="F120">
        <v>6.8751724626879993E-2</v>
      </c>
      <c r="G120">
        <v>13915</v>
      </c>
      <c r="H120" t="s">
        <v>41</v>
      </c>
      <c r="K120">
        <v>0</v>
      </c>
      <c r="L120">
        <v>282</v>
      </c>
      <c r="M120" s="1">
        <v>-20</v>
      </c>
      <c r="N120" t="s">
        <v>41</v>
      </c>
    </row>
    <row r="121" spans="3:14" x14ac:dyDescent="0.3">
      <c r="C121">
        <v>233.2</v>
      </c>
      <c r="D121">
        <v>1</v>
      </c>
      <c r="E121">
        <v>-20</v>
      </c>
      <c r="F121">
        <v>4.7947809341440002E-2</v>
      </c>
      <c r="G121">
        <v>9680</v>
      </c>
      <c r="H121" t="s">
        <v>41</v>
      </c>
      <c r="K121">
        <v>0</v>
      </c>
      <c r="L121">
        <v>280.89999999999998</v>
      </c>
      <c r="M121" s="1">
        <v>-20</v>
      </c>
      <c r="N121" t="s">
        <v>41</v>
      </c>
    </row>
    <row r="122" spans="3:14" x14ac:dyDescent="0.3">
      <c r="C122">
        <v>283.2</v>
      </c>
      <c r="D122">
        <v>0</v>
      </c>
      <c r="E122" s="1">
        <v>-20</v>
      </c>
      <c r="F122">
        <v>0.13928303800671996</v>
      </c>
      <c r="G122">
        <v>28435</v>
      </c>
      <c r="H122" t="s">
        <v>41</v>
      </c>
      <c r="K122">
        <v>0</v>
      </c>
      <c r="L122">
        <v>281.8</v>
      </c>
      <c r="M122" s="1">
        <v>-20</v>
      </c>
      <c r="N122" t="s">
        <v>41</v>
      </c>
    </row>
    <row r="123" spans="3:14" x14ac:dyDescent="0.3">
      <c r="C123">
        <v>284.89999999999998</v>
      </c>
      <c r="D123">
        <v>0</v>
      </c>
      <c r="E123" s="1">
        <v>-20</v>
      </c>
      <c r="F123">
        <v>0.43896435632896003</v>
      </c>
      <c r="G123">
        <v>93170</v>
      </c>
      <c r="H123" t="s">
        <v>41</v>
      </c>
      <c r="K123">
        <v>0</v>
      </c>
      <c r="L123">
        <v>281.39999999999998</v>
      </c>
      <c r="M123" s="1">
        <v>-20</v>
      </c>
      <c r="N123" t="s">
        <v>41</v>
      </c>
    </row>
    <row r="124" spans="3:14" x14ac:dyDescent="0.3">
      <c r="C124">
        <v>263.2</v>
      </c>
      <c r="D124">
        <v>1</v>
      </c>
      <c r="E124" s="1">
        <v>-20</v>
      </c>
      <c r="F124">
        <v>7.7635499568640007E-2</v>
      </c>
      <c r="G124">
        <v>15730</v>
      </c>
      <c r="H124" t="s">
        <v>41</v>
      </c>
      <c r="K124">
        <v>1</v>
      </c>
      <c r="L124">
        <v>280.7</v>
      </c>
      <c r="M124">
        <v>-20</v>
      </c>
      <c r="N124" t="s">
        <v>41</v>
      </c>
    </row>
    <row r="125" spans="3:14" x14ac:dyDescent="0.3">
      <c r="C125">
        <v>184.4</v>
      </c>
      <c r="D125">
        <v>1</v>
      </c>
      <c r="E125">
        <v>-20</v>
      </c>
      <c r="F125">
        <v>1.504299508E-2</v>
      </c>
      <c r="G125">
        <v>3025</v>
      </c>
      <c r="H125" t="s">
        <v>41</v>
      </c>
      <c r="K125">
        <v>1</v>
      </c>
      <c r="L125">
        <v>283.3</v>
      </c>
      <c r="M125">
        <v>-20</v>
      </c>
      <c r="N125" t="s">
        <v>41</v>
      </c>
    </row>
    <row r="126" spans="3:14" x14ac:dyDescent="0.3">
      <c r="C126">
        <v>286.89999999999998</v>
      </c>
      <c r="D126">
        <v>0</v>
      </c>
      <c r="E126" s="1">
        <v>-20</v>
      </c>
      <c r="F126">
        <v>0.11297794455808001</v>
      </c>
      <c r="G126">
        <v>22990</v>
      </c>
      <c r="H126" t="s">
        <v>41</v>
      </c>
      <c r="K126">
        <v>1</v>
      </c>
      <c r="L126">
        <v>284.8</v>
      </c>
      <c r="M126">
        <v>-20</v>
      </c>
      <c r="N126" t="s">
        <v>41</v>
      </c>
    </row>
    <row r="127" spans="3:14" x14ac:dyDescent="0.3">
      <c r="C127">
        <v>341.4</v>
      </c>
      <c r="D127">
        <v>0</v>
      </c>
      <c r="E127" s="1">
        <v>-20</v>
      </c>
      <c r="F127">
        <v>0.18274215668992</v>
      </c>
      <c r="G127">
        <v>37510</v>
      </c>
      <c r="H127" t="s">
        <v>41</v>
      </c>
      <c r="K127">
        <v>0</v>
      </c>
      <c r="L127">
        <v>256.5</v>
      </c>
      <c r="M127" s="1">
        <v>-20</v>
      </c>
      <c r="N127" t="s">
        <v>41</v>
      </c>
    </row>
    <row r="128" spans="3:14" x14ac:dyDescent="0.3">
      <c r="C128">
        <v>415</v>
      </c>
      <c r="D128">
        <v>0</v>
      </c>
      <c r="E128" s="1">
        <v>-20</v>
      </c>
      <c r="F128">
        <v>0.23142020742496003</v>
      </c>
      <c r="G128">
        <v>47795</v>
      </c>
      <c r="H128" t="s">
        <v>41</v>
      </c>
      <c r="K128">
        <v>0</v>
      </c>
      <c r="L128">
        <v>284.89999999999998</v>
      </c>
      <c r="M128" s="1">
        <v>-20</v>
      </c>
      <c r="N128" t="s">
        <v>41</v>
      </c>
    </row>
    <row r="129" spans="3:14" x14ac:dyDescent="0.3">
      <c r="C129">
        <v>327.9</v>
      </c>
      <c r="D129">
        <v>0</v>
      </c>
      <c r="E129" s="1">
        <v>-20</v>
      </c>
      <c r="F129">
        <v>0.13053384779776003</v>
      </c>
      <c r="G129">
        <v>26620</v>
      </c>
      <c r="H129" t="s">
        <v>41</v>
      </c>
      <c r="K129">
        <v>0</v>
      </c>
      <c r="L129">
        <v>282.3</v>
      </c>
      <c r="M129" s="1">
        <v>-20</v>
      </c>
      <c r="N129" t="s">
        <v>41</v>
      </c>
    </row>
    <row r="130" spans="3:14" x14ac:dyDescent="0.3">
      <c r="C130">
        <v>170.9</v>
      </c>
      <c r="D130">
        <v>1</v>
      </c>
      <c r="E130">
        <v>-20</v>
      </c>
      <c r="F130">
        <v>1.8045117258239998E-2</v>
      </c>
      <c r="G130">
        <v>3630</v>
      </c>
      <c r="H130" t="s">
        <v>41</v>
      </c>
      <c r="K130">
        <v>1</v>
      </c>
      <c r="L130">
        <v>269.60000000000002</v>
      </c>
      <c r="M130" s="1">
        <v>-20</v>
      </c>
      <c r="N130" t="s">
        <v>41</v>
      </c>
    </row>
    <row r="131" spans="3:14" x14ac:dyDescent="0.3">
      <c r="C131">
        <v>282.89999999999998</v>
      </c>
      <c r="D131">
        <v>0</v>
      </c>
      <c r="E131" s="1">
        <v>-20</v>
      </c>
      <c r="F131">
        <v>0.13636876981503998</v>
      </c>
      <c r="G131">
        <v>27830</v>
      </c>
      <c r="H131" t="s">
        <v>41</v>
      </c>
      <c r="K131">
        <v>1</v>
      </c>
      <c r="L131">
        <v>184.4</v>
      </c>
      <c r="M131">
        <v>-20</v>
      </c>
      <c r="N131" t="s">
        <v>41</v>
      </c>
    </row>
    <row r="132" spans="3:14" x14ac:dyDescent="0.3">
      <c r="C132">
        <v>275.7</v>
      </c>
      <c r="D132">
        <v>0</v>
      </c>
      <c r="E132" s="1">
        <v>-20</v>
      </c>
      <c r="F132">
        <v>0.18850066825216003</v>
      </c>
      <c r="G132">
        <v>38720</v>
      </c>
      <c r="H132" t="s">
        <v>41</v>
      </c>
      <c r="K132">
        <v>1</v>
      </c>
      <c r="L132">
        <v>241.6</v>
      </c>
      <c r="M132" s="1">
        <v>-20</v>
      </c>
      <c r="N132" t="s">
        <v>41</v>
      </c>
    </row>
    <row r="133" spans="3:14" x14ac:dyDescent="0.3">
      <c r="C133">
        <v>282.8</v>
      </c>
      <c r="D133">
        <v>1</v>
      </c>
      <c r="E133">
        <v>-20</v>
      </c>
      <c r="F133">
        <v>4.7947809341440002E-2</v>
      </c>
      <c r="G133">
        <v>9680</v>
      </c>
      <c r="H133" t="s">
        <v>41</v>
      </c>
      <c r="K133">
        <v>1</v>
      </c>
      <c r="L133">
        <v>146.4</v>
      </c>
      <c r="M133">
        <v>-20</v>
      </c>
      <c r="N133" t="s">
        <v>41</v>
      </c>
    </row>
    <row r="134" spans="3:14" x14ac:dyDescent="0.3">
      <c r="C134">
        <v>282</v>
      </c>
      <c r="D134">
        <v>0</v>
      </c>
      <c r="E134" s="1">
        <v>-20</v>
      </c>
      <c r="F134">
        <v>0.23710698424224003</v>
      </c>
      <c r="G134">
        <v>49005</v>
      </c>
      <c r="H134" t="s">
        <v>41</v>
      </c>
      <c r="K134">
        <v>0</v>
      </c>
      <c r="L134">
        <v>280</v>
      </c>
      <c r="M134" s="1">
        <v>-20</v>
      </c>
      <c r="N134" t="s">
        <v>41</v>
      </c>
    </row>
    <row r="135" spans="3:14" x14ac:dyDescent="0.3">
      <c r="C135">
        <v>280.89999999999998</v>
      </c>
      <c r="D135">
        <v>0</v>
      </c>
      <c r="E135" s="1">
        <v>-20</v>
      </c>
      <c r="F135">
        <v>0.11004449557792</v>
      </c>
      <c r="G135">
        <v>22385</v>
      </c>
      <c r="H135" t="s">
        <v>41</v>
      </c>
      <c r="K135">
        <v>1</v>
      </c>
      <c r="L135">
        <v>156.69999999999999</v>
      </c>
      <c r="M135">
        <v>-20</v>
      </c>
      <c r="N135" t="s">
        <v>41</v>
      </c>
    </row>
    <row r="136" spans="3:14" x14ac:dyDescent="0.3">
      <c r="C136">
        <v>281.8</v>
      </c>
      <c r="D136">
        <v>0</v>
      </c>
      <c r="E136" s="1">
        <v>-20</v>
      </c>
      <c r="F136">
        <v>0.14801307999999999</v>
      </c>
      <c r="G136">
        <v>30250</v>
      </c>
      <c r="H136" t="s">
        <v>41</v>
      </c>
      <c r="K136">
        <v>0</v>
      </c>
      <c r="L136">
        <v>277</v>
      </c>
      <c r="M136" s="1">
        <v>-20</v>
      </c>
      <c r="N136" t="s">
        <v>41</v>
      </c>
    </row>
    <row r="137" spans="3:14" x14ac:dyDescent="0.3">
      <c r="C137">
        <v>281.39999999999998</v>
      </c>
      <c r="D137">
        <v>0</v>
      </c>
      <c r="E137" s="1">
        <v>-20</v>
      </c>
      <c r="F137">
        <v>0.23994721783551998</v>
      </c>
      <c r="G137">
        <v>49610</v>
      </c>
      <c r="H137" t="s">
        <v>41</v>
      </c>
      <c r="K137">
        <v>0</v>
      </c>
      <c r="L137">
        <v>284.89999999999998</v>
      </c>
      <c r="M137" s="1">
        <v>-10</v>
      </c>
      <c r="N137" t="s">
        <v>41</v>
      </c>
    </row>
    <row r="138" spans="3:14" x14ac:dyDescent="0.3">
      <c r="C138">
        <v>280.7</v>
      </c>
      <c r="D138">
        <v>1</v>
      </c>
      <c r="E138">
        <v>-20</v>
      </c>
      <c r="F138">
        <v>3.601257326592E-2</v>
      </c>
      <c r="G138">
        <v>7260</v>
      </c>
      <c r="H138" t="s">
        <v>41</v>
      </c>
      <c r="K138">
        <v>0</v>
      </c>
      <c r="L138">
        <v>281.2</v>
      </c>
      <c r="M138" s="1">
        <v>-10</v>
      </c>
      <c r="N138" t="s">
        <v>41</v>
      </c>
    </row>
    <row r="139" spans="3:14" x14ac:dyDescent="0.3">
      <c r="C139">
        <v>283.3</v>
      </c>
      <c r="D139">
        <v>1</v>
      </c>
      <c r="E139">
        <v>-20</v>
      </c>
      <c r="F139">
        <v>3.8999609846080002E-2</v>
      </c>
      <c r="G139">
        <v>7865</v>
      </c>
      <c r="H139" t="s">
        <v>41</v>
      </c>
      <c r="K139">
        <v>0</v>
      </c>
      <c r="L139">
        <v>284.89999999999998</v>
      </c>
      <c r="M139" s="1">
        <v>-10</v>
      </c>
      <c r="N139" t="s">
        <v>41</v>
      </c>
    </row>
    <row r="140" spans="3:14" x14ac:dyDescent="0.3">
      <c r="C140">
        <v>284.8</v>
      </c>
      <c r="D140">
        <v>1</v>
      </c>
      <c r="E140">
        <v>-20</v>
      </c>
      <c r="F140">
        <v>4.4967227159999998E-2</v>
      </c>
      <c r="G140">
        <v>9075</v>
      </c>
      <c r="H140" t="s">
        <v>41</v>
      </c>
      <c r="K140">
        <v>0</v>
      </c>
      <c r="L140">
        <v>284.89999999999998</v>
      </c>
      <c r="M140" s="1">
        <v>-10</v>
      </c>
      <c r="N140" t="s">
        <v>41</v>
      </c>
    </row>
    <row r="141" spans="3:14" x14ac:dyDescent="0.3">
      <c r="C141">
        <v>256.5</v>
      </c>
      <c r="D141">
        <v>0</v>
      </c>
      <c r="E141" s="1">
        <v>-20</v>
      </c>
      <c r="F141">
        <v>0.10710891177984001</v>
      </c>
      <c r="G141">
        <v>21780</v>
      </c>
      <c r="H141" t="s">
        <v>41</v>
      </c>
      <c r="K141">
        <v>0</v>
      </c>
      <c r="L141">
        <v>284.89999999999998</v>
      </c>
      <c r="M141" s="1">
        <v>-10</v>
      </c>
      <c r="N141" t="s">
        <v>41</v>
      </c>
    </row>
    <row r="142" spans="3:14" x14ac:dyDescent="0.3">
      <c r="C142">
        <v>479.1</v>
      </c>
      <c r="D142">
        <v>1</v>
      </c>
      <c r="E142" s="1">
        <v>-20</v>
      </c>
      <c r="F142">
        <v>0.4604163891379201</v>
      </c>
      <c r="G142">
        <v>98010</v>
      </c>
      <c r="H142" t="s">
        <v>41</v>
      </c>
      <c r="K142">
        <v>0</v>
      </c>
      <c r="L142">
        <v>282.39999999999998</v>
      </c>
      <c r="M142" s="1">
        <v>0</v>
      </c>
      <c r="N142" t="s">
        <v>41</v>
      </c>
    </row>
    <row r="143" spans="3:14" x14ac:dyDescent="0.3">
      <c r="C143">
        <v>282.3</v>
      </c>
      <c r="D143">
        <v>0</v>
      </c>
      <c r="E143" s="1">
        <v>-20</v>
      </c>
      <c r="F143">
        <v>0.27667921371999998</v>
      </c>
      <c r="G143">
        <v>57475</v>
      </c>
      <c r="H143" t="s">
        <v>41</v>
      </c>
      <c r="K143">
        <v>0</v>
      </c>
      <c r="L143">
        <v>284.89999999999998</v>
      </c>
      <c r="M143" s="1">
        <v>0</v>
      </c>
      <c r="N143" t="s">
        <v>41</v>
      </c>
    </row>
    <row r="144" spans="3:14" x14ac:dyDescent="0.3">
      <c r="C144">
        <v>269.60000000000002</v>
      </c>
      <c r="D144">
        <v>1</v>
      </c>
      <c r="E144" s="1">
        <v>-20</v>
      </c>
      <c r="F144">
        <v>0.10417119243999999</v>
      </c>
      <c r="G144">
        <v>21175</v>
      </c>
      <c r="H144" t="s">
        <v>41</v>
      </c>
      <c r="K144">
        <v>0</v>
      </c>
      <c r="L144">
        <v>284.89999999999998</v>
      </c>
      <c r="M144" s="1">
        <v>0</v>
      </c>
      <c r="N144" t="s">
        <v>41</v>
      </c>
    </row>
    <row r="145" spans="3:14" x14ac:dyDescent="0.3">
      <c r="C145">
        <v>184.4</v>
      </c>
      <c r="D145">
        <v>1</v>
      </c>
      <c r="E145">
        <v>-20</v>
      </c>
      <c r="F145">
        <v>2.7038543146560002E-2</v>
      </c>
      <c r="G145">
        <v>5445</v>
      </c>
      <c r="H145" t="s">
        <v>41</v>
      </c>
      <c r="K145">
        <v>0</v>
      </c>
      <c r="L145">
        <v>284.89999999999998</v>
      </c>
      <c r="M145" s="1">
        <v>0</v>
      </c>
      <c r="N145" t="s">
        <v>41</v>
      </c>
    </row>
    <row r="146" spans="3:14" x14ac:dyDescent="0.3">
      <c r="C146">
        <v>241.6</v>
      </c>
      <c r="D146">
        <v>1</v>
      </c>
      <c r="E146" s="1">
        <v>-20</v>
      </c>
      <c r="F146">
        <v>7.4676384999999998E-2</v>
      </c>
      <c r="G146">
        <v>15125</v>
      </c>
      <c r="H146" t="s">
        <v>41</v>
      </c>
      <c r="K146">
        <v>0</v>
      </c>
      <c r="L146">
        <v>284.89999999999998</v>
      </c>
      <c r="M146" s="1">
        <v>0</v>
      </c>
      <c r="N146" t="s">
        <v>41</v>
      </c>
    </row>
    <row r="147" spans="3:14" x14ac:dyDescent="0.3">
      <c r="C147">
        <v>146.4</v>
      </c>
      <c r="D147">
        <v>1</v>
      </c>
      <c r="E147">
        <v>-20</v>
      </c>
      <c r="F147">
        <v>0</v>
      </c>
      <c r="G147">
        <v>0</v>
      </c>
      <c r="H147" t="s">
        <v>41</v>
      </c>
      <c r="K147">
        <v>0</v>
      </c>
      <c r="L147">
        <v>284.89999999999998</v>
      </c>
      <c r="M147" s="1">
        <v>0</v>
      </c>
      <c r="N147" t="s">
        <v>41</v>
      </c>
    </row>
    <row r="148" spans="3:14" x14ac:dyDescent="0.3">
      <c r="C148">
        <v>280</v>
      </c>
      <c r="D148">
        <v>0</v>
      </c>
      <c r="E148" s="1">
        <v>-20</v>
      </c>
      <c r="F148">
        <v>0.12176548982943998</v>
      </c>
      <c r="G148">
        <v>24805</v>
      </c>
      <c r="H148" t="s">
        <v>41</v>
      </c>
      <c r="K148">
        <v>0</v>
      </c>
      <c r="L148">
        <v>284.89999999999998</v>
      </c>
      <c r="M148" s="1">
        <v>0</v>
      </c>
      <c r="N148" t="s">
        <v>41</v>
      </c>
    </row>
    <row r="149" spans="3:14" x14ac:dyDescent="0.3">
      <c r="C149">
        <v>156.69999999999999</v>
      </c>
      <c r="D149">
        <v>1</v>
      </c>
      <c r="E149">
        <v>-20</v>
      </c>
      <c r="F149">
        <v>0</v>
      </c>
      <c r="G149">
        <v>0</v>
      </c>
      <c r="H149" t="s">
        <v>41</v>
      </c>
      <c r="K149">
        <v>0</v>
      </c>
      <c r="L149">
        <v>284.89999999999998</v>
      </c>
      <c r="M149" s="1">
        <v>0</v>
      </c>
      <c r="N149" t="s">
        <v>41</v>
      </c>
    </row>
    <row r="150" spans="3:14" x14ac:dyDescent="0.3">
      <c r="K150">
        <v>0</v>
      </c>
      <c r="L150">
        <v>284.89999999999998</v>
      </c>
      <c r="M150" s="1">
        <v>0</v>
      </c>
      <c r="N150" t="s">
        <v>41</v>
      </c>
    </row>
    <row r="151" spans="3:14" x14ac:dyDescent="0.3">
      <c r="K151">
        <v>0</v>
      </c>
      <c r="L151">
        <v>284.89999999999998</v>
      </c>
      <c r="M151" s="1">
        <v>0</v>
      </c>
      <c r="N151" t="s">
        <v>41</v>
      </c>
    </row>
    <row r="152" spans="3:14" x14ac:dyDescent="0.3">
      <c r="K152">
        <v>0</v>
      </c>
      <c r="L152">
        <v>284.89999999999998</v>
      </c>
      <c r="M152" s="1">
        <v>0</v>
      </c>
      <c r="N152" t="s">
        <v>41</v>
      </c>
    </row>
    <row r="153" spans="3:14" x14ac:dyDescent="0.3">
      <c r="K153">
        <v>0</v>
      </c>
      <c r="L153">
        <v>284.89999999999998</v>
      </c>
      <c r="M153" s="1">
        <v>0</v>
      </c>
      <c r="N153" t="s">
        <v>41</v>
      </c>
    </row>
    <row r="154" spans="3:14" x14ac:dyDescent="0.3">
      <c r="K154">
        <v>0</v>
      </c>
      <c r="L154">
        <v>284.89999999999998</v>
      </c>
      <c r="M154" s="1">
        <v>0</v>
      </c>
      <c r="N154" t="s">
        <v>41</v>
      </c>
    </row>
    <row r="155" spans="3:14" x14ac:dyDescent="0.3">
      <c r="K155">
        <v>0</v>
      </c>
      <c r="L155">
        <v>284.89999999999998</v>
      </c>
      <c r="M155" s="1">
        <v>0</v>
      </c>
      <c r="N155" t="s">
        <v>41</v>
      </c>
    </row>
    <row r="156" spans="3:14" x14ac:dyDescent="0.3">
      <c r="K156">
        <v>0</v>
      </c>
      <c r="L156">
        <v>284.89999999999998</v>
      </c>
      <c r="M156" s="1">
        <v>0</v>
      </c>
      <c r="N156" t="s">
        <v>41</v>
      </c>
    </row>
    <row r="157" spans="3:14" x14ac:dyDescent="0.3">
      <c r="K157">
        <v>0</v>
      </c>
      <c r="L157">
        <v>284.89999999999998</v>
      </c>
      <c r="M157" s="1">
        <v>0</v>
      </c>
      <c r="N157" t="s">
        <v>41</v>
      </c>
    </row>
    <row r="158" spans="3:14" x14ac:dyDescent="0.3">
      <c r="K158">
        <v>0</v>
      </c>
      <c r="L158">
        <v>284.89999999999998</v>
      </c>
      <c r="M158" s="1">
        <v>0</v>
      </c>
      <c r="N158" t="s">
        <v>41</v>
      </c>
    </row>
    <row r="159" spans="3:14" x14ac:dyDescent="0.3">
      <c r="K159">
        <v>0</v>
      </c>
      <c r="L159">
        <v>284.89999999999998</v>
      </c>
      <c r="M159" s="1">
        <v>0</v>
      </c>
      <c r="N159" t="s">
        <v>41</v>
      </c>
    </row>
    <row r="160" spans="3:14" x14ac:dyDescent="0.3">
      <c r="K160">
        <v>0</v>
      </c>
      <c r="L160">
        <v>284.89999999999998</v>
      </c>
      <c r="M160" s="1">
        <v>0</v>
      </c>
      <c r="N160" t="s">
        <v>41</v>
      </c>
    </row>
    <row r="161" spans="11:14" x14ac:dyDescent="0.3">
      <c r="K161">
        <v>0</v>
      </c>
      <c r="L161">
        <v>284.89999999999998</v>
      </c>
      <c r="M161" s="1">
        <v>0</v>
      </c>
      <c r="N161" t="s">
        <v>41</v>
      </c>
    </row>
    <row r="162" spans="11:14" x14ac:dyDescent="0.3">
      <c r="K162">
        <v>0</v>
      </c>
      <c r="L162">
        <v>284.89999999999998</v>
      </c>
      <c r="M162" s="1">
        <v>0</v>
      </c>
      <c r="N162" t="s">
        <v>41</v>
      </c>
    </row>
    <row r="163" spans="11:14" x14ac:dyDescent="0.3">
      <c r="K163">
        <v>0</v>
      </c>
      <c r="L163">
        <v>284.89999999999998</v>
      </c>
      <c r="M163" s="1">
        <v>0</v>
      </c>
      <c r="N163" t="s">
        <v>41</v>
      </c>
    </row>
    <row r="164" spans="11:14" x14ac:dyDescent="0.3">
      <c r="K164">
        <v>0</v>
      </c>
      <c r="L164">
        <v>284.89999999999998</v>
      </c>
      <c r="M164" s="1">
        <v>0</v>
      </c>
      <c r="N164" t="s">
        <v>41</v>
      </c>
    </row>
    <row r="165" spans="11:14" x14ac:dyDescent="0.3">
      <c r="K165">
        <v>0</v>
      </c>
      <c r="L165">
        <v>284.89999999999998</v>
      </c>
      <c r="M165" s="1">
        <v>0</v>
      </c>
      <c r="N165" t="s">
        <v>41</v>
      </c>
    </row>
    <row r="166" spans="11:14" x14ac:dyDescent="0.3">
      <c r="K166">
        <v>0</v>
      </c>
      <c r="L166">
        <v>284.89999999999998</v>
      </c>
      <c r="M166" s="1">
        <v>0</v>
      </c>
      <c r="N166" t="s">
        <v>41</v>
      </c>
    </row>
    <row r="167" spans="11:14" x14ac:dyDescent="0.3">
      <c r="K167">
        <v>0</v>
      </c>
      <c r="L167">
        <v>284.89999999999998</v>
      </c>
      <c r="M167" s="1">
        <v>0</v>
      </c>
      <c r="N167" t="s">
        <v>41</v>
      </c>
    </row>
    <row r="168" spans="11:14" x14ac:dyDescent="0.3">
      <c r="K168">
        <v>0</v>
      </c>
      <c r="L168">
        <v>284.89999999999998</v>
      </c>
      <c r="M168" s="1">
        <v>0</v>
      </c>
      <c r="N168" t="s">
        <v>41</v>
      </c>
    </row>
    <row r="169" spans="11:14" x14ac:dyDescent="0.3">
      <c r="K169">
        <v>0</v>
      </c>
      <c r="L169">
        <v>284.89999999999998</v>
      </c>
      <c r="M169" s="1">
        <v>0</v>
      </c>
      <c r="N169" t="s">
        <v>41</v>
      </c>
    </row>
    <row r="170" spans="11:14" x14ac:dyDescent="0.3">
      <c r="K170">
        <v>0</v>
      </c>
      <c r="L170">
        <v>284.89999999999998</v>
      </c>
      <c r="M170" s="1">
        <v>0</v>
      </c>
      <c r="N170" t="s">
        <v>41</v>
      </c>
    </row>
    <row r="171" spans="11:14" x14ac:dyDescent="0.3">
      <c r="K171">
        <v>0</v>
      </c>
      <c r="L171">
        <v>284.89999999999998</v>
      </c>
      <c r="M171" s="1">
        <v>0</v>
      </c>
      <c r="N171" t="s">
        <v>41</v>
      </c>
    </row>
    <row r="172" spans="11:14" x14ac:dyDescent="0.3">
      <c r="K172">
        <v>0</v>
      </c>
      <c r="L172">
        <v>284.89999999999998</v>
      </c>
      <c r="M172" s="1">
        <v>0</v>
      </c>
      <c r="N172" t="s">
        <v>41</v>
      </c>
    </row>
    <row r="173" spans="11:14" x14ac:dyDescent="0.3">
      <c r="K173">
        <v>0</v>
      </c>
      <c r="L173">
        <v>284.89999999999998</v>
      </c>
      <c r="M173" s="1">
        <v>0</v>
      </c>
      <c r="N173" t="s">
        <v>41</v>
      </c>
    </row>
    <row r="174" spans="11:14" x14ac:dyDescent="0.3">
      <c r="K174">
        <v>0</v>
      </c>
      <c r="L174">
        <v>284.89999999999998</v>
      </c>
      <c r="M174" s="1">
        <v>0</v>
      </c>
      <c r="N174" t="s">
        <v>41</v>
      </c>
    </row>
    <row r="175" spans="11:14" x14ac:dyDescent="0.3">
      <c r="K175">
        <v>0</v>
      </c>
      <c r="L175">
        <v>284.89999999999998</v>
      </c>
      <c r="M175" s="1">
        <v>0</v>
      </c>
      <c r="N175" t="s">
        <v>41</v>
      </c>
    </row>
    <row r="176" spans="11:14" x14ac:dyDescent="0.3">
      <c r="K176">
        <v>0</v>
      </c>
      <c r="L176">
        <v>284.89999999999998</v>
      </c>
      <c r="M176" s="1">
        <v>0</v>
      </c>
      <c r="N176" t="s">
        <v>41</v>
      </c>
    </row>
    <row r="177" spans="11:14" x14ac:dyDescent="0.3">
      <c r="K177">
        <v>0</v>
      </c>
      <c r="L177">
        <v>284.89999999999998</v>
      </c>
      <c r="M177" s="1">
        <v>0</v>
      </c>
      <c r="N177" t="s">
        <v>41</v>
      </c>
    </row>
    <row r="178" spans="11:14" x14ac:dyDescent="0.3">
      <c r="K178">
        <v>0</v>
      </c>
      <c r="L178">
        <v>284.89999999999998</v>
      </c>
      <c r="M178" s="1">
        <v>0</v>
      </c>
      <c r="N178" t="s">
        <v>41</v>
      </c>
    </row>
    <row r="179" spans="11:14" x14ac:dyDescent="0.3">
      <c r="K179">
        <v>0</v>
      </c>
      <c r="L179">
        <v>284.89999999999998</v>
      </c>
      <c r="M179" s="1">
        <v>0</v>
      </c>
      <c r="N179" t="s">
        <v>41</v>
      </c>
    </row>
    <row r="180" spans="11:14" x14ac:dyDescent="0.3">
      <c r="K180">
        <v>0</v>
      </c>
      <c r="L180">
        <v>284.89999999999998</v>
      </c>
      <c r="M180" s="1">
        <v>0</v>
      </c>
      <c r="N180" t="s">
        <v>41</v>
      </c>
    </row>
    <row r="181" spans="11:14" x14ac:dyDescent="0.3">
      <c r="K181">
        <v>0</v>
      </c>
      <c r="L181">
        <v>284.89999999999998</v>
      </c>
      <c r="M181" s="1">
        <v>0</v>
      </c>
      <c r="N181" t="s">
        <v>41</v>
      </c>
    </row>
    <row r="182" spans="11:14" x14ac:dyDescent="0.3">
      <c r="K182">
        <v>0</v>
      </c>
      <c r="L182">
        <v>284.89999999999998</v>
      </c>
      <c r="M182" s="1">
        <v>0</v>
      </c>
      <c r="N182" t="s">
        <v>41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2"/>
  <sheetViews>
    <sheetView workbookViewId="0">
      <pane ySplit="2" topLeftCell="A48" activePane="bottomLeft" state="frozen"/>
      <selection pane="bottomLeft" activeCell="G3" sqref="G3:G102"/>
    </sheetView>
  </sheetViews>
  <sheetFormatPr defaultRowHeight="14.4" x14ac:dyDescent="0.3"/>
  <cols>
    <col min="3" max="5" width="9.109375" customWidth="1"/>
    <col min="8" max="8" width="0" hidden="1" customWidth="1"/>
    <col min="10" max="10" width="0" hidden="1" customWidth="1"/>
    <col min="15" max="15" width="0" hidden="1" customWidth="1"/>
    <col min="16" max="16" width="5.88671875" hidden="1" customWidth="1"/>
    <col min="17" max="17" width="5.88671875" customWidth="1"/>
    <col min="18" max="18" width="9.109375" customWidth="1"/>
    <col min="23" max="30" width="0" hidden="1" customWidth="1"/>
  </cols>
  <sheetData>
    <row r="1" spans="1:40" ht="28.8" x14ac:dyDescent="0.3">
      <c r="A1" s="8" t="s">
        <v>43</v>
      </c>
      <c r="B1" s="8" t="s">
        <v>4</v>
      </c>
      <c r="C1" s="8" t="s">
        <v>44</v>
      </c>
      <c r="D1" s="8" t="s">
        <v>6</v>
      </c>
      <c r="E1" s="8" t="s">
        <v>7</v>
      </c>
      <c r="F1" s="8" t="s">
        <v>49</v>
      </c>
      <c r="G1" s="8" t="s">
        <v>9</v>
      </c>
      <c r="H1" s="8"/>
      <c r="I1" s="8" t="s">
        <v>17</v>
      </c>
      <c r="J1" s="8" t="s">
        <v>10</v>
      </c>
      <c r="K1" s="8" t="s">
        <v>11</v>
      </c>
      <c r="L1" s="8" t="s">
        <v>18</v>
      </c>
      <c r="M1" s="8"/>
      <c r="N1" s="8"/>
      <c r="O1" s="8" t="s">
        <v>51</v>
      </c>
      <c r="P1">
        <v>173.46360000000001</v>
      </c>
      <c r="R1" s="8" t="s">
        <v>62</v>
      </c>
      <c r="S1" s="8" t="s">
        <v>52</v>
      </c>
      <c r="T1" s="8" t="s">
        <v>39</v>
      </c>
      <c r="U1" s="8"/>
      <c r="V1" s="8" t="s">
        <v>61</v>
      </c>
      <c r="W1" s="8" t="s">
        <v>64</v>
      </c>
      <c r="X1" s="19" t="s">
        <v>63</v>
      </c>
      <c r="Z1" s="8" t="s">
        <v>66</v>
      </c>
      <c r="AE1" s="20" t="s">
        <v>69</v>
      </c>
      <c r="AF1" s="20"/>
      <c r="AG1" t="s">
        <v>70</v>
      </c>
    </row>
    <row r="2" spans="1:40" ht="15" customHeight="1" x14ac:dyDescent="0.3">
      <c r="A2" s="8" t="s">
        <v>45</v>
      </c>
      <c r="B2" s="8" t="s">
        <v>14</v>
      </c>
      <c r="C2" s="8" t="s">
        <v>15</v>
      </c>
      <c r="D2" s="8" t="s">
        <v>15</v>
      </c>
      <c r="E2" s="8" t="s">
        <v>15</v>
      </c>
      <c r="F2" s="8" t="s">
        <v>15</v>
      </c>
      <c r="G2" s="8" t="s">
        <v>15</v>
      </c>
      <c r="H2" s="8"/>
      <c r="I2" s="8" t="s">
        <v>50</v>
      </c>
      <c r="J2" s="8" t="s">
        <v>46</v>
      </c>
      <c r="K2" s="8" t="s">
        <v>47</v>
      </c>
      <c r="L2" s="8" t="s">
        <v>50</v>
      </c>
      <c r="M2" s="8"/>
      <c r="N2" s="8" t="s">
        <v>48</v>
      </c>
      <c r="O2" s="8" t="s">
        <v>50</v>
      </c>
      <c r="P2" s="19" t="s">
        <v>65</v>
      </c>
      <c r="Q2" s="19" t="s">
        <v>84</v>
      </c>
      <c r="R2" s="8"/>
      <c r="S2" s="8"/>
      <c r="T2" s="8"/>
      <c r="U2" s="8"/>
      <c r="AC2" s="20" t="s">
        <v>67</v>
      </c>
      <c r="AD2" t="s">
        <v>68</v>
      </c>
    </row>
    <row r="3" spans="1:40" x14ac:dyDescent="0.3">
      <c r="A3" t="s">
        <v>0</v>
      </c>
      <c r="B3">
        <v>-60</v>
      </c>
      <c r="C3">
        <v>14.16</v>
      </c>
      <c r="D3">
        <v>25</v>
      </c>
      <c r="E3">
        <v>12.5</v>
      </c>
      <c r="F3">
        <v>10.84</v>
      </c>
      <c r="G3">
        <v>0</v>
      </c>
      <c r="H3">
        <v>0.2</v>
      </c>
      <c r="I3">
        <v>114.4</v>
      </c>
      <c r="J3">
        <v>506.4</v>
      </c>
      <c r="K3">
        <v>231.4</v>
      </c>
      <c r="L3">
        <v>205.8</v>
      </c>
      <c r="M3">
        <f>20+(L3-20)*(POWER((E3/25),0.25))</f>
        <v>176.23855395414017</v>
      </c>
      <c r="N3" t="s">
        <v>1</v>
      </c>
      <c r="O3">
        <v>114.4</v>
      </c>
      <c r="Q3">
        <f>0.05*F3</f>
        <v>0.54200000000000004</v>
      </c>
      <c r="R3">
        <v>1</v>
      </c>
      <c r="S3">
        <f>20+(I3-20)*(POWER((E3/25),0.25))</f>
        <v>99.380621599950658</v>
      </c>
      <c r="T3">
        <f>S3</f>
        <v>99.380621599950658</v>
      </c>
      <c r="U3">
        <f>S3</f>
        <v>99.380621599950658</v>
      </c>
      <c r="V3">
        <f t="shared" ref="V3:V34" si="0">0.05*F3</f>
        <v>0.54200000000000004</v>
      </c>
      <c r="W3">
        <v>1</v>
      </c>
      <c r="X3">
        <f>S3</f>
        <v>99.380621599950658</v>
      </c>
      <c r="Y3" t="e">
        <f t="shared" ref="Y3:Y34" si="1">((POWER(135.5,2)*G3) + 297.5*POWER(G3,2) + (POWER(297.5,2)*POWER(G3,3)/3) + (2*135.5*-65.23*POWER(G3,3)/3) + (297.5*-65.23*POWER(G3,4)/2) + (POWER(-65.23,2)*POWER(G3,5)/5))/G3</f>
        <v>#DIV/0!</v>
      </c>
      <c r="Z3" t="e">
        <f>SQRT((S3*S3)-Y3)</f>
        <v>#DIV/0!</v>
      </c>
      <c r="AA3">
        <f t="shared" ref="AA3:AA34" si="2">(((POWER(135.5,2)*G3) + 297.5*POWER(G3,2) + (POWER(297.5,2)*POWER(G3,3)/3) + (2*135.5*-65.23*POWER(G3,3)/3) + (297.5*-65.23*POWER(G3,4)/2) + (POWER(-65.23,2)*POWER(G3,5)/5))-((POWER(135.5,2)*0.1) + 297.5*POWER(0.1,2) + (POWER(297.5,2)*POWER(0.1,3)/3) + (2*135.5*-65.23*POWER(0.1,3)/3) + (297.5*-65.23*POWER(0.1,4)/2) + (POWER(-65.23,2)*POWER(0.1,5)/5)))/(G3-0.1)</f>
        <v>18616.478536557999</v>
      </c>
      <c r="AB3" t="e">
        <f>SQRT((I3*I3)-AA3)</f>
        <v>#NUM!</v>
      </c>
      <c r="AC3" t="e">
        <f t="shared" ref="AC3:AC34" si="3">20+(AB3-20)*POWER((E3/25),0.25)</f>
        <v>#NUM!</v>
      </c>
      <c r="AD3">
        <f>X3</f>
        <v>99.380621599950658</v>
      </c>
      <c r="AE3">
        <f>( 0.641*(G3/D3) + 0.2049*POWER((G3/D3),2) + 0.755*POWER((G3/D3),3) - 0.7974*POWER((G3/D3),4) + 0.1966*POWER((G3/D3),5))/POWER((1-(G3/D3)),2)</f>
        <v>0</v>
      </c>
      <c r="AF3">
        <f>( 15.07*(G3/D3) -27.02*POWER((G3/D3),2) + 15.08*POWER((G3/D3),3))</f>
        <v>0</v>
      </c>
      <c r="AG3">
        <f>(5500*5500*2*G3)/1000</f>
        <v>0</v>
      </c>
      <c r="AH3">
        <f>S3-20</f>
        <v>79.380621599950658</v>
      </c>
    </row>
    <row r="4" spans="1:40" x14ac:dyDescent="0.3">
      <c r="A4" t="s">
        <v>0</v>
      </c>
      <c r="B4">
        <v>-60</v>
      </c>
      <c r="C4">
        <v>14.31</v>
      </c>
      <c r="D4">
        <v>25</v>
      </c>
      <c r="E4">
        <v>12.5</v>
      </c>
      <c r="F4">
        <v>10.69</v>
      </c>
      <c r="G4">
        <v>0</v>
      </c>
      <c r="H4">
        <v>0.2</v>
      </c>
      <c r="I4">
        <v>130.69999999999999</v>
      </c>
      <c r="J4">
        <v>506.4</v>
      </c>
      <c r="K4">
        <v>231.4</v>
      </c>
      <c r="L4">
        <v>204.4</v>
      </c>
      <c r="M4">
        <f t="shared" ref="M4:M34" si="4">20+(L4-20)*(POWER((E4/25),0.25))</f>
        <v>175.06129897278495</v>
      </c>
      <c r="N4" t="s">
        <v>1</v>
      </c>
      <c r="O4">
        <v>130.69999999999999</v>
      </c>
      <c r="Q4">
        <f t="shared" ref="Q4:Q67" si="5">0.05*F4</f>
        <v>0.53449999999999998</v>
      </c>
      <c r="R4">
        <v>1</v>
      </c>
      <c r="S4">
        <f t="shared" ref="S4:S34" si="6">20+(I4-20)*(POWER((E4/25),0.25))</f>
        <v>113.08723316858618</v>
      </c>
      <c r="T4">
        <f t="shared" ref="T4:T15" si="7">S4</f>
        <v>113.08723316858618</v>
      </c>
      <c r="U4">
        <f t="shared" ref="U4:U15" si="8">S4</f>
        <v>113.08723316858618</v>
      </c>
      <c r="V4">
        <f t="shared" si="0"/>
        <v>0.53449999999999998</v>
      </c>
      <c r="W4">
        <v>1</v>
      </c>
      <c r="X4">
        <f t="shared" ref="X4:X15" si="9">S4</f>
        <v>113.08723316858618</v>
      </c>
      <c r="Y4" t="e">
        <f t="shared" si="1"/>
        <v>#DIV/0!</v>
      </c>
      <c r="Z4" t="e">
        <f t="shared" ref="Z4:Z67" si="10">SQRT((S4*S4)-Y4)</f>
        <v>#DIV/0!</v>
      </c>
      <c r="AA4">
        <f t="shared" si="2"/>
        <v>18616.478536557999</v>
      </c>
      <c r="AB4" t="e">
        <f t="shared" ref="AB4:AB67" si="11">SQRT((I4*I4)-AA4)</f>
        <v>#NUM!</v>
      </c>
      <c r="AC4" t="e">
        <f t="shared" si="3"/>
        <v>#NUM!</v>
      </c>
      <c r="AD4">
        <f t="shared" ref="AD4:AD5" si="12">X4</f>
        <v>113.08723316858618</v>
      </c>
      <c r="AE4">
        <f t="shared" ref="AE4:AE67" si="13">( 0.641*(G4/D4) + 0.2049*POWER((G4/D4),2) + 0.755*POWER((G4/D4),3) - 0.7974*POWER((G4/D4),4) + 0.1966*POWER((G4/D4),5))/POWER((1-(G4/D4)),2)</f>
        <v>0</v>
      </c>
      <c r="AF4">
        <f t="shared" ref="AF4:AF67" si="14">( 15.07*(G4/D4) -27.02*POWER((G4/D4),2) + 15.08*POWER((G4/D4),3))</f>
        <v>0</v>
      </c>
      <c r="AG4">
        <f t="shared" ref="AG4:AG67" si="15">(5500*5500*2*G4)/1000</f>
        <v>0</v>
      </c>
      <c r="AH4">
        <f t="shared" ref="AH4:AH50" si="16">S4-20</f>
        <v>93.087233168586181</v>
      </c>
    </row>
    <row r="5" spans="1:40" x14ac:dyDescent="0.3">
      <c r="A5" t="s">
        <v>0</v>
      </c>
      <c r="B5">
        <v>-60</v>
      </c>
      <c r="C5">
        <v>14.13</v>
      </c>
      <c r="D5">
        <v>25</v>
      </c>
      <c r="E5">
        <v>12.5</v>
      </c>
      <c r="F5">
        <v>10.87</v>
      </c>
      <c r="G5">
        <v>0</v>
      </c>
      <c r="H5">
        <v>0.2</v>
      </c>
      <c r="I5">
        <v>106.7</v>
      </c>
      <c r="J5">
        <v>506.4</v>
      </c>
      <c r="K5">
        <v>231.4</v>
      </c>
      <c r="L5">
        <v>206.1</v>
      </c>
      <c r="M5">
        <f t="shared" si="4"/>
        <v>176.49082287871627</v>
      </c>
      <c r="N5" t="s">
        <v>1</v>
      </c>
      <c r="O5">
        <v>106.7</v>
      </c>
      <c r="Q5">
        <f t="shared" si="5"/>
        <v>0.54349999999999998</v>
      </c>
      <c r="R5">
        <v>1</v>
      </c>
      <c r="S5">
        <f t="shared" si="6"/>
        <v>92.905719202497053</v>
      </c>
      <c r="T5">
        <f t="shared" si="7"/>
        <v>92.905719202497053</v>
      </c>
      <c r="U5">
        <f t="shared" si="8"/>
        <v>92.905719202497053</v>
      </c>
      <c r="V5">
        <f t="shared" si="0"/>
        <v>0.54349999999999998</v>
      </c>
      <c r="W5">
        <v>1</v>
      </c>
      <c r="X5">
        <f t="shared" si="9"/>
        <v>92.905719202497053</v>
      </c>
      <c r="Y5" t="e">
        <f t="shared" si="1"/>
        <v>#DIV/0!</v>
      </c>
      <c r="Z5" t="e">
        <f t="shared" si="10"/>
        <v>#DIV/0!</v>
      </c>
      <c r="AA5">
        <f t="shared" si="2"/>
        <v>18616.478536557999</v>
      </c>
      <c r="AB5" t="e">
        <f t="shared" si="11"/>
        <v>#NUM!</v>
      </c>
      <c r="AC5" t="e">
        <f t="shared" si="3"/>
        <v>#NUM!</v>
      </c>
      <c r="AD5">
        <f t="shared" si="12"/>
        <v>92.905719202497053</v>
      </c>
      <c r="AE5">
        <f t="shared" si="13"/>
        <v>0</v>
      </c>
      <c r="AF5">
        <f t="shared" si="14"/>
        <v>0</v>
      </c>
      <c r="AG5">
        <f t="shared" si="15"/>
        <v>0</v>
      </c>
      <c r="AH5">
        <f t="shared" si="16"/>
        <v>72.905719202497053</v>
      </c>
    </row>
    <row r="6" spans="1:40" x14ac:dyDescent="0.3">
      <c r="A6" t="s">
        <v>0</v>
      </c>
      <c r="B6">
        <v>-60</v>
      </c>
      <c r="C6">
        <v>14.08</v>
      </c>
      <c r="D6">
        <v>25</v>
      </c>
      <c r="E6">
        <v>12.5</v>
      </c>
      <c r="F6">
        <v>10.92</v>
      </c>
      <c r="G6">
        <v>0</v>
      </c>
      <c r="H6">
        <v>0.2</v>
      </c>
      <c r="I6">
        <v>161</v>
      </c>
      <c r="J6">
        <v>506.4</v>
      </c>
      <c r="K6">
        <v>231.4</v>
      </c>
      <c r="L6">
        <v>206.5</v>
      </c>
      <c r="M6">
        <f t="shared" si="4"/>
        <v>176.82718144481777</v>
      </c>
      <c r="N6" t="s">
        <v>1</v>
      </c>
      <c r="O6">
        <v>161</v>
      </c>
      <c r="Q6">
        <f t="shared" si="5"/>
        <v>0.54600000000000004</v>
      </c>
      <c r="R6">
        <v>1</v>
      </c>
      <c r="S6">
        <f t="shared" si="6"/>
        <v>138.56639455077374</v>
      </c>
      <c r="T6">
        <f t="shared" si="7"/>
        <v>138.56639455077374</v>
      </c>
      <c r="U6">
        <f t="shared" si="8"/>
        <v>138.56639455077374</v>
      </c>
      <c r="V6">
        <f t="shared" si="0"/>
        <v>0.54600000000000004</v>
      </c>
      <c r="W6">
        <v>1</v>
      </c>
      <c r="X6">
        <f t="shared" si="9"/>
        <v>138.56639455077374</v>
      </c>
      <c r="Y6" t="e">
        <f t="shared" si="1"/>
        <v>#DIV/0!</v>
      </c>
      <c r="Z6" t="e">
        <f t="shared" si="10"/>
        <v>#DIV/0!</v>
      </c>
      <c r="AA6">
        <f t="shared" si="2"/>
        <v>18616.478536557999</v>
      </c>
      <c r="AB6">
        <f t="shared" si="11"/>
        <v>85.466493220688548</v>
      </c>
      <c r="AC6">
        <f t="shared" si="3"/>
        <v>75.050539468508603</v>
      </c>
      <c r="AD6">
        <f>S6</f>
        <v>138.56639455077374</v>
      </c>
      <c r="AE6">
        <f t="shared" si="13"/>
        <v>0</v>
      </c>
      <c r="AF6">
        <f t="shared" si="14"/>
        <v>0</v>
      </c>
      <c r="AG6">
        <f t="shared" si="15"/>
        <v>0</v>
      </c>
      <c r="AH6">
        <f t="shared" si="16"/>
        <v>118.56639455077374</v>
      </c>
    </row>
    <row r="7" spans="1:40" x14ac:dyDescent="0.3">
      <c r="A7" t="s">
        <v>0</v>
      </c>
      <c r="B7">
        <v>-60</v>
      </c>
      <c r="C7">
        <v>13.58</v>
      </c>
      <c r="D7">
        <v>25</v>
      </c>
      <c r="E7">
        <v>12.5</v>
      </c>
      <c r="F7">
        <v>11.42</v>
      </c>
      <c r="G7">
        <v>0</v>
      </c>
      <c r="H7">
        <v>0.2</v>
      </c>
      <c r="I7">
        <v>200.7</v>
      </c>
      <c r="J7">
        <v>506.4</v>
      </c>
      <c r="K7">
        <v>231.4</v>
      </c>
      <c r="L7">
        <v>211.2</v>
      </c>
      <c r="M7">
        <f>20+(L7-20)*(POWER((E7/25),0.25))</f>
        <v>180.7793945965102</v>
      </c>
      <c r="N7" t="s">
        <v>1</v>
      </c>
      <c r="O7">
        <v>200.7</v>
      </c>
      <c r="Q7">
        <f t="shared" si="5"/>
        <v>0.57100000000000006</v>
      </c>
      <c r="R7">
        <v>1</v>
      </c>
      <c r="S7">
        <f t="shared" si="6"/>
        <v>171.94998223634619</v>
      </c>
      <c r="T7">
        <f t="shared" si="7"/>
        <v>171.94998223634619</v>
      </c>
      <c r="U7">
        <f t="shared" si="8"/>
        <v>171.94998223634619</v>
      </c>
      <c r="V7">
        <f t="shared" si="0"/>
        <v>0.57100000000000006</v>
      </c>
      <c r="W7">
        <v>1</v>
      </c>
      <c r="X7">
        <f t="shared" si="9"/>
        <v>171.94998223634619</v>
      </c>
      <c r="Y7" t="e">
        <f t="shared" si="1"/>
        <v>#DIV/0!</v>
      </c>
      <c r="Z7" t="e">
        <f t="shared" si="10"/>
        <v>#DIV/0!</v>
      </c>
      <c r="AA7">
        <f t="shared" si="2"/>
        <v>18616.478536557999</v>
      </c>
      <c r="AB7">
        <f t="shared" si="11"/>
        <v>147.18699488556047</v>
      </c>
      <c r="AC7">
        <f t="shared" si="3"/>
        <v>126.95108806616031</v>
      </c>
      <c r="AD7">
        <f t="shared" ref="AD7:AD15" si="17">S7</f>
        <v>171.94998223634619</v>
      </c>
      <c r="AE7">
        <f t="shared" si="13"/>
        <v>0</v>
      </c>
      <c r="AF7">
        <f t="shared" si="14"/>
        <v>0</v>
      </c>
      <c r="AG7">
        <f t="shared" si="15"/>
        <v>0</v>
      </c>
      <c r="AH7">
        <f t="shared" si="16"/>
        <v>151.94998223634619</v>
      </c>
    </row>
    <row r="8" spans="1:40" x14ac:dyDescent="0.3">
      <c r="A8" t="s">
        <v>0</v>
      </c>
      <c r="B8">
        <v>-60</v>
      </c>
      <c r="C8">
        <v>14.26</v>
      </c>
      <c r="D8">
        <v>25</v>
      </c>
      <c r="E8">
        <v>12.5</v>
      </c>
      <c r="F8">
        <v>10.74</v>
      </c>
      <c r="G8">
        <v>0</v>
      </c>
      <c r="H8">
        <v>0.2</v>
      </c>
      <c r="I8">
        <v>125.2</v>
      </c>
      <c r="J8">
        <v>506.4</v>
      </c>
      <c r="K8">
        <v>231.4</v>
      </c>
      <c r="L8">
        <v>204.8</v>
      </c>
      <c r="M8">
        <f t="shared" si="4"/>
        <v>175.39765753888645</v>
      </c>
      <c r="N8" t="s">
        <v>1</v>
      </c>
      <c r="O8">
        <v>125.2</v>
      </c>
      <c r="Q8">
        <f t="shared" si="5"/>
        <v>0.53700000000000003</v>
      </c>
      <c r="R8">
        <v>1</v>
      </c>
      <c r="S8">
        <f t="shared" si="6"/>
        <v>108.46230288469077</v>
      </c>
      <c r="T8">
        <f t="shared" si="7"/>
        <v>108.46230288469077</v>
      </c>
      <c r="U8">
        <f t="shared" si="8"/>
        <v>108.46230288469077</v>
      </c>
      <c r="V8">
        <f t="shared" si="0"/>
        <v>0.53700000000000003</v>
      </c>
      <c r="W8">
        <v>1</v>
      </c>
      <c r="X8">
        <f t="shared" si="9"/>
        <v>108.46230288469077</v>
      </c>
      <c r="Y8" t="e">
        <f t="shared" si="1"/>
        <v>#DIV/0!</v>
      </c>
      <c r="Z8" t="e">
        <f t="shared" si="10"/>
        <v>#DIV/0!</v>
      </c>
      <c r="AA8">
        <f t="shared" si="2"/>
        <v>18616.478536557999</v>
      </c>
      <c r="AB8" t="e">
        <f t="shared" si="11"/>
        <v>#NUM!</v>
      </c>
      <c r="AC8" t="e">
        <f t="shared" si="3"/>
        <v>#NUM!</v>
      </c>
      <c r="AD8">
        <f t="shared" si="17"/>
        <v>108.46230288469077</v>
      </c>
      <c r="AE8">
        <f t="shared" si="13"/>
        <v>0</v>
      </c>
      <c r="AF8">
        <f t="shared" si="14"/>
        <v>0</v>
      </c>
      <c r="AG8">
        <f t="shared" si="15"/>
        <v>0</v>
      </c>
      <c r="AH8">
        <f t="shared" si="16"/>
        <v>88.462302884690772</v>
      </c>
      <c r="AN8" s="10">
        <v>172.53860972702401</v>
      </c>
    </row>
    <row r="9" spans="1:40" x14ac:dyDescent="0.3">
      <c r="A9" t="s">
        <v>0</v>
      </c>
      <c r="B9">
        <v>-60</v>
      </c>
      <c r="C9">
        <v>14.19</v>
      </c>
      <c r="D9">
        <v>25</v>
      </c>
      <c r="E9">
        <v>12.5</v>
      </c>
      <c r="F9">
        <v>10.81</v>
      </c>
      <c r="G9">
        <v>0</v>
      </c>
      <c r="H9">
        <v>0.2</v>
      </c>
      <c r="I9">
        <v>145.1</v>
      </c>
      <c r="J9">
        <v>506.4</v>
      </c>
      <c r="K9">
        <v>231.4</v>
      </c>
      <c r="L9">
        <v>205.5</v>
      </c>
      <c r="M9">
        <f t="shared" si="4"/>
        <v>175.98628502956404</v>
      </c>
      <c r="N9" t="s">
        <v>1</v>
      </c>
      <c r="O9">
        <v>145.1</v>
      </c>
      <c r="Q9">
        <f t="shared" si="5"/>
        <v>0.54050000000000009</v>
      </c>
      <c r="R9">
        <v>1</v>
      </c>
      <c r="S9">
        <f t="shared" si="6"/>
        <v>125.19614154823968</v>
      </c>
      <c r="T9">
        <f t="shared" si="7"/>
        <v>125.19614154823968</v>
      </c>
      <c r="U9">
        <f t="shared" si="8"/>
        <v>125.19614154823968</v>
      </c>
      <c r="V9">
        <f t="shared" si="0"/>
        <v>0.54050000000000009</v>
      </c>
      <c r="W9">
        <v>1</v>
      </c>
      <c r="X9">
        <f t="shared" si="9"/>
        <v>125.19614154823968</v>
      </c>
      <c r="Y9" t="e">
        <f t="shared" si="1"/>
        <v>#DIV/0!</v>
      </c>
      <c r="Z9" t="e">
        <f t="shared" si="10"/>
        <v>#DIV/0!</v>
      </c>
      <c r="AA9">
        <f t="shared" si="2"/>
        <v>18616.478536557999</v>
      </c>
      <c r="AB9">
        <f t="shared" si="11"/>
        <v>49.371362786963857</v>
      </c>
      <c r="AC9">
        <f t="shared" si="3"/>
        <v>44.698273678674255</v>
      </c>
      <c r="AD9">
        <f t="shared" si="17"/>
        <v>125.19614154823968</v>
      </c>
      <c r="AE9">
        <f t="shared" si="13"/>
        <v>0</v>
      </c>
      <c r="AF9">
        <f t="shared" si="14"/>
        <v>0</v>
      </c>
      <c r="AG9">
        <f t="shared" si="15"/>
        <v>0</v>
      </c>
      <c r="AH9">
        <f t="shared" si="16"/>
        <v>105.19614154823968</v>
      </c>
    </row>
    <row r="10" spans="1:40" x14ac:dyDescent="0.3">
      <c r="A10" t="s">
        <v>0</v>
      </c>
      <c r="B10">
        <v>-60</v>
      </c>
      <c r="C10">
        <v>14</v>
      </c>
      <c r="D10">
        <v>25</v>
      </c>
      <c r="E10">
        <v>12.5</v>
      </c>
      <c r="F10">
        <v>11</v>
      </c>
      <c r="G10">
        <v>0</v>
      </c>
      <c r="H10">
        <v>0.2</v>
      </c>
      <c r="I10">
        <v>91.9</v>
      </c>
      <c r="J10">
        <v>506.4</v>
      </c>
      <c r="K10">
        <v>231.4</v>
      </c>
      <c r="L10">
        <v>207.3</v>
      </c>
      <c r="M10">
        <f t="shared" si="4"/>
        <v>177.49989857702073</v>
      </c>
      <c r="N10" t="s">
        <v>1</v>
      </c>
      <c r="O10">
        <v>91.9</v>
      </c>
      <c r="Q10">
        <f t="shared" si="5"/>
        <v>0.55000000000000004</v>
      </c>
      <c r="R10">
        <v>1</v>
      </c>
      <c r="S10">
        <f t="shared" si="6"/>
        <v>80.460452256742087</v>
      </c>
      <c r="T10">
        <f t="shared" si="7"/>
        <v>80.460452256742087</v>
      </c>
      <c r="U10">
        <f t="shared" si="8"/>
        <v>80.460452256742087</v>
      </c>
      <c r="V10">
        <f t="shared" si="0"/>
        <v>0.55000000000000004</v>
      </c>
      <c r="W10">
        <v>1</v>
      </c>
      <c r="X10">
        <f t="shared" si="9"/>
        <v>80.460452256742087</v>
      </c>
      <c r="Y10" t="e">
        <f t="shared" si="1"/>
        <v>#DIV/0!</v>
      </c>
      <c r="Z10" t="e">
        <f t="shared" si="10"/>
        <v>#DIV/0!</v>
      </c>
      <c r="AA10">
        <f t="shared" si="2"/>
        <v>18616.478536557999</v>
      </c>
      <c r="AB10" t="e">
        <f t="shared" si="11"/>
        <v>#NUM!</v>
      </c>
      <c r="AC10" t="e">
        <f t="shared" si="3"/>
        <v>#NUM!</v>
      </c>
      <c r="AD10">
        <f t="shared" si="17"/>
        <v>80.460452256742087</v>
      </c>
      <c r="AE10">
        <f t="shared" si="13"/>
        <v>0</v>
      </c>
      <c r="AF10">
        <f t="shared" si="14"/>
        <v>0</v>
      </c>
      <c r="AG10">
        <f t="shared" si="15"/>
        <v>0</v>
      </c>
      <c r="AH10">
        <f t="shared" si="16"/>
        <v>60.460452256742087</v>
      </c>
    </row>
    <row r="11" spans="1:40" x14ac:dyDescent="0.3">
      <c r="A11" t="s">
        <v>0</v>
      </c>
      <c r="B11">
        <v>-60</v>
      </c>
      <c r="C11">
        <v>13.94</v>
      </c>
      <c r="D11">
        <v>25</v>
      </c>
      <c r="E11">
        <v>12.5</v>
      </c>
      <c r="F11">
        <v>11.06</v>
      </c>
      <c r="G11">
        <v>0</v>
      </c>
      <c r="H11">
        <v>0.2</v>
      </c>
      <c r="I11">
        <v>128.1</v>
      </c>
      <c r="J11">
        <v>506.4</v>
      </c>
      <c r="K11">
        <v>231.4</v>
      </c>
      <c r="L11">
        <v>207.9</v>
      </c>
      <c r="M11">
        <f t="shared" si="4"/>
        <v>178.00443642617296</v>
      </c>
      <c r="N11" t="s">
        <v>1</v>
      </c>
      <c r="O11">
        <v>128.1</v>
      </c>
      <c r="Q11">
        <f t="shared" si="5"/>
        <v>0.55300000000000005</v>
      </c>
      <c r="R11">
        <v>1</v>
      </c>
      <c r="S11">
        <f t="shared" si="6"/>
        <v>110.90090248892653</v>
      </c>
      <c r="T11">
        <f t="shared" si="7"/>
        <v>110.90090248892653</v>
      </c>
      <c r="U11">
        <f t="shared" si="8"/>
        <v>110.90090248892653</v>
      </c>
      <c r="V11">
        <f t="shared" si="0"/>
        <v>0.55300000000000005</v>
      </c>
      <c r="W11">
        <v>1</v>
      </c>
      <c r="X11">
        <f t="shared" si="9"/>
        <v>110.90090248892653</v>
      </c>
      <c r="Y11" t="e">
        <f t="shared" si="1"/>
        <v>#DIV/0!</v>
      </c>
      <c r="Z11" t="e">
        <f t="shared" si="10"/>
        <v>#DIV/0!</v>
      </c>
      <c r="AA11">
        <f t="shared" si="2"/>
        <v>18616.478536557999</v>
      </c>
      <c r="AB11" t="e">
        <f t="shared" si="11"/>
        <v>#NUM!</v>
      </c>
      <c r="AC11" t="e">
        <f t="shared" si="3"/>
        <v>#NUM!</v>
      </c>
      <c r="AD11">
        <f t="shared" si="17"/>
        <v>110.90090248892653</v>
      </c>
      <c r="AE11">
        <f t="shared" si="13"/>
        <v>0</v>
      </c>
      <c r="AF11">
        <f t="shared" si="14"/>
        <v>0</v>
      </c>
      <c r="AG11">
        <f t="shared" si="15"/>
        <v>0</v>
      </c>
      <c r="AH11">
        <f t="shared" si="16"/>
        <v>90.900902488926533</v>
      </c>
    </row>
    <row r="12" spans="1:40" x14ac:dyDescent="0.3">
      <c r="A12" t="s">
        <v>0</v>
      </c>
      <c r="B12">
        <v>-60</v>
      </c>
      <c r="C12">
        <v>14.59</v>
      </c>
      <c r="D12">
        <v>25</v>
      </c>
      <c r="E12">
        <v>12.5</v>
      </c>
      <c r="F12">
        <v>10.41</v>
      </c>
      <c r="G12">
        <v>0</v>
      </c>
      <c r="H12">
        <v>0.2</v>
      </c>
      <c r="I12">
        <v>164.4</v>
      </c>
      <c r="J12">
        <v>506.4</v>
      </c>
      <c r="K12">
        <v>231.4</v>
      </c>
      <c r="L12">
        <v>201.7</v>
      </c>
      <c r="M12">
        <f t="shared" si="4"/>
        <v>172.79087865159991</v>
      </c>
      <c r="N12" t="s">
        <v>1</v>
      </c>
      <c r="O12">
        <v>164.4</v>
      </c>
      <c r="Q12">
        <f t="shared" si="5"/>
        <v>0.52050000000000007</v>
      </c>
      <c r="R12">
        <v>1</v>
      </c>
      <c r="S12">
        <f t="shared" si="6"/>
        <v>141.42544236263637</v>
      </c>
      <c r="T12">
        <f t="shared" si="7"/>
        <v>141.42544236263637</v>
      </c>
      <c r="U12">
        <f t="shared" si="8"/>
        <v>141.42544236263637</v>
      </c>
      <c r="V12">
        <f t="shared" si="0"/>
        <v>0.52050000000000007</v>
      </c>
      <c r="W12">
        <v>1</v>
      </c>
      <c r="X12">
        <f t="shared" si="9"/>
        <v>141.42544236263637</v>
      </c>
      <c r="Y12" t="e">
        <f t="shared" si="1"/>
        <v>#DIV/0!</v>
      </c>
      <c r="Z12" t="e">
        <f t="shared" si="10"/>
        <v>#DIV/0!</v>
      </c>
      <c r="AA12">
        <f t="shared" si="2"/>
        <v>18616.478536557999</v>
      </c>
      <c r="AB12">
        <f t="shared" si="11"/>
        <v>91.710857936462475</v>
      </c>
      <c r="AC12">
        <f t="shared" si="3"/>
        <v>80.301403373539671</v>
      </c>
      <c r="AD12">
        <f t="shared" si="17"/>
        <v>141.42544236263637</v>
      </c>
      <c r="AE12">
        <f t="shared" si="13"/>
        <v>0</v>
      </c>
      <c r="AF12">
        <f t="shared" si="14"/>
        <v>0</v>
      </c>
      <c r="AG12">
        <f t="shared" si="15"/>
        <v>0</v>
      </c>
      <c r="AH12">
        <f t="shared" si="16"/>
        <v>121.42544236263637</v>
      </c>
    </row>
    <row r="13" spans="1:40" x14ac:dyDescent="0.3">
      <c r="A13" t="s">
        <v>0</v>
      </c>
      <c r="B13">
        <v>-60</v>
      </c>
      <c r="C13">
        <v>14.53</v>
      </c>
      <c r="D13">
        <v>25</v>
      </c>
      <c r="E13">
        <v>12.5</v>
      </c>
      <c r="F13">
        <v>10.47</v>
      </c>
      <c r="G13">
        <v>0</v>
      </c>
      <c r="H13">
        <v>0.2</v>
      </c>
      <c r="I13">
        <v>192.2</v>
      </c>
      <c r="J13">
        <v>506.4</v>
      </c>
      <c r="K13">
        <v>231.4</v>
      </c>
      <c r="L13">
        <v>202.2</v>
      </c>
      <c r="M13">
        <f t="shared" si="4"/>
        <v>173.21132685922677</v>
      </c>
      <c r="N13" t="s">
        <v>1</v>
      </c>
      <c r="O13">
        <v>192.2</v>
      </c>
      <c r="Q13">
        <f t="shared" si="5"/>
        <v>0.52350000000000008</v>
      </c>
      <c r="R13">
        <v>1</v>
      </c>
      <c r="S13">
        <f t="shared" si="6"/>
        <v>164.80236270668962</v>
      </c>
      <c r="T13">
        <f t="shared" si="7"/>
        <v>164.80236270668962</v>
      </c>
      <c r="U13">
        <f t="shared" si="8"/>
        <v>164.80236270668962</v>
      </c>
      <c r="V13">
        <f t="shared" si="0"/>
        <v>0.52350000000000008</v>
      </c>
      <c r="W13">
        <v>1</v>
      </c>
      <c r="X13">
        <f t="shared" si="9"/>
        <v>164.80236270668962</v>
      </c>
      <c r="Y13" t="e">
        <f t="shared" si="1"/>
        <v>#DIV/0!</v>
      </c>
      <c r="Z13" t="e">
        <f t="shared" si="10"/>
        <v>#DIV/0!</v>
      </c>
      <c r="AA13">
        <f t="shared" si="2"/>
        <v>18616.478536557999</v>
      </c>
      <c r="AB13">
        <f t="shared" si="11"/>
        <v>135.3675051976729</v>
      </c>
      <c r="AC13">
        <f t="shared" si="3"/>
        <v>117.01212155748742</v>
      </c>
      <c r="AD13">
        <f t="shared" si="17"/>
        <v>164.80236270668962</v>
      </c>
      <c r="AE13">
        <f t="shared" si="13"/>
        <v>0</v>
      </c>
      <c r="AF13">
        <f t="shared" si="14"/>
        <v>0</v>
      </c>
      <c r="AG13">
        <f t="shared" si="15"/>
        <v>0</v>
      </c>
      <c r="AH13">
        <f t="shared" si="16"/>
        <v>144.80236270668962</v>
      </c>
    </row>
    <row r="14" spans="1:40" x14ac:dyDescent="0.3">
      <c r="A14" t="s">
        <v>0</v>
      </c>
      <c r="B14">
        <v>-60</v>
      </c>
      <c r="C14">
        <v>14.76</v>
      </c>
      <c r="D14">
        <v>25</v>
      </c>
      <c r="E14">
        <v>12.5</v>
      </c>
      <c r="F14">
        <v>10.24</v>
      </c>
      <c r="G14">
        <v>0</v>
      </c>
      <c r="H14">
        <v>0.2</v>
      </c>
      <c r="I14">
        <v>166.3</v>
      </c>
      <c r="J14">
        <v>506.4</v>
      </c>
      <c r="K14">
        <v>231.4</v>
      </c>
      <c r="L14">
        <v>200</v>
      </c>
      <c r="M14">
        <f t="shared" si="4"/>
        <v>171.36135474566862</v>
      </c>
      <c r="N14" t="s">
        <v>1</v>
      </c>
      <c r="O14">
        <v>166.3</v>
      </c>
      <c r="Q14">
        <f t="shared" si="5"/>
        <v>0.51200000000000001</v>
      </c>
      <c r="R14">
        <v>1</v>
      </c>
      <c r="S14">
        <f t="shared" si="6"/>
        <v>143.02314555161843</v>
      </c>
      <c r="T14">
        <f t="shared" si="7"/>
        <v>143.02314555161843</v>
      </c>
      <c r="U14">
        <f t="shared" si="8"/>
        <v>143.02314555161843</v>
      </c>
      <c r="V14">
        <f t="shared" si="0"/>
        <v>0.51200000000000001</v>
      </c>
      <c r="W14">
        <v>1</v>
      </c>
      <c r="X14">
        <f t="shared" si="9"/>
        <v>143.02314555161843</v>
      </c>
      <c r="Y14" t="e">
        <f t="shared" si="1"/>
        <v>#DIV/0!</v>
      </c>
      <c r="Z14" t="e">
        <f t="shared" si="10"/>
        <v>#DIV/0!</v>
      </c>
      <c r="AA14">
        <f t="shared" si="2"/>
        <v>18616.478536557999</v>
      </c>
      <c r="AB14">
        <f t="shared" si="11"/>
        <v>95.074767753815749</v>
      </c>
      <c r="AC14">
        <f t="shared" si="3"/>
        <v>83.130103080188832</v>
      </c>
      <c r="AD14">
        <f t="shared" si="17"/>
        <v>143.02314555161843</v>
      </c>
      <c r="AE14">
        <f t="shared" si="13"/>
        <v>0</v>
      </c>
      <c r="AF14">
        <f t="shared" si="14"/>
        <v>0</v>
      </c>
      <c r="AG14">
        <f t="shared" si="15"/>
        <v>0</v>
      </c>
      <c r="AH14">
        <f t="shared" si="16"/>
        <v>123.02314555161843</v>
      </c>
    </row>
    <row r="15" spans="1:40" x14ac:dyDescent="0.3">
      <c r="A15" t="s">
        <v>0</v>
      </c>
      <c r="B15">
        <v>-60</v>
      </c>
      <c r="C15">
        <v>14.48</v>
      </c>
      <c r="D15">
        <v>25</v>
      </c>
      <c r="E15">
        <v>12.5</v>
      </c>
      <c r="F15">
        <v>10.52</v>
      </c>
      <c r="G15">
        <v>0</v>
      </c>
      <c r="H15">
        <v>0.2</v>
      </c>
      <c r="I15">
        <v>177.7</v>
      </c>
      <c r="J15">
        <v>506.4</v>
      </c>
      <c r="K15">
        <v>231.4</v>
      </c>
      <c r="L15">
        <v>202.7</v>
      </c>
      <c r="M15">
        <f t="shared" si="4"/>
        <v>173.63177506685363</v>
      </c>
      <c r="N15" t="s">
        <v>1</v>
      </c>
      <c r="O15">
        <v>177.7</v>
      </c>
      <c r="Q15">
        <f t="shared" si="5"/>
        <v>0.52600000000000002</v>
      </c>
      <c r="R15">
        <v>1</v>
      </c>
      <c r="S15">
        <f t="shared" si="6"/>
        <v>152.60936468551077</v>
      </c>
      <c r="T15">
        <f t="shared" si="7"/>
        <v>152.60936468551077</v>
      </c>
      <c r="U15">
        <f t="shared" si="8"/>
        <v>152.60936468551077</v>
      </c>
      <c r="V15">
        <f t="shared" si="0"/>
        <v>0.52600000000000002</v>
      </c>
      <c r="W15">
        <v>1</v>
      </c>
      <c r="X15">
        <f t="shared" si="9"/>
        <v>152.60936468551077</v>
      </c>
      <c r="Y15" t="e">
        <f t="shared" si="1"/>
        <v>#DIV/0!</v>
      </c>
      <c r="Z15" t="e">
        <f t="shared" si="10"/>
        <v>#DIV/0!</v>
      </c>
      <c r="AA15">
        <f t="shared" si="2"/>
        <v>18616.478536557999</v>
      </c>
      <c r="AB15">
        <f t="shared" si="11"/>
        <v>113.84555970015694</v>
      </c>
      <c r="AC15">
        <f t="shared" si="3"/>
        <v>98.914394739340423</v>
      </c>
      <c r="AD15">
        <f t="shared" si="17"/>
        <v>152.60936468551077</v>
      </c>
      <c r="AE15">
        <f t="shared" si="13"/>
        <v>0</v>
      </c>
      <c r="AF15">
        <f t="shared" si="14"/>
        <v>0</v>
      </c>
      <c r="AG15">
        <f t="shared" si="15"/>
        <v>0</v>
      </c>
      <c r="AH15">
        <f t="shared" si="16"/>
        <v>132.60936468551077</v>
      </c>
    </row>
    <row r="16" spans="1:40" x14ac:dyDescent="0.3">
      <c r="A16" t="s">
        <v>0</v>
      </c>
      <c r="B16">
        <v>-60</v>
      </c>
      <c r="C16">
        <v>14.55</v>
      </c>
      <c r="D16">
        <v>25</v>
      </c>
      <c r="E16">
        <v>12.5</v>
      </c>
      <c r="F16">
        <v>10.45</v>
      </c>
      <c r="G16">
        <v>0</v>
      </c>
      <c r="H16">
        <v>0.2</v>
      </c>
      <c r="I16">
        <v>203.7</v>
      </c>
      <c r="J16">
        <v>506.4</v>
      </c>
      <c r="K16">
        <v>231.4</v>
      </c>
      <c r="L16">
        <v>202</v>
      </c>
      <c r="M16">
        <f t="shared" si="4"/>
        <v>173.04314757617604</v>
      </c>
      <c r="N16" t="s">
        <v>22</v>
      </c>
      <c r="O16">
        <v>202</v>
      </c>
      <c r="Q16">
        <f t="shared" si="5"/>
        <v>0.52249999999999996</v>
      </c>
      <c r="R16">
        <v>0</v>
      </c>
      <c r="S16">
        <f>20+(I16-20)*(POWER((E16/25),0.25))</f>
        <v>174.47267148210736</v>
      </c>
      <c r="T16">
        <f>M16</f>
        <v>173.04314757617604</v>
      </c>
      <c r="U16">
        <f>M16</f>
        <v>173.04314757617604</v>
      </c>
      <c r="V16">
        <f t="shared" si="0"/>
        <v>0.52249999999999996</v>
      </c>
      <c r="W16">
        <v>1</v>
      </c>
      <c r="X16">
        <f>M16</f>
        <v>173.04314757617604</v>
      </c>
      <c r="Y16" t="e">
        <f t="shared" si="1"/>
        <v>#DIV/0!</v>
      </c>
      <c r="Z16" t="e">
        <f t="shared" si="10"/>
        <v>#DIV/0!</v>
      </c>
      <c r="AA16">
        <f t="shared" si="2"/>
        <v>18616.478536557999</v>
      </c>
      <c r="AB16">
        <f t="shared" si="11"/>
        <v>151.25214531847803</v>
      </c>
      <c r="AC16">
        <f t="shared" si="3"/>
        <v>130.36945849266777</v>
      </c>
      <c r="AD16">
        <f>M16</f>
        <v>173.04314757617604</v>
      </c>
      <c r="AE16">
        <f t="shared" si="13"/>
        <v>0</v>
      </c>
      <c r="AF16">
        <f t="shared" si="14"/>
        <v>0</v>
      </c>
      <c r="AG16">
        <f t="shared" si="15"/>
        <v>0</v>
      </c>
      <c r="AH16">
        <f t="shared" si="16"/>
        <v>154.47267148210736</v>
      </c>
    </row>
    <row r="17" spans="1:34" x14ac:dyDescent="0.3">
      <c r="A17" t="s">
        <v>0</v>
      </c>
      <c r="B17">
        <v>-60</v>
      </c>
      <c r="C17">
        <v>14.46</v>
      </c>
      <c r="D17">
        <v>25</v>
      </c>
      <c r="E17">
        <v>12.5</v>
      </c>
      <c r="F17">
        <v>10.54</v>
      </c>
      <c r="G17">
        <v>0</v>
      </c>
      <c r="H17">
        <v>0.2</v>
      </c>
      <c r="I17">
        <v>116</v>
      </c>
      <c r="J17">
        <v>506.4</v>
      </c>
      <c r="K17">
        <v>231.4</v>
      </c>
      <c r="L17">
        <v>202.9</v>
      </c>
      <c r="M17">
        <f t="shared" si="4"/>
        <v>173.7999543499044</v>
      </c>
      <c r="N17" t="s">
        <v>1</v>
      </c>
      <c r="O17">
        <v>116</v>
      </c>
      <c r="Q17">
        <f t="shared" si="5"/>
        <v>0.52700000000000002</v>
      </c>
      <c r="R17">
        <v>1</v>
      </c>
      <c r="S17">
        <f t="shared" si="6"/>
        <v>100.7260558643566</v>
      </c>
      <c r="T17">
        <f>S17</f>
        <v>100.7260558643566</v>
      </c>
      <c r="U17">
        <f>S17</f>
        <v>100.7260558643566</v>
      </c>
      <c r="V17">
        <f t="shared" si="0"/>
        <v>0.52700000000000002</v>
      </c>
      <c r="W17">
        <v>1</v>
      </c>
      <c r="X17">
        <f>S17</f>
        <v>100.7260558643566</v>
      </c>
      <c r="Y17" t="e">
        <f t="shared" si="1"/>
        <v>#DIV/0!</v>
      </c>
      <c r="Z17" t="e">
        <f t="shared" si="10"/>
        <v>#DIV/0!</v>
      </c>
      <c r="AA17">
        <f t="shared" si="2"/>
        <v>18616.478536557999</v>
      </c>
      <c r="AB17" t="e">
        <f t="shared" si="11"/>
        <v>#NUM!</v>
      </c>
      <c r="AC17" t="e">
        <f t="shared" si="3"/>
        <v>#NUM!</v>
      </c>
      <c r="AD17">
        <f>S17</f>
        <v>100.7260558643566</v>
      </c>
      <c r="AE17">
        <f t="shared" si="13"/>
        <v>0</v>
      </c>
      <c r="AF17">
        <f t="shared" si="14"/>
        <v>0</v>
      </c>
      <c r="AG17">
        <f t="shared" si="15"/>
        <v>0</v>
      </c>
      <c r="AH17">
        <f t="shared" si="16"/>
        <v>80.726055864356596</v>
      </c>
    </row>
    <row r="18" spans="1:34" x14ac:dyDescent="0.3">
      <c r="A18" t="s">
        <v>0</v>
      </c>
      <c r="B18">
        <v>-60</v>
      </c>
      <c r="C18">
        <v>14.55</v>
      </c>
      <c r="D18">
        <v>25</v>
      </c>
      <c r="E18">
        <v>12.5</v>
      </c>
      <c r="F18">
        <v>10.45</v>
      </c>
      <c r="G18">
        <v>0.11</v>
      </c>
      <c r="H18">
        <v>0.2</v>
      </c>
      <c r="I18">
        <v>221.9</v>
      </c>
      <c r="J18">
        <v>506.4</v>
      </c>
      <c r="K18">
        <v>231.4</v>
      </c>
      <c r="L18">
        <v>202</v>
      </c>
      <c r="M18">
        <f t="shared" si="4"/>
        <v>173.04314757617604</v>
      </c>
      <c r="N18" t="s">
        <v>22</v>
      </c>
      <c r="O18">
        <v>202</v>
      </c>
      <c r="Q18">
        <f t="shared" si="5"/>
        <v>0.52249999999999996</v>
      </c>
      <c r="R18">
        <v>1</v>
      </c>
      <c r="S18">
        <f t="shared" si="6"/>
        <v>189.77698623972498</v>
      </c>
      <c r="T18">
        <f t="shared" ref="T18:T22" si="18">S18</f>
        <v>189.77698623972498</v>
      </c>
      <c r="U18">
        <f>M18</f>
        <v>173.04314757617604</v>
      </c>
      <c r="V18">
        <f t="shared" si="0"/>
        <v>0.52249999999999996</v>
      </c>
      <c r="W18">
        <v>1</v>
      </c>
      <c r="X18">
        <f>M18</f>
        <v>173.04314757617604</v>
      </c>
      <c r="Y18">
        <f t="shared" si="1"/>
        <v>18665.861594443322</v>
      </c>
      <c r="Z18">
        <f t="shared" si="10"/>
        <v>131.71728402829083</v>
      </c>
      <c r="AA18">
        <f t="shared" si="2"/>
        <v>19159.692173296557</v>
      </c>
      <c r="AB18">
        <f t="shared" si="11"/>
        <v>173.43563021104816</v>
      </c>
      <c r="AC18">
        <f t="shared" si="3"/>
        <v>149.02347141666493</v>
      </c>
      <c r="AD18">
        <f>AC18</f>
        <v>149.02347141666493</v>
      </c>
      <c r="AE18">
        <f t="shared" si="13"/>
        <v>2.8494508817614806E-3</v>
      </c>
      <c r="AF18">
        <f t="shared" si="14"/>
        <v>6.5786177374720006E-2</v>
      </c>
      <c r="AG18">
        <f t="shared" si="15"/>
        <v>6655</v>
      </c>
      <c r="AH18">
        <f>((S18-20)*POWER((1+((2*5500*5.5*18)/(S18*S18))),0.25))*POWER(AE18,0.25)</f>
        <v>92.733563459757363</v>
      </c>
    </row>
    <row r="19" spans="1:34" x14ac:dyDescent="0.3">
      <c r="A19" t="s">
        <v>0</v>
      </c>
      <c r="B19">
        <v>-60</v>
      </c>
      <c r="C19">
        <v>14.77</v>
      </c>
      <c r="D19">
        <v>25</v>
      </c>
      <c r="E19">
        <v>12.5</v>
      </c>
      <c r="F19">
        <v>10.23</v>
      </c>
      <c r="G19">
        <v>0</v>
      </c>
      <c r="H19">
        <v>0.2</v>
      </c>
      <c r="I19">
        <v>167.6</v>
      </c>
      <c r="J19">
        <v>506.4</v>
      </c>
      <c r="K19">
        <v>231.4</v>
      </c>
      <c r="L19">
        <v>199.9</v>
      </c>
      <c r="M19">
        <f t="shared" si="4"/>
        <v>171.27726510414325</v>
      </c>
      <c r="N19" t="s">
        <v>1</v>
      </c>
      <c r="O19">
        <v>167.6</v>
      </c>
      <c r="Q19">
        <f t="shared" si="5"/>
        <v>0.51150000000000007</v>
      </c>
      <c r="R19">
        <v>1</v>
      </c>
      <c r="S19">
        <f t="shared" si="6"/>
        <v>144.11631089144825</v>
      </c>
      <c r="T19">
        <f t="shared" si="18"/>
        <v>144.11631089144825</v>
      </c>
      <c r="U19">
        <f>S19</f>
        <v>144.11631089144825</v>
      </c>
      <c r="V19">
        <f t="shared" si="0"/>
        <v>0.51150000000000007</v>
      </c>
      <c r="W19">
        <v>1</v>
      </c>
      <c r="X19">
        <f>S19</f>
        <v>144.11631089144825</v>
      </c>
      <c r="Y19" t="e">
        <f t="shared" si="1"/>
        <v>#DIV/0!</v>
      </c>
      <c r="Z19" t="e">
        <f t="shared" si="10"/>
        <v>#DIV/0!</v>
      </c>
      <c r="AA19">
        <f t="shared" si="2"/>
        <v>18616.478536557999</v>
      </c>
      <c r="AB19">
        <f t="shared" si="11"/>
        <v>97.330783739996662</v>
      </c>
      <c r="AC19">
        <f t="shared" si="3"/>
        <v>85.027178835723433</v>
      </c>
      <c r="AD19">
        <f>S19</f>
        <v>144.11631089144825</v>
      </c>
      <c r="AE19">
        <f t="shared" si="13"/>
        <v>0</v>
      </c>
      <c r="AF19">
        <f t="shared" si="14"/>
        <v>0</v>
      </c>
      <c r="AG19">
        <f t="shared" si="15"/>
        <v>0</v>
      </c>
      <c r="AH19">
        <f t="shared" si="16"/>
        <v>124.11631089144825</v>
      </c>
    </row>
    <row r="20" spans="1:34" x14ac:dyDescent="0.3">
      <c r="A20" t="s">
        <v>0</v>
      </c>
      <c r="B20">
        <v>-60</v>
      </c>
      <c r="C20">
        <v>14.35</v>
      </c>
      <c r="D20">
        <v>25</v>
      </c>
      <c r="E20">
        <v>12.5</v>
      </c>
      <c r="F20">
        <v>10.65</v>
      </c>
      <c r="G20">
        <v>0</v>
      </c>
      <c r="H20">
        <v>0.2</v>
      </c>
      <c r="I20">
        <v>89.8</v>
      </c>
      <c r="J20">
        <v>506.4</v>
      </c>
      <c r="K20">
        <v>231.4</v>
      </c>
      <c r="L20">
        <v>204</v>
      </c>
      <c r="M20">
        <f t="shared" si="4"/>
        <v>174.72494040668346</v>
      </c>
      <c r="N20" t="s">
        <v>1</v>
      </c>
      <c r="O20">
        <v>89.8</v>
      </c>
      <c r="Q20">
        <f t="shared" si="5"/>
        <v>0.53250000000000008</v>
      </c>
      <c r="R20">
        <v>1</v>
      </c>
      <c r="S20">
        <f t="shared" si="6"/>
        <v>78.694569784709273</v>
      </c>
      <c r="T20">
        <f t="shared" si="18"/>
        <v>78.694569784709273</v>
      </c>
      <c r="U20">
        <f t="shared" ref="U20:U22" si="19">S20</f>
        <v>78.694569784709273</v>
      </c>
      <c r="V20">
        <f t="shared" si="0"/>
        <v>0.53250000000000008</v>
      </c>
      <c r="W20">
        <v>1</v>
      </c>
      <c r="X20">
        <f t="shared" ref="X20:X22" si="20">S20</f>
        <v>78.694569784709273</v>
      </c>
      <c r="Y20" t="e">
        <f t="shared" si="1"/>
        <v>#DIV/0!</v>
      </c>
      <c r="Z20" t="e">
        <f t="shared" si="10"/>
        <v>#DIV/0!</v>
      </c>
      <c r="AA20">
        <f t="shared" si="2"/>
        <v>18616.478536557999</v>
      </c>
      <c r="AB20" t="e">
        <f t="shared" si="11"/>
        <v>#NUM!</v>
      </c>
      <c r="AC20" t="e">
        <f t="shared" si="3"/>
        <v>#NUM!</v>
      </c>
      <c r="AD20">
        <f t="shared" ref="AD20:AD22" si="21">S20</f>
        <v>78.694569784709273</v>
      </c>
      <c r="AE20">
        <f t="shared" si="13"/>
        <v>0</v>
      </c>
      <c r="AF20">
        <f t="shared" si="14"/>
        <v>0</v>
      </c>
      <c r="AG20">
        <f t="shared" si="15"/>
        <v>0</v>
      </c>
      <c r="AH20">
        <f t="shared" si="16"/>
        <v>58.694569784709273</v>
      </c>
    </row>
    <row r="21" spans="1:34" x14ac:dyDescent="0.3">
      <c r="A21" t="s">
        <v>0</v>
      </c>
      <c r="B21">
        <v>-60</v>
      </c>
      <c r="C21">
        <v>14.56</v>
      </c>
      <c r="D21">
        <v>25</v>
      </c>
      <c r="E21">
        <v>12.5</v>
      </c>
      <c r="F21">
        <v>10.44</v>
      </c>
      <c r="G21">
        <v>0</v>
      </c>
      <c r="H21">
        <v>0.2</v>
      </c>
      <c r="I21">
        <v>156.30000000000001</v>
      </c>
      <c r="J21">
        <v>506.4</v>
      </c>
      <c r="K21">
        <v>231.4</v>
      </c>
      <c r="L21">
        <v>201.9</v>
      </c>
      <c r="M21">
        <f t="shared" si="4"/>
        <v>172.95905793465067</v>
      </c>
      <c r="N21" t="s">
        <v>1</v>
      </c>
      <c r="O21">
        <v>156.30000000000001</v>
      </c>
      <c r="Q21">
        <f t="shared" si="5"/>
        <v>0.52200000000000002</v>
      </c>
      <c r="R21">
        <v>1</v>
      </c>
      <c r="S21">
        <f t="shared" si="6"/>
        <v>134.6141813990813</v>
      </c>
      <c r="T21">
        <f t="shared" si="18"/>
        <v>134.6141813990813</v>
      </c>
      <c r="U21">
        <f t="shared" si="19"/>
        <v>134.6141813990813</v>
      </c>
      <c r="V21">
        <f t="shared" si="0"/>
        <v>0.52200000000000002</v>
      </c>
      <c r="W21">
        <v>1</v>
      </c>
      <c r="X21">
        <f t="shared" si="20"/>
        <v>134.6141813990813</v>
      </c>
      <c r="Y21" t="e">
        <f t="shared" si="1"/>
        <v>#DIV/0!</v>
      </c>
      <c r="Z21" t="e">
        <f t="shared" si="10"/>
        <v>#DIV/0!</v>
      </c>
      <c r="AA21">
        <f t="shared" si="2"/>
        <v>18616.478536557999</v>
      </c>
      <c r="AB21">
        <f t="shared" si="11"/>
        <v>76.24441922817698</v>
      </c>
      <c r="AC21">
        <f t="shared" si="3"/>
        <v>67.29573050700111</v>
      </c>
      <c r="AD21">
        <f t="shared" si="21"/>
        <v>134.6141813990813</v>
      </c>
      <c r="AE21">
        <f t="shared" si="13"/>
        <v>0</v>
      </c>
      <c r="AF21">
        <f t="shared" si="14"/>
        <v>0</v>
      </c>
      <c r="AG21">
        <f t="shared" si="15"/>
        <v>0</v>
      </c>
      <c r="AH21">
        <f t="shared" si="16"/>
        <v>114.6141813990813</v>
      </c>
    </row>
    <row r="22" spans="1:34" x14ac:dyDescent="0.3">
      <c r="A22" t="s">
        <v>0</v>
      </c>
      <c r="B22">
        <v>-60</v>
      </c>
      <c r="C22">
        <v>14.49</v>
      </c>
      <c r="D22">
        <v>25</v>
      </c>
      <c r="E22">
        <v>12.5</v>
      </c>
      <c r="F22">
        <v>10.51</v>
      </c>
      <c r="G22">
        <v>0</v>
      </c>
      <c r="H22">
        <v>0.2</v>
      </c>
      <c r="I22">
        <v>186.8</v>
      </c>
      <c r="J22">
        <v>506.4</v>
      </c>
      <c r="K22">
        <v>231.4</v>
      </c>
      <c r="L22">
        <v>202.6</v>
      </c>
      <c r="M22">
        <f t="shared" si="4"/>
        <v>173.54768542532827</v>
      </c>
      <c r="N22" t="s">
        <v>1</v>
      </c>
      <c r="O22">
        <v>186.8</v>
      </c>
      <c r="Q22">
        <f t="shared" si="5"/>
        <v>0.52549999999999997</v>
      </c>
      <c r="R22">
        <v>1</v>
      </c>
      <c r="S22">
        <f t="shared" si="6"/>
        <v>160.26152206431959</v>
      </c>
      <c r="T22">
        <f t="shared" si="18"/>
        <v>160.26152206431959</v>
      </c>
      <c r="U22">
        <f t="shared" si="19"/>
        <v>160.26152206431959</v>
      </c>
      <c r="V22">
        <f t="shared" si="0"/>
        <v>0.52549999999999997</v>
      </c>
      <c r="W22">
        <v>1</v>
      </c>
      <c r="X22">
        <f t="shared" si="20"/>
        <v>160.26152206431959</v>
      </c>
      <c r="Y22" t="e">
        <f t="shared" si="1"/>
        <v>#DIV/0!</v>
      </c>
      <c r="Z22" t="e">
        <f t="shared" si="10"/>
        <v>#DIV/0!</v>
      </c>
      <c r="AA22">
        <f t="shared" si="2"/>
        <v>18616.478536557999</v>
      </c>
      <c r="AB22">
        <f t="shared" si="11"/>
        <v>127.58433079121436</v>
      </c>
      <c r="AC22">
        <f t="shared" si="3"/>
        <v>110.46727809980197</v>
      </c>
      <c r="AD22">
        <f t="shared" si="21"/>
        <v>160.26152206431959</v>
      </c>
      <c r="AE22">
        <f t="shared" si="13"/>
        <v>0</v>
      </c>
      <c r="AF22">
        <f t="shared" si="14"/>
        <v>0</v>
      </c>
      <c r="AG22">
        <f t="shared" si="15"/>
        <v>0</v>
      </c>
      <c r="AH22">
        <f t="shared" si="16"/>
        <v>140.26152206431959</v>
      </c>
    </row>
    <row r="23" spans="1:34" x14ac:dyDescent="0.3">
      <c r="A23" t="s">
        <v>0</v>
      </c>
      <c r="B23">
        <v>-60</v>
      </c>
      <c r="C23">
        <v>14.43</v>
      </c>
      <c r="D23">
        <v>25</v>
      </c>
      <c r="E23">
        <v>12.5</v>
      </c>
      <c r="F23">
        <v>10.57</v>
      </c>
      <c r="G23">
        <v>0</v>
      </c>
      <c r="H23">
        <v>0.2</v>
      </c>
      <c r="I23">
        <v>213.5</v>
      </c>
      <c r="J23">
        <v>506.4</v>
      </c>
      <c r="K23">
        <v>231.4</v>
      </c>
      <c r="L23">
        <v>203.2</v>
      </c>
      <c r="M23">
        <f t="shared" si="4"/>
        <v>174.0522232744805</v>
      </c>
      <c r="N23" t="s">
        <v>22</v>
      </c>
      <c r="O23">
        <v>203.2</v>
      </c>
      <c r="Q23">
        <f t="shared" si="5"/>
        <v>0.52850000000000008</v>
      </c>
      <c r="R23">
        <v>0</v>
      </c>
      <c r="S23">
        <f t="shared" si="6"/>
        <v>182.71345635159375</v>
      </c>
      <c r="T23">
        <f>M23</f>
        <v>174.0522232744805</v>
      </c>
      <c r="U23">
        <f>M23</f>
        <v>174.0522232744805</v>
      </c>
      <c r="V23">
        <f t="shared" si="0"/>
        <v>0.52850000000000008</v>
      </c>
      <c r="W23">
        <v>1</v>
      </c>
      <c r="X23">
        <f>M23</f>
        <v>174.0522232744805</v>
      </c>
      <c r="Y23" t="e">
        <f t="shared" si="1"/>
        <v>#DIV/0!</v>
      </c>
      <c r="Z23" t="e">
        <f t="shared" si="10"/>
        <v>#DIV/0!</v>
      </c>
      <c r="AA23">
        <f t="shared" si="2"/>
        <v>18616.478536557999</v>
      </c>
      <c r="AB23">
        <f t="shared" si="11"/>
        <v>164.21258010104464</v>
      </c>
      <c r="AC23">
        <f t="shared" si="3"/>
        <v>141.26784164145761</v>
      </c>
      <c r="AD23">
        <f>M23</f>
        <v>174.0522232744805</v>
      </c>
      <c r="AE23">
        <f t="shared" si="13"/>
        <v>0</v>
      </c>
      <c r="AF23">
        <f t="shared" si="14"/>
        <v>0</v>
      </c>
      <c r="AG23">
        <f t="shared" si="15"/>
        <v>0</v>
      </c>
      <c r="AH23">
        <f t="shared" si="16"/>
        <v>162.71345635159375</v>
      </c>
    </row>
    <row r="24" spans="1:34" x14ac:dyDescent="0.3">
      <c r="A24" t="s">
        <v>0</v>
      </c>
      <c r="B24">
        <v>-60</v>
      </c>
      <c r="C24">
        <v>14.39</v>
      </c>
      <c r="D24">
        <v>25</v>
      </c>
      <c r="E24">
        <v>12.5</v>
      </c>
      <c r="F24">
        <v>10.61</v>
      </c>
      <c r="G24">
        <v>0</v>
      </c>
      <c r="H24">
        <v>0.2</v>
      </c>
      <c r="I24">
        <v>164.6</v>
      </c>
      <c r="J24">
        <v>506.4</v>
      </c>
      <c r="K24">
        <v>231.4</v>
      </c>
      <c r="L24">
        <v>203.6</v>
      </c>
      <c r="M24">
        <f t="shared" si="4"/>
        <v>174.38858184058199</v>
      </c>
      <c r="N24" t="s">
        <v>1</v>
      </c>
      <c r="O24">
        <v>164.6</v>
      </c>
      <c r="Q24">
        <f t="shared" si="5"/>
        <v>0.53049999999999997</v>
      </c>
      <c r="R24">
        <v>1</v>
      </c>
      <c r="S24">
        <f t="shared" si="6"/>
        <v>141.59362164568711</v>
      </c>
      <c r="T24">
        <f>S24</f>
        <v>141.59362164568711</v>
      </c>
      <c r="U24">
        <f>M24</f>
        <v>174.38858184058199</v>
      </c>
      <c r="V24">
        <f t="shared" si="0"/>
        <v>0.53049999999999997</v>
      </c>
      <c r="W24">
        <v>1</v>
      </c>
      <c r="X24">
        <f>S24</f>
        <v>141.59362164568711</v>
      </c>
      <c r="Y24" t="e">
        <f t="shared" si="1"/>
        <v>#DIV/0!</v>
      </c>
      <c r="Z24" t="e">
        <f t="shared" si="10"/>
        <v>#DIV/0!</v>
      </c>
      <c r="AA24">
        <f t="shared" si="2"/>
        <v>18616.478536557999</v>
      </c>
      <c r="AB24">
        <f t="shared" si="11"/>
        <v>92.068895200507328</v>
      </c>
      <c r="AC24">
        <f t="shared" si="3"/>
        <v>80.602475625402235</v>
      </c>
      <c r="AD24">
        <f>S24</f>
        <v>141.59362164568711</v>
      </c>
      <c r="AE24">
        <f t="shared" si="13"/>
        <v>0</v>
      </c>
      <c r="AF24">
        <f t="shared" si="14"/>
        <v>0</v>
      </c>
      <c r="AG24">
        <f t="shared" si="15"/>
        <v>0</v>
      </c>
      <c r="AH24">
        <f t="shared" si="16"/>
        <v>121.59362164568711</v>
      </c>
    </row>
    <row r="25" spans="1:34" x14ac:dyDescent="0.3">
      <c r="A25" t="s">
        <v>0</v>
      </c>
      <c r="B25">
        <v>-60</v>
      </c>
      <c r="C25">
        <v>14.49</v>
      </c>
      <c r="D25">
        <v>25</v>
      </c>
      <c r="E25">
        <v>12.5</v>
      </c>
      <c r="F25">
        <v>10.51</v>
      </c>
      <c r="G25">
        <v>0.28000000000000003</v>
      </c>
      <c r="H25">
        <v>0.2</v>
      </c>
      <c r="I25">
        <v>280.10000000000002</v>
      </c>
      <c r="J25">
        <v>506.4</v>
      </c>
      <c r="K25">
        <v>231.4</v>
      </c>
      <c r="L25">
        <v>202.6</v>
      </c>
      <c r="M25">
        <f t="shared" si="4"/>
        <v>173.54768542532827</v>
      </c>
      <c r="N25" t="s">
        <v>22</v>
      </c>
      <c r="O25">
        <v>202.6</v>
      </c>
      <c r="Q25">
        <f t="shared" si="5"/>
        <v>0.52549999999999997</v>
      </c>
      <c r="R25">
        <v>1</v>
      </c>
      <c r="S25">
        <f t="shared" si="6"/>
        <v>238.71715760749117</v>
      </c>
      <c r="T25">
        <f t="shared" ref="T25:T27" si="22">S25</f>
        <v>238.71715760749117</v>
      </c>
      <c r="U25">
        <f>M25</f>
        <v>173.54768542532827</v>
      </c>
      <c r="V25">
        <f t="shared" si="0"/>
        <v>0.52549999999999997</v>
      </c>
      <c r="W25">
        <v>1</v>
      </c>
      <c r="X25">
        <f>M25</f>
        <v>173.54768542532827</v>
      </c>
      <c r="Y25">
        <f t="shared" si="1"/>
        <v>20086.777007859408</v>
      </c>
      <c r="Z25">
        <f>SQRT((S25*S25)-Y25)</f>
        <v>192.09139576862981</v>
      </c>
      <c r="AA25">
        <f t="shared" si="2"/>
        <v>20903.609491915744</v>
      </c>
      <c r="AB25">
        <f t="shared" si="11"/>
        <v>239.90081389625226</v>
      </c>
      <c r="AC25">
        <f t="shared" si="3"/>
        <v>204.91380611673273</v>
      </c>
      <c r="AD25">
        <f>AC25</f>
        <v>204.91380611673273</v>
      </c>
      <c r="AE25">
        <f t="shared" si="13"/>
        <v>7.3701169768521733E-3</v>
      </c>
      <c r="AF25">
        <f t="shared" si="14"/>
        <v>0.16541579751424001</v>
      </c>
      <c r="AG25">
        <f t="shared" si="15"/>
        <v>16940</v>
      </c>
      <c r="AH25">
        <f>((S25-20)*POWER((1+((2*5500*5.5*G25)/(S25*S25))),0.25))*POWER(AE25,0.25)</f>
        <v>68.392544058595774</v>
      </c>
    </row>
    <row r="26" spans="1:34" x14ac:dyDescent="0.3">
      <c r="A26" t="s">
        <v>0</v>
      </c>
      <c r="B26">
        <v>-60</v>
      </c>
      <c r="C26">
        <v>14.43</v>
      </c>
      <c r="D26">
        <v>25</v>
      </c>
      <c r="E26">
        <v>12.5</v>
      </c>
      <c r="F26">
        <v>10.57</v>
      </c>
      <c r="G26">
        <v>0</v>
      </c>
      <c r="H26">
        <v>0.2</v>
      </c>
      <c r="I26">
        <v>185.9</v>
      </c>
      <c r="J26">
        <v>506.4</v>
      </c>
      <c r="K26">
        <v>231.4</v>
      </c>
      <c r="L26">
        <v>203.2</v>
      </c>
      <c r="M26">
        <f t="shared" si="4"/>
        <v>174.0522232744805</v>
      </c>
      <c r="N26" t="s">
        <v>1</v>
      </c>
      <c r="O26">
        <v>185.9</v>
      </c>
      <c r="Q26">
        <f t="shared" si="5"/>
        <v>0.52850000000000008</v>
      </c>
      <c r="R26">
        <v>1</v>
      </c>
      <c r="S26">
        <f t="shared" si="6"/>
        <v>159.50471529059124</v>
      </c>
      <c r="T26">
        <f t="shared" si="22"/>
        <v>159.50471529059124</v>
      </c>
      <c r="U26">
        <f>S26</f>
        <v>159.50471529059124</v>
      </c>
      <c r="V26">
        <f t="shared" si="0"/>
        <v>0.52850000000000008</v>
      </c>
      <c r="W26">
        <v>1</v>
      </c>
      <c r="X26">
        <f>S26</f>
        <v>159.50471529059124</v>
      </c>
      <c r="Y26" t="e">
        <f t="shared" si="1"/>
        <v>#DIV/0!</v>
      </c>
      <c r="Z26" t="e">
        <f t="shared" si="10"/>
        <v>#DIV/0!</v>
      </c>
      <c r="AA26">
        <f t="shared" si="2"/>
        <v>18616.478536557999</v>
      </c>
      <c r="AB26">
        <f t="shared" si="11"/>
        <v>126.26294572613934</v>
      </c>
      <c r="AC26">
        <f t="shared" si="3"/>
        <v>109.3561301354106</v>
      </c>
      <c r="AD26">
        <f>S26</f>
        <v>159.50471529059124</v>
      </c>
      <c r="AE26">
        <f t="shared" si="13"/>
        <v>0</v>
      </c>
      <c r="AF26">
        <f t="shared" si="14"/>
        <v>0</v>
      </c>
      <c r="AG26">
        <f t="shared" si="15"/>
        <v>0</v>
      </c>
      <c r="AH26">
        <f t="shared" si="16"/>
        <v>139.50471529059124</v>
      </c>
    </row>
    <row r="27" spans="1:34" x14ac:dyDescent="0.3">
      <c r="A27" t="s">
        <v>0</v>
      </c>
      <c r="B27">
        <v>-60</v>
      </c>
      <c r="C27">
        <v>14.85</v>
      </c>
      <c r="D27">
        <v>25</v>
      </c>
      <c r="E27">
        <v>12.5</v>
      </c>
      <c r="F27">
        <v>10.15</v>
      </c>
      <c r="G27">
        <v>0</v>
      </c>
      <c r="H27">
        <v>0.2</v>
      </c>
      <c r="I27">
        <v>127.7</v>
      </c>
      <c r="J27">
        <v>506.4</v>
      </c>
      <c r="K27">
        <v>231.4</v>
      </c>
      <c r="L27">
        <v>199.1</v>
      </c>
      <c r="M27">
        <f t="shared" si="4"/>
        <v>170.60454797194026</v>
      </c>
      <c r="N27" t="s">
        <v>1</v>
      </c>
      <c r="O27">
        <v>127.7</v>
      </c>
      <c r="Q27">
        <f t="shared" si="5"/>
        <v>0.50750000000000006</v>
      </c>
      <c r="R27">
        <v>1</v>
      </c>
      <c r="S27">
        <f t="shared" si="6"/>
        <v>110.56454392282505</v>
      </c>
      <c r="T27">
        <f t="shared" si="22"/>
        <v>110.56454392282505</v>
      </c>
      <c r="U27">
        <f>S27</f>
        <v>110.56454392282505</v>
      </c>
      <c r="V27">
        <f t="shared" si="0"/>
        <v>0.50750000000000006</v>
      </c>
      <c r="W27">
        <v>1</v>
      </c>
      <c r="X27">
        <f>S27</f>
        <v>110.56454392282505</v>
      </c>
      <c r="Y27" t="e">
        <f t="shared" si="1"/>
        <v>#DIV/0!</v>
      </c>
      <c r="Z27" t="e">
        <f t="shared" si="10"/>
        <v>#DIV/0!</v>
      </c>
      <c r="AA27">
        <f t="shared" si="2"/>
        <v>18616.478536557999</v>
      </c>
      <c r="AB27" t="e">
        <f t="shared" si="11"/>
        <v>#NUM!</v>
      </c>
      <c r="AC27" t="e">
        <f t="shared" si="3"/>
        <v>#NUM!</v>
      </c>
      <c r="AD27">
        <f>S27</f>
        <v>110.56454392282505</v>
      </c>
      <c r="AE27">
        <f t="shared" si="13"/>
        <v>0</v>
      </c>
      <c r="AF27">
        <f t="shared" si="14"/>
        <v>0</v>
      </c>
      <c r="AG27">
        <f t="shared" si="15"/>
        <v>0</v>
      </c>
      <c r="AH27">
        <f t="shared" si="16"/>
        <v>90.564543922825052</v>
      </c>
    </row>
    <row r="28" spans="1:34" x14ac:dyDescent="0.3">
      <c r="A28" t="s">
        <v>0</v>
      </c>
      <c r="B28">
        <v>-60</v>
      </c>
      <c r="C28">
        <v>14.64</v>
      </c>
      <c r="D28">
        <v>25</v>
      </c>
      <c r="E28">
        <v>12.5</v>
      </c>
      <c r="F28">
        <v>10.36</v>
      </c>
      <c r="G28">
        <v>0</v>
      </c>
      <c r="H28">
        <v>0.2</v>
      </c>
      <c r="I28">
        <v>205</v>
      </c>
      <c r="J28">
        <v>506.4</v>
      </c>
      <c r="K28">
        <v>231.4</v>
      </c>
      <c r="L28">
        <v>201.2</v>
      </c>
      <c r="M28">
        <f>20+(L28-20)*(POWER((E28/25),0.25))</f>
        <v>172.37043044397305</v>
      </c>
      <c r="N28" t="s">
        <v>22</v>
      </c>
      <c r="O28">
        <v>201.2</v>
      </c>
      <c r="Q28">
        <f t="shared" si="5"/>
        <v>0.51800000000000002</v>
      </c>
      <c r="R28">
        <v>0</v>
      </c>
      <c r="S28" s="10">
        <f t="shared" si="6"/>
        <v>175.56583682193718</v>
      </c>
      <c r="T28" s="26">
        <v>172.37043044397305</v>
      </c>
      <c r="U28">
        <f>M28</f>
        <v>172.37043044397305</v>
      </c>
      <c r="V28">
        <f t="shared" si="0"/>
        <v>0.51800000000000002</v>
      </c>
      <c r="W28">
        <v>1</v>
      </c>
      <c r="X28">
        <f>M28</f>
        <v>172.37043044397305</v>
      </c>
      <c r="Y28" t="e">
        <f t="shared" si="1"/>
        <v>#DIV/0!</v>
      </c>
      <c r="Z28" t="e">
        <f t="shared" si="10"/>
        <v>#DIV/0!</v>
      </c>
      <c r="AA28">
        <f t="shared" si="2"/>
        <v>18616.478536557999</v>
      </c>
      <c r="AB28">
        <f t="shared" si="11"/>
        <v>152.99843614704693</v>
      </c>
      <c r="AC28">
        <f t="shared" si="3"/>
        <v>131.83790819040181</v>
      </c>
      <c r="AD28">
        <f>M28</f>
        <v>172.37043044397305</v>
      </c>
      <c r="AE28">
        <f t="shared" si="13"/>
        <v>0</v>
      </c>
      <c r="AF28">
        <f t="shared" si="14"/>
        <v>0</v>
      </c>
      <c r="AG28">
        <f t="shared" si="15"/>
        <v>0</v>
      </c>
      <c r="AH28">
        <f t="shared" si="16"/>
        <v>155.56583682193718</v>
      </c>
    </row>
    <row r="29" spans="1:34" x14ac:dyDescent="0.3">
      <c r="A29" t="s">
        <v>0</v>
      </c>
      <c r="B29">
        <v>-60</v>
      </c>
      <c r="C29">
        <v>14.25</v>
      </c>
      <c r="D29">
        <v>25</v>
      </c>
      <c r="E29">
        <v>12.5</v>
      </c>
      <c r="F29">
        <v>10.75</v>
      </c>
      <c r="G29">
        <v>0</v>
      </c>
      <c r="H29">
        <v>0.2</v>
      </c>
      <c r="I29">
        <v>115.6</v>
      </c>
      <c r="J29">
        <v>506.4</v>
      </c>
      <c r="K29">
        <v>231.4</v>
      </c>
      <c r="L29">
        <v>204.9</v>
      </c>
      <c r="M29">
        <f t="shared" si="4"/>
        <v>175.48174718041182</v>
      </c>
      <c r="N29" t="s">
        <v>1</v>
      </c>
      <c r="O29">
        <v>115.6</v>
      </c>
      <c r="Q29">
        <f t="shared" si="5"/>
        <v>0.53749999999999998</v>
      </c>
      <c r="R29">
        <v>1</v>
      </c>
      <c r="S29">
        <f t="shared" si="6"/>
        <v>100.3896972982551</v>
      </c>
      <c r="T29">
        <f>S29</f>
        <v>100.3896972982551</v>
      </c>
      <c r="U29">
        <f>S29</f>
        <v>100.3896972982551</v>
      </c>
      <c r="V29">
        <f t="shared" si="0"/>
        <v>0.53749999999999998</v>
      </c>
      <c r="W29">
        <v>1</v>
      </c>
      <c r="X29">
        <f>S29</f>
        <v>100.3896972982551</v>
      </c>
      <c r="Y29" t="e">
        <f t="shared" si="1"/>
        <v>#DIV/0!</v>
      </c>
      <c r="Z29" t="e">
        <f t="shared" si="10"/>
        <v>#DIV/0!</v>
      </c>
      <c r="AA29">
        <f t="shared" si="2"/>
        <v>18616.478536557999</v>
      </c>
      <c r="AB29" t="e">
        <f>SQRT((I29*I29)-AA29)</f>
        <v>#NUM!</v>
      </c>
      <c r="AC29" t="e">
        <f t="shared" si="3"/>
        <v>#NUM!</v>
      </c>
      <c r="AD29">
        <f>S29</f>
        <v>100.3896972982551</v>
      </c>
      <c r="AE29">
        <f t="shared" si="13"/>
        <v>0</v>
      </c>
      <c r="AF29">
        <f t="shared" si="14"/>
        <v>0</v>
      </c>
      <c r="AG29">
        <f t="shared" si="15"/>
        <v>0</v>
      </c>
      <c r="AH29">
        <f t="shared" si="16"/>
        <v>80.389697298255101</v>
      </c>
    </row>
    <row r="30" spans="1:34" x14ac:dyDescent="0.3">
      <c r="A30" t="s">
        <v>0</v>
      </c>
      <c r="B30">
        <v>-60</v>
      </c>
      <c r="C30">
        <v>14.44</v>
      </c>
      <c r="D30">
        <v>25</v>
      </c>
      <c r="E30">
        <v>12.5</v>
      </c>
      <c r="F30">
        <v>10.56</v>
      </c>
      <c r="G30">
        <v>0</v>
      </c>
      <c r="H30">
        <v>0.2</v>
      </c>
      <c r="I30">
        <v>107.5</v>
      </c>
      <c r="J30">
        <v>506.4</v>
      </c>
      <c r="K30">
        <v>231.4</v>
      </c>
      <c r="L30">
        <v>203.1</v>
      </c>
      <c r="M30">
        <f t="shared" si="4"/>
        <v>173.96813363295513</v>
      </c>
      <c r="N30" t="s">
        <v>1</v>
      </c>
      <c r="O30">
        <v>107.5</v>
      </c>
      <c r="Q30">
        <f t="shared" si="5"/>
        <v>0.52800000000000002</v>
      </c>
      <c r="R30">
        <v>1</v>
      </c>
      <c r="S30">
        <f t="shared" si="6"/>
        <v>93.578436334700015</v>
      </c>
      <c r="T30">
        <f t="shared" ref="T30:T41" si="23">S30</f>
        <v>93.578436334700015</v>
      </c>
      <c r="U30">
        <f t="shared" ref="U30:U41" si="24">S30</f>
        <v>93.578436334700015</v>
      </c>
      <c r="V30">
        <f t="shared" si="0"/>
        <v>0.52800000000000002</v>
      </c>
      <c r="W30">
        <v>1</v>
      </c>
      <c r="X30">
        <f t="shared" ref="X30:X41" si="25">S30</f>
        <v>93.578436334700015</v>
      </c>
      <c r="Y30" t="e">
        <f t="shared" si="1"/>
        <v>#DIV/0!</v>
      </c>
      <c r="Z30" t="e">
        <f t="shared" si="10"/>
        <v>#DIV/0!</v>
      </c>
      <c r="AA30">
        <f t="shared" si="2"/>
        <v>18616.478536557999</v>
      </c>
      <c r="AB30" t="e">
        <f t="shared" si="11"/>
        <v>#NUM!</v>
      </c>
      <c r="AC30" t="e">
        <f t="shared" si="3"/>
        <v>#NUM!</v>
      </c>
      <c r="AD30">
        <f t="shared" ref="AD30:AD41" si="26">S30</f>
        <v>93.578436334700015</v>
      </c>
      <c r="AE30">
        <f t="shared" si="13"/>
        <v>0</v>
      </c>
      <c r="AF30">
        <f t="shared" si="14"/>
        <v>0</v>
      </c>
      <c r="AG30">
        <f t="shared" si="15"/>
        <v>0</v>
      </c>
      <c r="AH30">
        <f t="shared" si="16"/>
        <v>73.578436334700015</v>
      </c>
    </row>
    <row r="31" spans="1:34" x14ac:dyDescent="0.3">
      <c r="A31" t="s">
        <v>2</v>
      </c>
      <c r="B31">
        <v>-60</v>
      </c>
      <c r="C31">
        <v>13.24</v>
      </c>
      <c r="D31">
        <v>25</v>
      </c>
      <c r="E31">
        <v>12.5</v>
      </c>
      <c r="F31">
        <v>11.76</v>
      </c>
      <c r="G31">
        <v>0</v>
      </c>
      <c r="H31">
        <v>0.2</v>
      </c>
      <c r="I31">
        <v>164.6</v>
      </c>
      <c r="J31">
        <v>506.4</v>
      </c>
      <c r="K31">
        <v>231.4</v>
      </c>
      <c r="L31">
        <v>214.3</v>
      </c>
      <c r="M31">
        <f t="shared" si="4"/>
        <v>183.38617348379674</v>
      </c>
      <c r="N31" t="s">
        <v>1</v>
      </c>
      <c r="O31">
        <v>164.6</v>
      </c>
      <c r="Q31">
        <f t="shared" si="5"/>
        <v>0.58799999999999997</v>
      </c>
      <c r="R31">
        <v>1</v>
      </c>
      <c r="S31">
        <f t="shared" si="6"/>
        <v>141.59362164568711</v>
      </c>
      <c r="T31">
        <f t="shared" si="23"/>
        <v>141.59362164568711</v>
      </c>
      <c r="U31">
        <f t="shared" si="24"/>
        <v>141.59362164568711</v>
      </c>
      <c r="V31">
        <f t="shared" si="0"/>
        <v>0.58799999999999997</v>
      </c>
      <c r="W31">
        <v>1</v>
      </c>
      <c r="X31">
        <f t="shared" si="25"/>
        <v>141.59362164568711</v>
      </c>
      <c r="Y31" t="e">
        <f t="shared" si="1"/>
        <v>#DIV/0!</v>
      </c>
      <c r="Z31" t="e">
        <f t="shared" si="10"/>
        <v>#DIV/0!</v>
      </c>
      <c r="AA31">
        <f t="shared" si="2"/>
        <v>18616.478536557999</v>
      </c>
      <c r="AB31">
        <f t="shared" si="11"/>
        <v>92.068895200507328</v>
      </c>
      <c r="AC31">
        <f t="shared" si="3"/>
        <v>80.602475625402235</v>
      </c>
      <c r="AD31">
        <f t="shared" si="26"/>
        <v>141.59362164568711</v>
      </c>
      <c r="AE31">
        <f t="shared" si="13"/>
        <v>0</v>
      </c>
      <c r="AF31">
        <f t="shared" si="14"/>
        <v>0</v>
      </c>
      <c r="AG31">
        <f t="shared" si="15"/>
        <v>0</v>
      </c>
      <c r="AH31">
        <f t="shared" si="16"/>
        <v>121.59362164568711</v>
      </c>
    </row>
    <row r="32" spans="1:34" x14ac:dyDescent="0.3">
      <c r="A32" t="s">
        <v>2</v>
      </c>
      <c r="B32">
        <v>-60</v>
      </c>
      <c r="C32">
        <v>13.29</v>
      </c>
      <c r="D32">
        <v>25</v>
      </c>
      <c r="E32">
        <v>12.5</v>
      </c>
      <c r="F32">
        <v>11.71</v>
      </c>
      <c r="G32">
        <v>0</v>
      </c>
      <c r="H32">
        <v>0.2</v>
      </c>
      <c r="I32">
        <v>172</v>
      </c>
      <c r="J32">
        <v>506.4</v>
      </c>
      <c r="K32">
        <v>231.4</v>
      </c>
      <c r="L32">
        <v>213.9</v>
      </c>
      <c r="M32">
        <f t="shared" si="4"/>
        <v>183.04981491769524</v>
      </c>
      <c r="N32" t="s">
        <v>1</v>
      </c>
      <c r="O32">
        <v>172</v>
      </c>
      <c r="Q32">
        <f t="shared" si="5"/>
        <v>0.58550000000000002</v>
      </c>
      <c r="R32">
        <v>1</v>
      </c>
      <c r="S32">
        <f t="shared" si="6"/>
        <v>147.81625511856458</v>
      </c>
      <c r="T32">
        <f t="shared" si="23"/>
        <v>147.81625511856458</v>
      </c>
      <c r="U32">
        <f t="shared" si="24"/>
        <v>147.81625511856458</v>
      </c>
      <c r="V32">
        <f t="shared" si="0"/>
        <v>0.58550000000000002</v>
      </c>
      <c r="W32">
        <v>1</v>
      </c>
      <c r="X32">
        <f t="shared" si="25"/>
        <v>147.81625511856458</v>
      </c>
      <c r="Y32" t="e">
        <f t="shared" si="1"/>
        <v>#DIV/0!</v>
      </c>
      <c r="Z32" t="e">
        <f t="shared" si="10"/>
        <v>#DIV/0!</v>
      </c>
      <c r="AA32">
        <f t="shared" si="2"/>
        <v>18616.478536557999</v>
      </c>
      <c r="AB32">
        <f t="shared" si="11"/>
        <v>104.72593500867873</v>
      </c>
      <c r="AC32">
        <f t="shared" si="3"/>
        <v>91.245735027817133</v>
      </c>
      <c r="AD32">
        <f t="shared" si="26"/>
        <v>147.81625511856458</v>
      </c>
      <c r="AE32">
        <f t="shared" si="13"/>
        <v>0</v>
      </c>
      <c r="AF32">
        <f t="shared" si="14"/>
        <v>0</v>
      </c>
      <c r="AG32">
        <f t="shared" si="15"/>
        <v>0</v>
      </c>
      <c r="AH32">
        <f t="shared" si="16"/>
        <v>127.81625511856458</v>
      </c>
    </row>
    <row r="33" spans="1:34" x14ac:dyDescent="0.3">
      <c r="A33" t="s">
        <v>2</v>
      </c>
      <c r="B33">
        <v>-60</v>
      </c>
      <c r="C33">
        <v>13.24</v>
      </c>
      <c r="D33">
        <v>25</v>
      </c>
      <c r="E33">
        <v>12.5</v>
      </c>
      <c r="F33">
        <v>11.76</v>
      </c>
      <c r="G33">
        <v>0</v>
      </c>
      <c r="H33">
        <v>0.2</v>
      </c>
      <c r="I33">
        <v>108.5</v>
      </c>
      <c r="J33">
        <v>506.4</v>
      </c>
      <c r="K33">
        <v>231.4</v>
      </c>
      <c r="L33">
        <v>214.3</v>
      </c>
      <c r="M33">
        <f t="shared" si="4"/>
        <v>183.38617348379674</v>
      </c>
      <c r="N33" t="s">
        <v>1</v>
      </c>
      <c r="O33">
        <v>108.5</v>
      </c>
      <c r="Q33">
        <f t="shared" si="5"/>
        <v>0.58799999999999997</v>
      </c>
      <c r="R33">
        <v>1</v>
      </c>
      <c r="S33">
        <f t="shared" si="6"/>
        <v>94.419332749953739</v>
      </c>
      <c r="T33">
        <f t="shared" si="23"/>
        <v>94.419332749953739</v>
      </c>
      <c r="U33">
        <f t="shared" si="24"/>
        <v>94.419332749953739</v>
      </c>
      <c r="V33">
        <f t="shared" si="0"/>
        <v>0.58799999999999997</v>
      </c>
      <c r="W33">
        <v>1</v>
      </c>
      <c r="X33">
        <f t="shared" si="25"/>
        <v>94.419332749953739</v>
      </c>
      <c r="Y33" t="e">
        <f t="shared" si="1"/>
        <v>#DIV/0!</v>
      </c>
      <c r="Z33" t="e">
        <f t="shared" si="10"/>
        <v>#DIV/0!</v>
      </c>
      <c r="AA33">
        <f t="shared" si="2"/>
        <v>18616.478536557999</v>
      </c>
      <c r="AB33" t="e">
        <f t="shared" si="11"/>
        <v>#NUM!</v>
      </c>
      <c r="AC33" t="e">
        <f t="shared" si="3"/>
        <v>#NUM!</v>
      </c>
      <c r="AD33">
        <f t="shared" si="26"/>
        <v>94.419332749953739</v>
      </c>
      <c r="AE33">
        <f t="shared" si="13"/>
        <v>0</v>
      </c>
      <c r="AF33">
        <f t="shared" si="14"/>
        <v>0</v>
      </c>
      <c r="AG33">
        <f t="shared" si="15"/>
        <v>0</v>
      </c>
      <c r="AH33">
        <f t="shared" si="16"/>
        <v>74.419332749953739</v>
      </c>
    </row>
    <row r="34" spans="1:34" x14ac:dyDescent="0.3">
      <c r="A34" t="s">
        <v>2</v>
      </c>
      <c r="B34">
        <v>-60</v>
      </c>
      <c r="C34">
        <v>13.28</v>
      </c>
      <c r="D34">
        <v>25</v>
      </c>
      <c r="E34">
        <v>12.5</v>
      </c>
      <c r="F34">
        <v>11.72</v>
      </c>
      <c r="G34">
        <v>0</v>
      </c>
      <c r="H34">
        <v>0.2</v>
      </c>
      <c r="I34">
        <v>119</v>
      </c>
      <c r="J34">
        <v>506.4</v>
      </c>
      <c r="K34">
        <v>231.4</v>
      </c>
      <c r="L34">
        <v>214</v>
      </c>
      <c r="M34">
        <f t="shared" si="4"/>
        <v>183.13390455922061</v>
      </c>
      <c r="N34" t="s">
        <v>1</v>
      </c>
      <c r="O34">
        <v>119</v>
      </c>
      <c r="Q34">
        <f t="shared" si="5"/>
        <v>0.58600000000000008</v>
      </c>
      <c r="R34">
        <v>1</v>
      </c>
      <c r="S34">
        <f t="shared" si="6"/>
        <v>103.24874511011774</v>
      </c>
      <c r="T34">
        <f t="shared" si="23"/>
        <v>103.24874511011774</v>
      </c>
      <c r="U34">
        <f t="shared" si="24"/>
        <v>103.24874511011774</v>
      </c>
      <c r="V34">
        <f t="shared" si="0"/>
        <v>0.58600000000000008</v>
      </c>
      <c r="W34">
        <v>1</v>
      </c>
      <c r="X34">
        <f t="shared" si="25"/>
        <v>103.24874511011774</v>
      </c>
      <c r="Y34" t="e">
        <f t="shared" si="1"/>
        <v>#DIV/0!</v>
      </c>
      <c r="Z34" t="e">
        <f t="shared" si="10"/>
        <v>#DIV/0!</v>
      </c>
      <c r="AA34">
        <f t="shared" si="2"/>
        <v>18616.478536557999</v>
      </c>
      <c r="AB34" t="e">
        <f t="shared" si="11"/>
        <v>#NUM!</v>
      </c>
      <c r="AC34" t="e">
        <f t="shared" si="3"/>
        <v>#NUM!</v>
      </c>
      <c r="AD34">
        <f t="shared" si="26"/>
        <v>103.24874511011774</v>
      </c>
      <c r="AE34">
        <f t="shared" si="13"/>
        <v>0</v>
      </c>
      <c r="AF34">
        <f t="shared" si="14"/>
        <v>0</v>
      </c>
      <c r="AG34">
        <f t="shared" si="15"/>
        <v>0</v>
      </c>
      <c r="AH34">
        <f t="shared" si="16"/>
        <v>83.248745110117738</v>
      </c>
    </row>
    <row r="35" spans="1:34" x14ac:dyDescent="0.3">
      <c r="A35" t="s">
        <v>2</v>
      </c>
      <c r="B35">
        <v>-60</v>
      </c>
      <c r="C35">
        <v>13.26</v>
      </c>
      <c r="D35">
        <v>25</v>
      </c>
      <c r="E35">
        <v>12.5</v>
      </c>
      <c r="F35">
        <v>11.74</v>
      </c>
      <c r="G35">
        <v>0</v>
      </c>
      <c r="H35">
        <v>0.2</v>
      </c>
      <c r="I35">
        <v>153.5</v>
      </c>
      <c r="J35">
        <v>506.4</v>
      </c>
      <c r="K35">
        <v>231.4</v>
      </c>
      <c r="L35">
        <v>214.2</v>
      </c>
      <c r="M35">
        <f t="shared" ref="M35:M66" si="27">20+(L35-20)*(POWER((E35/25),0.25))</f>
        <v>183.30208384227134</v>
      </c>
      <c r="N35" t="s">
        <v>1</v>
      </c>
      <c r="O35">
        <v>153.5</v>
      </c>
      <c r="Q35">
        <f t="shared" si="5"/>
        <v>0.58700000000000008</v>
      </c>
      <c r="R35">
        <v>1</v>
      </c>
      <c r="S35">
        <f t="shared" ref="S35:S66" si="28">20+(I35-20)*(POWER((E35/25),0.25))</f>
        <v>132.25967143637087</v>
      </c>
      <c r="T35">
        <f t="shared" si="23"/>
        <v>132.25967143637087</v>
      </c>
      <c r="U35">
        <f t="shared" si="24"/>
        <v>132.25967143637087</v>
      </c>
      <c r="V35">
        <f t="shared" ref="V35:V66" si="29">0.05*F35</f>
        <v>0.58700000000000008</v>
      </c>
      <c r="W35">
        <v>1</v>
      </c>
      <c r="X35">
        <f t="shared" si="25"/>
        <v>132.25967143637087</v>
      </c>
      <c r="Y35" t="e">
        <f t="shared" ref="Y35:Y66" si="30">((POWER(135.5,2)*G35) + 297.5*POWER(G35,2) + (POWER(297.5,2)*POWER(G35,3)/3) + (2*135.5*-65.23*POWER(G35,3)/3) + (297.5*-65.23*POWER(G35,4)/2) + (POWER(-65.23,2)*POWER(G35,5)/5))/G35</f>
        <v>#DIV/0!</v>
      </c>
      <c r="Z35" t="e">
        <f t="shared" si="10"/>
        <v>#DIV/0!</v>
      </c>
      <c r="AA35">
        <f t="shared" ref="AA35:AA66" si="31">(((POWER(135.5,2)*G35) + 297.5*POWER(G35,2) + (POWER(297.5,2)*POWER(G35,3)/3) + (2*135.5*-65.23*POWER(G35,3)/3) + (297.5*-65.23*POWER(G35,4)/2) + (POWER(-65.23,2)*POWER(G35,5)/5))-((POWER(135.5,2)*0.1) + 297.5*POWER(0.1,2) + (POWER(297.5,2)*POWER(0.1,3)/3) + (2*135.5*-65.23*POWER(0.1,3)/3) + (297.5*-65.23*POWER(0.1,4)/2) + (POWER(-65.23,2)*POWER(0.1,5)/5)))/(G35-0.1)</f>
        <v>18616.478536557999</v>
      </c>
      <c r="AB35">
        <f t="shared" si="11"/>
        <v>70.326179076088025</v>
      </c>
      <c r="AC35">
        <f t="shared" ref="AC35:AC66" si="32">20+(AB35-20)*POWER((E35/25),0.25)</f>
        <v>62.319103578498911</v>
      </c>
      <c r="AD35">
        <f t="shared" si="26"/>
        <v>132.25967143637087</v>
      </c>
      <c r="AE35">
        <f t="shared" si="13"/>
        <v>0</v>
      </c>
      <c r="AF35">
        <f t="shared" si="14"/>
        <v>0</v>
      </c>
      <c r="AG35">
        <f t="shared" si="15"/>
        <v>0</v>
      </c>
      <c r="AH35">
        <f t="shared" si="16"/>
        <v>112.25967143637087</v>
      </c>
    </row>
    <row r="36" spans="1:34" x14ac:dyDescent="0.3">
      <c r="A36" t="s">
        <v>2</v>
      </c>
      <c r="B36">
        <v>-60</v>
      </c>
      <c r="C36">
        <v>13.22</v>
      </c>
      <c r="D36">
        <v>25</v>
      </c>
      <c r="E36">
        <v>12.5</v>
      </c>
      <c r="F36">
        <v>11.78</v>
      </c>
      <c r="G36">
        <v>0</v>
      </c>
      <c r="H36">
        <v>0.2</v>
      </c>
      <c r="I36">
        <v>158.9</v>
      </c>
      <c r="J36">
        <v>506.4</v>
      </c>
      <c r="K36">
        <v>231.4</v>
      </c>
      <c r="L36">
        <v>214.5</v>
      </c>
      <c r="M36">
        <f t="shared" si="27"/>
        <v>183.55435276684747</v>
      </c>
      <c r="N36" t="s">
        <v>1</v>
      </c>
      <c r="O36">
        <v>158.9</v>
      </c>
      <c r="Q36">
        <f t="shared" si="5"/>
        <v>0.58899999999999997</v>
      </c>
      <c r="R36">
        <v>1</v>
      </c>
      <c r="S36">
        <f t="shared" si="28"/>
        <v>136.80051207874095</v>
      </c>
      <c r="T36">
        <f t="shared" si="23"/>
        <v>136.80051207874095</v>
      </c>
      <c r="U36">
        <f t="shared" si="24"/>
        <v>136.80051207874095</v>
      </c>
      <c r="V36">
        <f t="shared" si="29"/>
        <v>0.58899999999999997</v>
      </c>
      <c r="W36">
        <v>1</v>
      </c>
      <c r="X36">
        <f t="shared" si="25"/>
        <v>136.80051207874095</v>
      </c>
      <c r="Y36" t="e">
        <f t="shared" si="30"/>
        <v>#DIV/0!</v>
      </c>
      <c r="Z36" t="e">
        <f t="shared" si="10"/>
        <v>#DIV/0!</v>
      </c>
      <c r="AA36">
        <f t="shared" si="31"/>
        <v>18616.478536557999</v>
      </c>
      <c r="AB36">
        <f t="shared" si="11"/>
        <v>81.441583134428342</v>
      </c>
      <c r="AC36">
        <f t="shared" si="32"/>
        <v>71.666007005253874</v>
      </c>
      <c r="AD36">
        <f t="shared" si="26"/>
        <v>136.80051207874095</v>
      </c>
      <c r="AE36">
        <f t="shared" si="13"/>
        <v>0</v>
      </c>
      <c r="AF36">
        <f t="shared" si="14"/>
        <v>0</v>
      </c>
      <c r="AG36">
        <f t="shared" si="15"/>
        <v>0</v>
      </c>
      <c r="AH36">
        <f t="shared" si="16"/>
        <v>116.80051207874095</v>
      </c>
    </row>
    <row r="37" spans="1:34" x14ac:dyDescent="0.3">
      <c r="A37" t="s">
        <v>2</v>
      </c>
      <c r="B37">
        <v>-60</v>
      </c>
      <c r="C37">
        <v>13.27</v>
      </c>
      <c r="D37">
        <v>25</v>
      </c>
      <c r="E37">
        <v>12.5</v>
      </c>
      <c r="F37">
        <v>11.73</v>
      </c>
      <c r="G37">
        <v>0</v>
      </c>
      <c r="H37">
        <v>0.2</v>
      </c>
      <c r="I37">
        <v>137.5</v>
      </c>
      <c r="J37">
        <v>506.4</v>
      </c>
      <c r="K37">
        <v>231.4</v>
      </c>
      <c r="L37">
        <v>214.1</v>
      </c>
      <c r="M37">
        <f t="shared" si="27"/>
        <v>183.21799420074598</v>
      </c>
      <c r="N37" t="s">
        <v>1</v>
      </c>
      <c r="O37">
        <v>137.5</v>
      </c>
      <c r="Q37">
        <f t="shared" si="5"/>
        <v>0.58650000000000002</v>
      </c>
      <c r="R37">
        <v>1</v>
      </c>
      <c r="S37">
        <f t="shared" si="28"/>
        <v>118.80532879231146</v>
      </c>
      <c r="T37">
        <f t="shared" si="23"/>
        <v>118.80532879231146</v>
      </c>
      <c r="U37">
        <f t="shared" si="24"/>
        <v>118.80532879231146</v>
      </c>
      <c r="V37">
        <f t="shared" si="29"/>
        <v>0.58650000000000002</v>
      </c>
      <c r="W37">
        <v>1</v>
      </c>
      <c r="X37">
        <f t="shared" si="25"/>
        <v>118.80532879231146</v>
      </c>
      <c r="Y37" t="e">
        <f t="shared" si="30"/>
        <v>#DIV/0!</v>
      </c>
      <c r="Z37" t="e">
        <f t="shared" si="10"/>
        <v>#DIV/0!</v>
      </c>
      <c r="AA37">
        <f t="shared" si="31"/>
        <v>18616.478536557999</v>
      </c>
      <c r="AB37">
        <f t="shared" si="11"/>
        <v>17.02267497903901</v>
      </c>
      <c r="AC37">
        <f t="shared" si="32"/>
        <v>17.496378062828715</v>
      </c>
      <c r="AD37">
        <f t="shared" si="26"/>
        <v>118.80532879231146</v>
      </c>
      <c r="AE37">
        <f t="shared" si="13"/>
        <v>0</v>
      </c>
      <c r="AF37">
        <f t="shared" si="14"/>
        <v>0</v>
      </c>
      <c r="AG37">
        <f t="shared" si="15"/>
        <v>0</v>
      </c>
      <c r="AH37">
        <f t="shared" si="16"/>
        <v>98.805328792311457</v>
      </c>
    </row>
    <row r="38" spans="1:34" x14ac:dyDescent="0.3">
      <c r="A38" t="s">
        <v>2</v>
      </c>
      <c r="B38">
        <v>-60</v>
      </c>
      <c r="C38">
        <v>13.18</v>
      </c>
      <c r="D38">
        <v>25</v>
      </c>
      <c r="E38">
        <v>12.5</v>
      </c>
      <c r="F38">
        <v>11.82</v>
      </c>
      <c r="G38">
        <v>0</v>
      </c>
      <c r="H38">
        <v>0.2</v>
      </c>
      <c r="I38">
        <v>119.5</v>
      </c>
      <c r="J38">
        <v>506.4</v>
      </c>
      <c r="K38">
        <v>231.4</v>
      </c>
      <c r="L38">
        <v>214.9</v>
      </c>
      <c r="M38">
        <f t="shared" si="27"/>
        <v>183.89071133294897</v>
      </c>
      <c r="N38" t="s">
        <v>1</v>
      </c>
      <c r="O38">
        <v>119.5</v>
      </c>
      <c r="Q38">
        <f t="shared" si="5"/>
        <v>0.59100000000000008</v>
      </c>
      <c r="R38">
        <v>1</v>
      </c>
      <c r="S38">
        <f t="shared" si="28"/>
        <v>103.66919331774459</v>
      </c>
      <c r="T38">
        <f t="shared" si="23"/>
        <v>103.66919331774459</v>
      </c>
      <c r="U38">
        <f t="shared" si="24"/>
        <v>103.66919331774459</v>
      </c>
      <c r="V38">
        <f t="shared" si="29"/>
        <v>0.59100000000000008</v>
      </c>
      <c r="W38">
        <v>1</v>
      </c>
      <c r="X38">
        <f t="shared" si="25"/>
        <v>103.66919331774459</v>
      </c>
      <c r="Y38" t="e">
        <f t="shared" si="30"/>
        <v>#DIV/0!</v>
      </c>
      <c r="Z38" t="e">
        <f t="shared" si="10"/>
        <v>#DIV/0!</v>
      </c>
      <c r="AA38">
        <f t="shared" si="31"/>
        <v>18616.478536557999</v>
      </c>
      <c r="AB38" t="e">
        <f t="shared" si="11"/>
        <v>#NUM!</v>
      </c>
      <c r="AC38" t="e">
        <f t="shared" si="32"/>
        <v>#NUM!</v>
      </c>
      <c r="AD38">
        <f t="shared" si="26"/>
        <v>103.66919331774459</v>
      </c>
      <c r="AE38">
        <f t="shared" si="13"/>
        <v>0</v>
      </c>
      <c r="AF38">
        <f t="shared" si="14"/>
        <v>0</v>
      </c>
      <c r="AG38">
        <f t="shared" si="15"/>
        <v>0</v>
      </c>
      <c r="AH38">
        <f t="shared" si="16"/>
        <v>83.669193317744586</v>
      </c>
    </row>
    <row r="39" spans="1:34" x14ac:dyDescent="0.3">
      <c r="A39" t="s">
        <v>2</v>
      </c>
      <c r="B39">
        <v>-60</v>
      </c>
      <c r="C39">
        <v>13.18</v>
      </c>
      <c r="D39">
        <v>25</v>
      </c>
      <c r="E39">
        <v>12.5</v>
      </c>
      <c r="F39">
        <v>11.82</v>
      </c>
      <c r="G39">
        <v>0</v>
      </c>
      <c r="H39">
        <v>0.2</v>
      </c>
      <c r="I39">
        <v>130.69999999999999</v>
      </c>
      <c r="J39">
        <v>506.4</v>
      </c>
      <c r="K39">
        <v>231.4</v>
      </c>
      <c r="L39">
        <v>214.9</v>
      </c>
      <c r="M39">
        <f t="shared" si="27"/>
        <v>183.89071133294897</v>
      </c>
      <c r="N39" t="s">
        <v>1</v>
      </c>
      <c r="O39">
        <v>130.69999999999999</v>
      </c>
      <c r="Q39">
        <f t="shared" si="5"/>
        <v>0.59100000000000008</v>
      </c>
      <c r="R39">
        <v>1</v>
      </c>
      <c r="S39">
        <f t="shared" si="28"/>
        <v>113.08723316858618</v>
      </c>
      <c r="T39">
        <f t="shared" si="23"/>
        <v>113.08723316858618</v>
      </c>
      <c r="U39">
        <f t="shared" si="24"/>
        <v>113.08723316858618</v>
      </c>
      <c r="V39">
        <f t="shared" si="29"/>
        <v>0.59100000000000008</v>
      </c>
      <c r="W39">
        <v>1</v>
      </c>
      <c r="X39">
        <f t="shared" si="25"/>
        <v>113.08723316858618</v>
      </c>
      <c r="Y39" t="e">
        <f t="shared" si="30"/>
        <v>#DIV/0!</v>
      </c>
      <c r="Z39" t="e">
        <f t="shared" si="10"/>
        <v>#DIV/0!</v>
      </c>
      <c r="AA39">
        <f t="shared" si="31"/>
        <v>18616.478536557999</v>
      </c>
      <c r="AB39" t="e">
        <f t="shared" si="11"/>
        <v>#NUM!</v>
      </c>
      <c r="AC39" t="e">
        <f t="shared" si="32"/>
        <v>#NUM!</v>
      </c>
      <c r="AD39">
        <f t="shared" si="26"/>
        <v>113.08723316858618</v>
      </c>
      <c r="AE39">
        <f t="shared" si="13"/>
        <v>0</v>
      </c>
      <c r="AF39">
        <f t="shared" si="14"/>
        <v>0</v>
      </c>
      <c r="AG39">
        <f t="shared" si="15"/>
        <v>0</v>
      </c>
      <c r="AH39">
        <f t="shared" si="16"/>
        <v>93.087233168586181</v>
      </c>
    </row>
    <row r="40" spans="1:34" x14ac:dyDescent="0.3">
      <c r="A40" t="s">
        <v>2</v>
      </c>
      <c r="B40">
        <v>-60</v>
      </c>
      <c r="C40">
        <v>13.24</v>
      </c>
      <c r="D40">
        <v>25</v>
      </c>
      <c r="E40">
        <v>12.5</v>
      </c>
      <c r="F40">
        <v>11.76</v>
      </c>
      <c r="G40">
        <v>0</v>
      </c>
      <c r="H40">
        <v>0.2</v>
      </c>
      <c r="I40">
        <v>172.6</v>
      </c>
      <c r="J40">
        <v>506.4</v>
      </c>
      <c r="K40">
        <v>231.4</v>
      </c>
      <c r="L40">
        <v>214.3</v>
      </c>
      <c r="M40">
        <f t="shared" si="27"/>
        <v>183.38617348379674</v>
      </c>
      <c r="N40" t="s">
        <v>1</v>
      </c>
      <c r="O40">
        <v>172.6</v>
      </c>
      <c r="Q40">
        <f t="shared" si="5"/>
        <v>0.58799999999999997</v>
      </c>
      <c r="R40">
        <v>1</v>
      </c>
      <c r="S40">
        <f t="shared" si="28"/>
        <v>148.32079296771684</v>
      </c>
      <c r="T40">
        <f t="shared" si="23"/>
        <v>148.32079296771684</v>
      </c>
      <c r="U40">
        <f t="shared" si="24"/>
        <v>148.32079296771684</v>
      </c>
      <c r="V40">
        <f t="shared" si="29"/>
        <v>0.58799999999999997</v>
      </c>
      <c r="W40">
        <v>1</v>
      </c>
      <c r="X40">
        <f t="shared" si="25"/>
        <v>148.32079296771684</v>
      </c>
      <c r="Y40" t="e">
        <f t="shared" si="30"/>
        <v>#DIV/0!</v>
      </c>
      <c r="Z40" t="e">
        <f t="shared" si="10"/>
        <v>#DIV/0!</v>
      </c>
      <c r="AA40">
        <f t="shared" si="31"/>
        <v>18616.478536557999</v>
      </c>
      <c r="AB40">
        <f t="shared" si="11"/>
        <v>105.70847394339773</v>
      </c>
      <c r="AC40">
        <f t="shared" si="32"/>
        <v>92.071948495869549</v>
      </c>
      <c r="AD40">
        <f t="shared" si="26"/>
        <v>148.32079296771684</v>
      </c>
      <c r="AE40">
        <f t="shared" si="13"/>
        <v>0</v>
      </c>
      <c r="AF40">
        <f t="shared" si="14"/>
        <v>0</v>
      </c>
      <c r="AG40">
        <f t="shared" si="15"/>
        <v>0</v>
      </c>
      <c r="AH40">
        <f t="shared" si="16"/>
        <v>128.32079296771684</v>
      </c>
    </row>
    <row r="41" spans="1:34" x14ac:dyDescent="0.3">
      <c r="A41" t="s">
        <v>2</v>
      </c>
      <c r="B41">
        <v>-60</v>
      </c>
      <c r="C41">
        <v>13.24</v>
      </c>
      <c r="D41">
        <v>25</v>
      </c>
      <c r="E41">
        <v>12.5</v>
      </c>
      <c r="F41">
        <v>11.76</v>
      </c>
      <c r="G41">
        <v>0</v>
      </c>
      <c r="H41">
        <v>0.2</v>
      </c>
      <c r="I41">
        <v>84.5</v>
      </c>
      <c r="J41">
        <v>506.4</v>
      </c>
      <c r="K41">
        <v>231.4</v>
      </c>
      <c r="L41">
        <v>214.3</v>
      </c>
      <c r="M41">
        <f t="shared" si="27"/>
        <v>183.38617348379674</v>
      </c>
      <c r="N41" t="s">
        <v>1</v>
      </c>
      <c r="O41">
        <v>84.5</v>
      </c>
      <c r="Q41">
        <f t="shared" si="5"/>
        <v>0.58799999999999997</v>
      </c>
      <c r="R41">
        <v>1</v>
      </c>
      <c r="S41">
        <f t="shared" si="28"/>
        <v>74.237818783864583</v>
      </c>
      <c r="T41">
        <f t="shared" si="23"/>
        <v>74.237818783864583</v>
      </c>
      <c r="U41">
        <f t="shared" si="24"/>
        <v>74.237818783864583</v>
      </c>
      <c r="V41">
        <f t="shared" si="29"/>
        <v>0.58799999999999997</v>
      </c>
      <c r="W41">
        <v>1</v>
      </c>
      <c r="X41">
        <f t="shared" si="25"/>
        <v>74.237818783864583</v>
      </c>
      <c r="Y41" t="e">
        <f t="shared" si="30"/>
        <v>#DIV/0!</v>
      </c>
      <c r="Z41" t="e">
        <f t="shared" si="10"/>
        <v>#DIV/0!</v>
      </c>
      <c r="AA41">
        <f t="shared" si="31"/>
        <v>18616.478536557999</v>
      </c>
      <c r="AB41" t="e">
        <f t="shared" si="11"/>
        <v>#NUM!</v>
      </c>
      <c r="AC41" t="e">
        <f t="shared" si="32"/>
        <v>#NUM!</v>
      </c>
      <c r="AD41">
        <f t="shared" si="26"/>
        <v>74.237818783864583</v>
      </c>
      <c r="AE41">
        <f t="shared" si="13"/>
        <v>0</v>
      </c>
      <c r="AF41">
        <f t="shared" si="14"/>
        <v>0</v>
      </c>
      <c r="AG41">
        <f t="shared" si="15"/>
        <v>0</v>
      </c>
      <c r="AH41">
        <f t="shared" si="16"/>
        <v>54.237818783864583</v>
      </c>
    </row>
    <row r="42" spans="1:34" x14ac:dyDescent="0.3">
      <c r="A42" t="s">
        <v>2</v>
      </c>
      <c r="B42">
        <v>-60</v>
      </c>
      <c r="C42">
        <v>13.34</v>
      </c>
      <c r="D42">
        <v>25</v>
      </c>
      <c r="E42">
        <v>12.5</v>
      </c>
      <c r="F42">
        <v>11.66</v>
      </c>
      <c r="G42">
        <v>0</v>
      </c>
      <c r="H42">
        <v>0.2</v>
      </c>
      <c r="I42">
        <v>244.6</v>
      </c>
      <c r="J42">
        <v>506.4</v>
      </c>
      <c r="K42">
        <v>231.4</v>
      </c>
      <c r="L42">
        <v>213.4</v>
      </c>
      <c r="M42">
        <f t="shared" si="27"/>
        <v>182.62936671006838</v>
      </c>
      <c r="N42" t="s">
        <v>22</v>
      </c>
      <c r="O42">
        <v>213.4</v>
      </c>
      <c r="Q42">
        <f t="shared" si="5"/>
        <v>0.58300000000000007</v>
      </c>
      <c r="R42">
        <v>0</v>
      </c>
      <c r="S42">
        <f t="shared" si="28"/>
        <v>208.86533486598427</v>
      </c>
      <c r="T42">
        <f>M42</f>
        <v>182.62936671006838</v>
      </c>
      <c r="U42">
        <f>M42</f>
        <v>182.62936671006838</v>
      </c>
      <c r="V42">
        <f t="shared" si="29"/>
        <v>0.58300000000000007</v>
      </c>
      <c r="W42">
        <v>1</v>
      </c>
      <c r="X42">
        <f>M42</f>
        <v>182.62936671006838</v>
      </c>
      <c r="Y42" t="e">
        <f t="shared" si="30"/>
        <v>#DIV/0!</v>
      </c>
      <c r="Z42" t="e">
        <f t="shared" si="10"/>
        <v>#DIV/0!</v>
      </c>
      <c r="AA42">
        <f t="shared" si="31"/>
        <v>18616.478536557999</v>
      </c>
      <c r="AB42">
        <f t="shared" si="11"/>
        <v>203.0090674414372</v>
      </c>
      <c r="AC42">
        <f t="shared" si="32"/>
        <v>173.89166877042982</v>
      </c>
      <c r="AD42">
        <f>M42</f>
        <v>182.62936671006838</v>
      </c>
      <c r="AE42">
        <f t="shared" si="13"/>
        <v>0</v>
      </c>
      <c r="AF42">
        <f t="shared" si="14"/>
        <v>0</v>
      </c>
      <c r="AG42">
        <f t="shared" si="15"/>
        <v>0</v>
      </c>
      <c r="AH42">
        <f t="shared" si="16"/>
        <v>188.86533486598427</v>
      </c>
    </row>
    <row r="43" spans="1:34" x14ac:dyDescent="0.3">
      <c r="A43" t="s">
        <v>2</v>
      </c>
      <c r="B43">
        <v>-60</v>
      </c>
      <c r="C43">
        <v>13.2</v>
      </c>
      <c r="D43">
        <v>25</v>
      </c>
      <c r="E43">
        <v>12.5</v>
      </c>
      <c r="F43">
        <v>11.8</v>
      </c>
      <c r="G43">
        <v>0</v>
      </c>
      <c r="H43">
        <v>0.2</v>
      </c>
      <c r="I43">
        <v>120.4</v>
      </c>
      <c r="J43">
        <v>506.4</v>
      </c>
      <c r="K43">
        <v>231.4</v>
      </c>
      <c r="L43">
        <v>214.7</v>
      </c>
      <c r="M43">
        <f t="shared" si="27"/>
        <v>183.72253204989821</v>
      </c>
      <c r="N43" t="s">
        <v>1</v>
      </c>
      <c r="O43">
        <v>120.4</v>
      </c>
      <c r="Q43">
        <f t="shared" si="5"/>
        <v>0.59000000000000008</v>
      </c>
      <c r="R43">
        <v>1</v>
      </c>
      <c r="S43">
        <f t="shared" si="28"/>
        <v>104.42600009147294</v>
      </c>
      <c r="T43">
        <f>S43</f>
        <v>104.42600009147294</v>
      </c>
      <c r="U43">
        <f>S43</f>
        <v>104.42600009147294</v>
      </c>
      <c r="V43">
        <f t="shared" si="29"/>
        <v>0.59000000000000008</v>
      </c>
      <c r="W43">
        <v>1</v>
      </c>
      <c r="X43">
        <f>S43</f>
        <v>104.42600009147294</v>
      </c>
      <c r="Y43" t="e">
        <f t="shared" si="30"/>
        <v>#DIV/0!</v>
      </c>
      <c r="Z43" t="e">
        <f t="shared" si="10"/>
        <v>#DIV/0!</v>
      </c>
      <c r="AA43">
        <f t="shared" si="31"/>
        <v>18616.478536557999</v>
      </c>
      <c r="AB43" t="e">
        <f t="shared" si="11"/>
        <v>#NUM!</v>
      </c>
      <c r="AC43" t="e">
        <f t="shared" si="32"/>
        <v>#NUM!</v>
      </c>
      <c r="AD43">
        <f>S43</f>
        <v>104.42600009147294</v>
      </c>
      <c r="AE43">
        <f t="shared" si="13"/>
        <v>0</v>
      </c>
      <c r="AF43">
        <f t="shared" si="14"/>
        <v>0</v>
      </c>
      <c r="AG43">
        <f t="shared" si="15"/>
        <v>0</v>
      </c>
      <c r="AH43">
        <f t="shared" si="16"/>
        <v>84.426000091472943</v>
      </c>
    </row>
    <row r="44" spans="1:34" x14ac:dyDescent="0.3">
      <c r="A44" t="s">
        <v>2</v>
      </c>
      <c r="B44">
        <v>-60</v>
      </c>
      <c r="C44">
        <v>13.31</v>
      </c>
      <c r="D44">
        <v>25</v>
      </c>
      <c r="E44">
        <v>12.5</v>
      </c>
      <c r="F44">
        <v>11.69</v>
      </c>
      <c r="G44">
        <v>0</v>
      </c>
      <c r="H44">
        <v>0.2</v>
      </c>
      <c r="I44">
        <v>104.5</v>
      </c>
      <c r="J44">
        <v>506.4</v>
      </c>
      <c r="K44">
        <v>231.4</v>
      </c>
      <c r="L44">
        <v>213.7</v>
      </c>
      <c r="M44">
        <f t="shared" si="27"/>
        <v>182.88163563464448</v>
      </c>
      <c r="N44" t="s">
        <v>1</v>
      </c>
      <c r="O44">
        <v>104.5</v>
      </c>
      <c r="Q44">
        <f t="shared" si="5"/>
        <v>0.58450000000000002</v>
      </c>
      <c r="R44">
        <v>1</v>
      </c>
      <c r="S44">
        <f t="shared" si="28"/>
        <v>91.055747088938872</v>
      </c>
      <c r="T44">
        <f t="shared" ref="T44:T52" si="33">S44</f>
        <v>91.055747088938872</v>
      </c>
      <c r="U44">
        <f t="shared" ref="U44:U52" si="34">S44</f>
        <v>91.055747088938872</v>
      </c>
      <c r="V44">
        <f t="shared" si="29"/>
        <v>0.58450000000000002</v>
      </c>
      <c r="W44">
        <v>1</v>
      </c>
      <c r="X44">
        <f t="shared" ref="X44:X52" si="35">S44</f>
        <v>91.055747088938872</v>
      </c>
      <c r="Y44" t="e">
        <f t="shared" si="30"/>
        <v>#DIV/0!</v>
      </c>
      <c r="Z44" t="e">
        <f t="shared" si="10"/>
        <v>#DIV/0!</v>
      </c>
      <c r="AA44">
        <f t="shared" si="31"/>
        <v>18616.478536557999</v>
      </c>
      <c r="AB44" t="e">
        <f t="shared" si="11"/>
        <v>#NUM!</v>
      </c>
      <c r="AC44" t="e">
        <f t="shared" si="32"/>
        <v>#NUM!</v>
      </c>
      <c r="AD44">
        <f t="shared" ref="AD44:AD52" si="36">S44</f>
        <v>91.055747088938872</v>
      </c>
      <c r="AE44">
        <f t="shared" si="13"/>
        <v>0</v>
      </c>
      <c r="AF44">
        <f t="shared" si="14"/>
        <v>0</v>
      </c>
      <c r="AG44">
        <f t="shared" si="15"/>
        <v>0</v>
      </c>
      <c r="AH44">
        <f t="shared" si="16"/>
        <v>71.055747088938872</v>
      </c>
    </row>
    <row r="45" spans="1:34" x14ac:dyDescent="0.3">
      <c r="A45" t="s">
        <v>2</v>
      </c>
      <c r="B45">
        <v>-60</v>
      </c>
      <c r="C45">
        <v>13.23</v>
      </c>
      <c r="D45">
        <v>25</v>
      </c>
      <c r="E45">
        <v>12.5</v>
      </c>
      <c r="F45">
        <v>11.77</v>
      </c>
      <c r="G45">
        <v>0</v>
      </c>
      <c r="H45">
        <v>0.2</v>
      </c>
      <c r="I45">
        <v>163.6</v>
      </c>
      <c r="J45">
        <v>506.4</v>
      </c>
      <c r="K45">
        <v>231.4</v>
      </c>
      <c r="L45">
        <v>214.4</v>
      </c>
      <c r="M45">
        <f t="shared" si="27"/>
        <v>183.47026312532211</v>
      </c>
      <c r="N45" t="s">
        <v>1</v>
      </c>
      <c r="O45">
        <v>163.6</v>
      </c>
      <c r="Q45">
        <f t="shared" si="5"/>
        <v>0.58850000000000002</v>
      </c>
      <c r="R45">
        <v>1</v>
      </c>
      <c r="S45">
        <f t="shared" si="28"/>
        <v>140.75272523043338</v>
      </c>
      <c r="T45">
        <f t="shared" si="33"/>
        <v>140.75272523043338</v>
      </c>
      <c r="U45">
        <f t="shared" si="34"/>
        <v>140.75272523043338</v>
      </c>
      <c r="V45">
        <f t="shared" si="29"/>
        <v>0.58850000000000002</v>
      </c>
      <c r="W45">
        <v>1</v>
      </c>
      <c r="X45">
        <f t="shared" si="35"/>
        <v>140.75272523043338</v>
      </c>
      <c r="Y45" t="e">
        <f t="shared" si="30"/>
        <v>#DIV/0!</v>
      </c>
      <c r="Z45" t="e">
        <f t="shared" si="10"/>
        <v>#DIV/0!</v>
      </c>
      <c r="AA45">
        <f t="shared" si="31"/>
        <v>18616.478536557999</v>
      </c>
      <c r="AB45">
        <f t="shared" si="11"/>
        <v>90.268939638404973</v>
      </c>
      <c r="AC45">
        <f t="shared" si="32"/>
        <v>79.088899445614388</v>
      </c>
      <c r="AD45">
        <f t="shared" si="36"/>
        <v>140.75272523043338</v>
      </c>
      <c r="AE45">
        <f t="shared" si="13"/>
        <v>0</v>
      </c>
      <c r="AF45">
        <f t="shared" si="14"/>
        <v>0</v>
      </c>
      <c r="AG45">
        <f t="shared" si="15"/>
        <v>0</v>
      </c>
      <c r="AH45">
        <f t="shared" si="16"/>
        <v>120.75272523043338</v>
      </c>
    </row>
    <row r="46" spans="1:34" x14ac:dyDescent="0.3">
      <c r="A46" t="s">
        <v>2</v>
      </c>
      <c r="B46">
        <v>-60</v>
      </c>
      <c r="C46">
        <v>13.28</v>
      </c>
      <c r="D46">
        <v>25</v>
      </c>
      <c r="E46">
        <v>12.5</v>
      </c>
      <c r="F46">
        <v>11.72</v>
      </c>
      <c r="G46">
        <v>0</v>
      </c>
      <c r="H46">
        <v>0.2</v>
      </c>
      <c r="I46">
        <v>201.4</v>
      </c>
      <c r="J46">
        <v>506.4</v>
      </c>
      <c r="K46">
        <v>231.4</v>
      </c>
      <c r="L46">
        <v>214</v>
      </c>
      <c r="M46">
        <f t="shared" si="27"/>
        <v>183.13390455922061</v>
      </c>
      <c r="N46" t="s">
        <v>1</v>
      </c>
      <c r="O46">
        <v>201.4</v>
      </c>
      <c r="Q46">
        <f t="shared" si="5"/>
        <v>0.58600000000000008</v>
      </c>
      <c r="R46">
        <v>1</v>
      </c>
      <c r="S46">
        <f t="shared" si="28"/>
        <v>172.53860972702381</v>
      </c>
      <c r="T46">
        <f t="shared" si="33"/>
        <v>172.53860972702381</v>
      </c>
      <c r="U46">
        <f t="shared" si="34"/>
        <v>172.53860972702381</v>
      </c>
      <c r="V46">
        <f t="shared" si="29"/>
        <v>0.58600000000000008</v>
      </c>
      <c r="W46">
        <v>1</v>
      </c>
      <c r="X46">
        <f t="shared" si="35"/>
        <v>172.53860972702381</v>
      </c>
      <c r="Y46" t="e">
        <f t="shared" si="30"/>
        <v>#DIV/0!</v>
      </c>
      <c r="Z46" t="e">
        <f t="shared" si="10"/>
        <v>#DIV/0!</v>
      </c>
      <c r="AA46">
        <f t="shared" si="31"/>
        <v>18616.478536557999</v>
      </c>
      <c r="AB46">
        <f t="shared" si="11"/>
        <v>148.140073793157</v>
      </c>
      <c r="AC46">
        <f t="shared" si="32"/>
        <v>127.75252870301217</v>
      </c>
      <c r="AD46">
        <f t="shared" si="36"/>
        <v>172.53860972702381</v>
      </c>
      <c r="AE46">
        <f t="shared" si="13"/>
        <v>0</v>
      </c>
      <c r="AF46">
        <f t="shared" si="14"/>
        <v>0</v>
      </c>
      <c r="AG46">
        <f t="shared" si="15"/>
        <v>0</v>
      </c>
      <c r="AH46">
        <f t="shared" si="16"/>
        <v>152.53860972702381</v>
      </c>
    </row>
    <row r="47" spans="1:34" x14ac:dyDescent="0.3">
      <c r="A47" t="s">
        <v>2</v>
      </c>
      <c r="B47">
        <v>-60</v>
      </c>
      <c r="C47">
        <v>13.2</v>
      </c>
      <c r="D47">
        <v>25</v>
      </c>
      <c r="E47">
        <v>12.5</v>
      </c>
      <c r="F47">
        <v>11.8</v>
      </c>
      <c r="G47">
        <v>0</v>
      </c>
      <c r="H47">
        <v>0.2</v>
      </c>
      <c r="I47">
        <v>137.80000000000001</v>
      </c>
      <c r="J47">
        <v>506.4</v>
      </c>
      <c r="K47">
        <v>231.4</v>
      </c>
      <c r="L47">
        <v>214.7</v>
      </c>
      <c r="M47">
        <f t="shared" si="27"/>
        <v>183.72253204989821</v>
      </c>
      <c r="N47" t="s">
        <v>1</v>
      </c>
      <c r="O47">
        <v>137.80000000000001</v>
      </c>
      <c r="Q47">
        <f t="shared" si="5"/>
        <v>0.59000000000000008</v>
      </c>
      <c r="R47">
        <v>1</v>
      </c>
      <c r="S47">
        <f t="shared" si="28"/>
        <v>119.05759771688757</v>
      </c>
      <c r="T47">
        <f t="shared" si="33"/>
        <v>119.05759771688757</v>
      </c>
      <c r="U47">
        <f t="shared" si="34"/>
        <v>119.05759771688757</v>
      </c>
      <c r="V47">
        <f t="shared" si="29"/>
        <v>0.59000000000000008</v>
      </c>
      <c r="W47">
        <v>1</v>
      </c>
      <c r="X47">
        <f t="shared" si="35"/>
        <v>119.05759771688757</v>
      </c>
      <c r="Y47" t="e">
        <f t="shared" si="30"/>
        <v>#DIV/0!</v>
      </c>
      <c r="Z47" t="e">
        <f t="shared" si="10"/>
        <v>#DIV/0!</v>
      </c>
      <c r="AA47">
        <f t="shared" si="31"/>
        <v>18616.478536557999</v>
      </c>
      <c r="AB47">
        <f t="shared" si="11"/>
        <v>19.296669750037299</v>
      </c>
      <c r="AC47">
        <f t="shared" si="32"/>
        <v>19.408572114066867</v>
      </c>
      <c r="AD47">
        <f t="shared" si="36"/>
        <v>119.05759771688757</v>
      </c>
      <c r="AE47">
        <f t="shared" si="13"/>
        <v>0</v>
      </c>
      <c r="AF47">
        <f t="shared" si="14"/>
        <v>0</v>
      </c>
      <c r="AG47">
        <f t="shared" si="15"/>
        <v>0</v>
      </c>
      <c r="AH47">
        <f t="shared" si="16"/>
        <v>99.057597716887571</v>
      </c>
    </row>
    <row r="48" spans="1:34" x14ac:dyDescent="0.3">
      <c r="A48" t="s">
        <v>2</v>
      </c>
      <c r="B48">
        <v>-60</v>
      </c>
      <c r="C48">
        <v>13.19</v>
      </c>
      <c r="D48">
        <v>25</v>
      </c>
      <c r="E48">
        <v>12.5</v>
      </c>
      <c r="F48">
        <v>11.81</v>
      </c>
      <c r="G48">
        <v>0</v>
      </c>
      <c r="H48">
        <v>0.2</v>
      </c>
      <c r="I48">
        <v>173</v>
      </c>
      <c r="J48">
        <v>506.4</v>
      </c>
      <c r="K48">
        <v>231.4</v>
      </c>
      <c r="L48">
        <v>214.8</v>
      </c>
      <c r="M48">
        <f t="shared" si="27"/>
        <v>183.8066216914236</v>
      </c>
      <c r="N48" t="s">
        <v>1</v>
      </c>
      <c r="O48">
        <v>173</v>
      </c>
      <c r="Q48">
        <f t="shared" si="5"/>
        <v>0.59050000000000002</v>
      </c>
      <c r="R48">
        <v>1</v>
      </c>
      <c r="S48">
        <f t="shared" si="28"/>
        <v>148.65715153381831</v>
      </c>
      <c r="T48">
        <f t="shared" si="33"/>
        <v>148.65715153381831</v>
      </c>
      <c r="U48">
        <f t="shared" si="34"/>
        <v>148.65715153381831</v>
      </c>
      <c r="V48">
        <f t="shared" si="29"/>
        <v>0.59050000000000002</v>
      </c>
      <c r="W48">
        <v>1</v>
      </c>
      <c r="X48">
        <f t="shared" si="35"/>
        <v>148.65715153381831</v>
      </c>
      <c r="Y48" t="e">
        <f t="shared" si="30"/>
        <v>#DIV/0!</v>
      </c>
      <c r="Z48" t="e">
        <f t="shared" si="10"/>
        <v>#DIV/0!</v>
      </c>
      <c r="AA48">
        <f t="shared" si="31"/>
        <v>18616.478536557999</v>
      </c>
      <c r="AB48">
        <f t="shared" si="11"/>
        <v>106.36033783061241</v>
      </c>
      <c r="AC48">
        <f t="shared" si="32"/>
        <v>92.620098501861719</v>
      </c>
      <c r="AD48">
        <f t="shared" si="36"/>
        <v>148.65715153381831</v>
      </c>
      <c r="AE48">
        <f t="shared" si="13"/>
        <v>0</v>
      </c>
      <c r="AF48">
        <f t="shared" si="14"/>
        <v>0</v>
      </c>
      <c r="AG48">
        <f t="shared" si="15"/>
        <v>0</v>
      </c>
      <c r="AH48">
        <f t="shared" si="16"/>
        <v>128.65715153381831</v>
      </c>
    </row>
    <row r="49" spans="1:34" x14ac:dyDescent="0.3">
      <c r="A49" t="s">
        <v>2</v>
      </c>
      <c r="B49">
        <v>-60</v>
      </c>
      <c r="C49">
        <v>13.22</v>
      </c>
      <c r="D49">
        <v>25</v>
      </c>
      <c r="E49">
        <v>12.5</v>
      </c>
      <c r="F49">
        <v>11.78</v>
      </c>
      <c r="G49">
        <v>0</v>
      </c>
      <c r="H49">
        <v>0.2</v>
      </c>
      <c r="I49">
        <v>99.2</v>
      </c>
      <c r="J49">
        <v>506.4</v>
      </c>
      <c r="K49">
        <v>231.4</v>
      </c>
      <c r="L49">
        <v>214.5</v>
      </c>
      <c r="M49">
        <f t="shared" si="27"/>
        <v>183.55435276684747</v>
      </c>
      <c r="N49" t="s">
        <v>1</v>
      </c>
      <c r="O49">
        <v>99.2</v>
      </c>
      <c r="Q49">
        <f t="shared" si="5"/>
        <v>0.58899999999999997</v>
      </c>
      <c r="R49">
        <v>1</v>
      </c>
      <c r="S49">
        <f t="shared" si="28"/>
        <v>86.598996088094196</v>
      </c>
      <c r="T49">
        <f t="shared" si="33"/>
        <v>86.598996088094196</v>
      </c>
      <c r="U49">
        <f t="shared" si="34"/>
        <v>86.598996088094196</v>
      </c>
      <c r="V49">
        <f t="shared" si="29"/>
        <v>0.58899999999999997</v>
      </c>
      <c r="W49">
        <v>1</v>
      </c>
      <c r="X49">
        <f t="shared" si="35"/>
        <v>86.598996088094196</v>
      </c>
      <c r="Y49" t="e">
        <f t="shared" si="30"/>
        <v>#DIV/0!</v>
      </c>
      <c r="Z49" t="e">
        <f t="shared" si="10"/>
        <v>#DIV/0!</v>
      </c>
      <c r="AA49">
        <f t="shared" si="31"/>
        <v>18616.478536557999</v>
      </c>
      <c r="AB49" t="e">
        <f t="shared" si="11"/>
        <v>#NUM!</v>
      </c>
      <c r="AC49" t="e">
        <f t="shared" si="32"/>
        <v>#NUM!</v>
      </c>
      <c r="AD49">
        <f t="shared" si="36"/>
        <v>86.598996088094196</v>
      </c>
      <c r="AE49">
        <f t="shared" si="13"/>
        <v>0</v>
      </c>
      <c r="AF49">
        <f t="shared" si="14"/>
        <v>0</v>
      </c>
      <c r="AG49">
        <f t="shared" si="15"/>
        <v>0</v>
      </c>
      <c r="AH49">
        <f t="shared" si="16"/>
        <v>66.598996088094196</v>
      </c>
    </row>
    <row r="50" spans="1:34" x14ac:dyDescent="0.3">
      <c r="A50" t="s">
        <v>2</v>
      </c>
      <c r="B50">
        <v>-60</v>
      </c>
      <c r="C50">
        <v>13.22</v>
      </c>
      <c r="D50">
        <v>25</v>
      </c>
      <c r="E50">
        <v>12.5</v>
      </c>
      <c r="F50">
        <v>11.78</v>
      </c>
      <c r="G50">
        <v>0</v>
      </c>
      <c r="H50">
        <v>0.2</v>
      </c>
      <c r="I50">
        <v>173.4</v>
      </c>
      <c r="J50">
        <v>506.4</v>
      </c>
      <c r="K50">
        <v>231.4</v>
      </c>
      <c r="L50">
        <v>214.5</v>
      </c>
      <c r="M50">
        <f t="shared" si="27"/>
        <v>183.55435276684747</v>
      </c>
      <c r="N50" t="s">
        <v>1</v>
      </c>
      <c r="O50">
        <v>173.4</v>
      </c>
      <c r="Q50">
        <f t="shared" si="5"/>
        <v>0.58899999999999997</v>
      </c>
      <c r="R50">
        <v>1</v>
      </c>
      <c r="S50">
        <f t="shared" si="28"/>
        <v>148.9935100999198</v>
      </c>
      <c r="T50">
        <f t="shared" si="33"/>
        <v>148.9935100999198</v>
      </c>
      <c r="U50">
        <f t="shared" si="34"/>
        <v>148.9935100999198</v>
      </c>
      <c r="V50">
        <f t="shared" si="29"/>
        <v>0.58899999999999997</v>
      </c>
      <c r="W50">
        <v>1</v>
      </c>
      <c r="X50">
        <f t="shared" si="35"/>
        <v>148.9935100999198</v>
      </c>
      <c r="Y50" t="e">
        <f t="shared" si="30"/>
        <v>#DIV/0!</v>
      </c>
      <c r="Z50" t="e">
        <f t="shared" si="10"/>
        <v>#DIV/0!</v>
      </c>
      <c r="AA50">
        <f t="shared" si="31"/>
        <v>18616.478536557999</v>
      </c>
      <c r="AB50">
        <f t="shared" si="11"/>
        <v>107.00972602264713</v>
      </c>
      <c r="AC50">
        <f t="shared" si="32"/>
        <v>93.166166704651815</v>
      </c>
      <c r="AD50">
        <f t="shared" si="36"/>
        <v>148.9935100999198</v>
      </c>
      <c r="AE50">
        <f t="shared" si="13"/>
        <v>0</v>
      </c>
      <c r="AF50">
        <f t="shared" si="14"/>
        <v>0</v>
      </c>
      <c r="AG50">
        <f t="shared" si="15"/>
        <v>0</v>
      </c>
      <c r="AH50">
        <f t="shared" si="16"/>
        <v>128.9935100999198</v>
      </c>
    </row>
    <row r="51" spans="1:34" x14ac:dyDescent="0.3">
      <c r="A51" t="s">
        <v>2</v>
      </c>
      <c r="B51">
        <v>-60</v>
      </c>
      <c r="C51">
        <v>13.29</v>
      </c>
      <c r="D51">
        <v>25</v>
      </c>
      <c r="E51">
        <v>12.5</v>
      </c>
      <c r="F51">
        <v>11.71</v>
      </c>
      <c r="G51">
        <v>0</v>
      </c>
      <c r="H51">
        <v>0.2</v>
      </c>
      <c r="I51">
        <v>131.5</v>
      </c>
      <c r="J51">
        <v>506.4</v>
      </c>
      <c r="K51">
        <v>231.4</v>
      </c>
      <c r="L51">
        <v>213.9</v>
      </c>
      <c r="M51">
        <f t="shared" si="27"/>
        <v>183.04981491769524</v>
      </c>
      <c r="N51" t="s">
        <v>1</v>
      </c>
      <c r="O51">
        <v>131.5</v>
      </c>
      <c r="Q51">
        <f t="shared" si="5"/>
        <v>0.58550000000000002</v>
      </c>
      <c r="R51">
        <v>1</v>
      </c>
      <c r="S51">
        <f t="shared" si="28"/>
        <v>113.75995030078917</v>
      </c>
      <c r="T51">
        <f t="shared" si="33"/>
        <v>113.75995030078917</v>
      </c>
      <c r="U51">
        <f t="shared" si="34"/>
        <v>113.75995030078917</v>
      </c>
      <c r="V51">
        <f t="shared" si="29"/>
        <v>0.58550000000000002</v>
      </c>
      <c r="W51">
        <v>1</v>
      </c>
      <c r="X51">
        <f t="shared" si="35"/>
        <v>113.75995030078917</v>
      </c>
      <c r="Y51" t="e">
        <f t="shared" si="30"/>
        <v>#DIV/0!</v>
      </c>
      <c r="Z51" t="e">
        <f t="shared" si="10"/>
        <v>#DIV/0!</v>
      </c>
      <c r="AA51">
        <f t="shared" si="31"/>
        <v>18616.478536557999</v>
      </c>
      <c r="AB51" t="e">
        <f t="shared" si="11"/>
        <v>#NUM!</v>
      </c>
      <c r="AC51" t="e">
        <f t="shared" si="32"/>
        <v>#NUM!</v>
      </c>
      <c r="AD51">
        <f t="shared" si="36"/>
        <v>113.75995030078917</v>
      </c>
      <c r="AE51">
        <f t="shared" si="13"/>
        <v>0</v>
      </c>
      <c r="AF51">
        <f t="shared" si="14"/>
        <v>0</v>
      </c>
      <c r="AG51">
        <f t="shared" si="15"/>
        <v>0</v>
      </c>
      <c r="AH51">
        <f>S51-20</f>
        <v>93.759950300789171</v>
      </c>
    </row>
    <row r="52" spans="1:34" x14ac:dyDescent="0.3">
      <c r="A52" t="s">
        <v>23</v>
      </c>
      <c r="B52">
        <v>-40</v>
      </c>
      <c r="C52">
        <v>13.63</v>
      </c>
      <c r="D52">
        <v>25</v>
      </c>
      <c r="E52">
        <v>12.5</v>
      </c>
      <c r="F52">
        <v>11.37</v>
      </c>
      <c r="G52">
        <v>0.08</v>
      </c>
      <c r="H52">
        <v>0.2</v>
      </c>
      <c r="I52">
        <v>171</v>
      </c>
      <c r="J52">
        <v>492</v>
      </c>
      <c r="K52">
        <v>230.1</v>
      </c>
      <c r="L52">
        <v>207.1</v>
      </c>
      <c r="M52">
        <f t="shared" si="27"/>
        <v>177.33171929396997</v>
      </c>
      <c r="N52" t="s">
        <v>1</v>
      </c>
      <c r="O52">
        <v>171</v>
      </c>
      <c r="Q52">
        <f t="shared" si="5"/>
        <v>0.56850000000000001</v>
      </c>
      <c r="R52">
        <v>1</v>
      </c>
      <c r="S52">
        <f t="shared" si="28"/>
        <v>146.97535870331089</v>
      </c>
      <c r="T52">
        <f t="shared" si="33"/>
        <v>146.97535870331089</v>
      </c>
      <c r="U52">
        <f t="shared" si="34"/>
        <v>146.97535870331089</v>
      </c>
      <c r="V52">
        <f t="shared" si="29"/>
        <v>0.56850000000000001</v>
      </c>
      <c r="W52">
        <v>1</v>
      </c>
      <c r="X52">
        <f t="shared" si="35"/>
        <v>146.97535870331089</v>
      </c>
      <c r="Y52">
        <f t="shared" si="30"/>
        <v>18530.218635774156</v>
      </c>
      <c r="Z52">
        <f t="shared" si="10"/>
        <v>55.421452797565202</v>
      </c>
      <c r="AA52">
        <f t="shared" si="31"/>
        <v>18961.518139693369</v>
      </c>
      <c r="AB52">
        <f t="shared" si="11"/>
        <v>101.38777963988871</v>
      </c>
      <c r="AC52">
        <f t="shared" si="32"/>
        <v>88.438692144641664</v>
      </c>
      <c r="AD52">
        <f t="shared" si="36"/>
        <v>146.97535870331089</v>
      </c>
      <c r="AE52">
        <f>( 0.641*(G52/D52) + 0.2049*POWER((G52/D52),2) + 0.755*POWER((G52/D52),3) - 0.7974*POWER((G52/D52),4) + 0.1966*POWER((G52/D52),5))/POWER((1-(G52/D52)),2)</f>
        <v>2.0665274467104098E-3</v>
      </c>
      <c r="AF52">
        <f>( 15.07*(G52/D52) -27.02*POWER((G52/D52),2) + 15.08*POWER((G52/D52),3))</f>
        <v>4.7947809341440002E-2</v>
      </c>
      <c r="AG52">
        <f>(5500*5500*2*G52)/1000</f>
        <v>4840</v>
      </c>
      <c r="AH52">
        <f>((S52-20)*POWER((1+((2*5500*5.5*G52)/(S52*S52))),0.25))*POWER(AE52,0.25)</f>
        <v>28.476070011397177</v>
      </c>
    </row>
    <row r="53" spans="1:34" ht="15" customHeight="1" x14ac:dyDescent="0.3">
      <c r="A53" t="s">
        <v>23</v>
      </c>
      <c r="B53">
        <v>-40</v>
      </c>
      <c r="C53">
        <v>13.73</v>
      </c>
      <c r="D53">
        <v>25</v>
      </c>
      <c r="E53">
        <v>12.5</v>
      </c>
      <c r="F53">
        <v>11.27</v>
      </c>
      <c r="G53" s="25">
        <v>2.0499999999999998</v>
      </c>
      <c r="H53">
        <v>0.2</v>
      </c>
      <c r="I53">
        <v>569.4</v>
      </c>
      <c r="J53">
        <v>492</v>
      </c>
      <c r="K53">
        <v>230.1</v>
      </c>
      <c r="L53">
        <v>206.2</v>
      </c>
      <c r="M53">
        <f t="shared" si="27"/>
        <v>176.57491252024164</v>
      </c>
      <c r="N53" t="s">
        <v>22</v>
      </c>
      <c r="O53">
        <v>206.2</v>
      </c>
      <c r="Q53">
        <f t="shared" si="5"/>
        <v>0.5635</v>
      </c>
      <c r="R53">
        <v>0</v>
      </c>
      <c r="S53">
        <f t="shared" si="28"/>
        <v>481.98849054039073</v>
      </c>
      <c r="T53">
        <f>S53</f>
        <v>481.98849054039073</v>
      </c>
      <c r="U53">
        <v>175.56583682193718</v>
      </c>
      <c r="V53">
        <f t="shared" si="29"/>
        <v>0.5635</v>
      </c>
      <c r="W53">
        <v>0</v>
      </c>
      <c r="X53">
        <v>173.46360000000001</v>
      </c>
      <c r="Y53">
        <f t="shared" si="30"/>
        <v>49626.75224425862</v>
      </c>
      <c r="Z53">
        <f>SQRT((S53*S53)-Y53)</f>
        <v>427.41800707170222</v>
      </c>
      <c r="AA53">
        <f t="shared" si="31"/>
        <v>51217.022690807375</v>
      </c>
      <c r="AB53">
        <f t="shared" si="11"/>
        <v>522.49338494299866</v>
      </c>
      <c r="AC53">
        <f t="shared" si="32"/>
        <v>442.5448860872724</v>
      </c>
      <c r="AD53">
        <f>AC53</f>
        <v>442.5448860872724</v>
      </c>
      <c r="AE53">
        <f t="shared" si="13"/>
        <v>6.4458478844069148E-2</v>
      </c>
      <c r="AF53">
        <f t="shared" si="14"/>
        <v>1.06237214944</v>
      </c>
      <c r="AG53">
        <f t="shared" si="15"/>
        <v>124024.99999999999</v>
      </c>
      <c r="AH53">
        <f t="shared" ref="AH53" si="37">((S53-20)*POWER((1+((2*5500*5.5*G53)/(S53*S53))),0.25))*POWER(AE53,0.25)</f>
        <v>259.05879491786129</v>
      </c>
    </row>
    <row r="54" spans="1:34" hidden="1" x14ac:dyDescent="0.3">
      <c r="A54" t="s">
        <v>23</v>
      </c>
      <c r="B54">
        <v>-40</v>
      </c>
      <c r="C54">
        <v>13.78</v>
      </c>
      <c r="D54">
        <v>25</v>
      </c>
      <c r="E54">
        <v>12.5</v>
      </c>
      <c r="F54">
        <v>11.22</v>
      </c>
      <c r="G54">
        <v>0.13</v>
      </c>
      <c r="H54">
        <v>0.2</v>
      </c>
      <c r="I54">
        <v>169.4</v>
      </c>
      <c r="J54">
        <v>492</v>
      </c>
      <c r="K54">
        <v>230.1</v>
      </c>
      <c r="L54">
        <v>205.8</v>
      </c>
      <c r="M54">
        <f t="shared" si="27"/>
        <v>176.23855395414017</v>
      </c>
      <c r="N54" t="s">
        <v>1</v>
      </c>
      <c r="O54">
        <v>169.4</v>
      </c>
      <c r="Q54">
        <f t="shared" si="5"/>
        <v>0.56100000000000005</v>
      </c>
      <c r="R54">
        <v>1</v>
      </c>
      <c r="S54">
        <f t="shared" si="28"/>
        <v>145.62992443890494</v>
      </c>
      <c r="T54">
        <f t="shared" ref="T54:T103" si="38">S54</f>
        <v>145.62992443890494</v>
      </c>
      <c r="U54">
        <f>S54</f>
        <v>145.62992443890494</v>
      </c>
      <c r="V54">
        <f t="shared" si="29"/>
        <v>0.56100000000000005</v>
      </c>
      <c r="X54">
        <f>S54</f>
        <v>145.62992443890494</v>
      </c>
      <c r="Y54">
        <f t="shared" si="30"/>
        <v>18776.853558807055</v>
      </c>
      <c r="Z54">
        <f t="shared" si="10"/>
        <v>49.307416615293334</v>
      </c>
      <c r="AA54">
        <f t="shared" si="31"/>
        <v>19311.436966303903</v>
      </c>
      <c r="AB54">
        <f t="shared" si="11"/>
        <v>96.875812428573198</v>
      </c>
      <c r="AC54">
        <f t="shared" si="32"/>
        <v>84.644595090904161</v>
      </c>
      <c r="AD54">
        <f>AC54</f>
        <v>84.644595090904161</v>
      </c>
      <c r="AE54">
        <f t="shared" si="13"/>
        <v>3.373842809266025E-3</v>
      </c>
      <c r="AF54">
        <f t="shared" si="14"/>
        <v>7.7635499568640007E-2</v>
      </c>
      <c r="AG54">
        <f t="shared" si="15"/>
        <v>7865</v>
      </c>
      <c r="AH54">
        <f>((S54-20)*POWER((1+((2*5500*5.5*G54)/(S54*S54))),0.25))*POWER(AE54,0.25)</f>
        <v>32.762100586458054</v>
      </c>
    </row>
    <row r="55" spans="1:34" x14ac:dyDescent="0.3">
      <c r="A55" t="s">
        <v>23</v>
      </c>
      <c r="B55">
        <v>-40</v>
      </c>
      <c r="C55">
        <v>14.02</v>
      </c>
      <c r="D55">
        <v>25</v>
      </c>
      <c r="E55">
        <v>12.5</v>
      </c>
      <c r="F55">
        <v>10.98</v>
      </c>
      <c r="G55" s="25">
        <v>1.93</v>
      </c>
      <c r="H55">
        <v>0.2</v>
      </c>
      <c r="I55">
        <v>548.70000000000005</v>
      </c>
      <c r="J55">
        <v>492</v>
      </c>
      <c r="K55">
        <v>230.1</v>
      </c>
      <c r="L55">
        <v>203.6</v>
      </c>
      <c r="M55">
        <f t="shared" si="27"/>
        <v>174.38858184058199</v>
      </c>
      <c r="N55" t="s">
        <v>22</v>
      </c>
      <c r="O55">
        <v>203.6</v>
      </c>
      <c r="Q55">
        <f t="shared" si="5"/>
        <v>0.54900000000000004</v>
      </c>
      <c r="R55">
        <v>0</v>
      </c>
      <c r="S55">
        <f t="shared" si="28"/>
        <v>464.58193474463889</v>
      </c>
      <c r="T55">
        <f t="shared" si="38"/>
        <v>464.58193474463889</v>
      </c>
      <c r="U55">
        <v>175.56583682193718</v>
      </c>
      <c r="V55">
        <f t="shared" si="29"/>
        <v>0.54900000000000004</v>
      </c>
      <c r="W55">
        <v>0</v>
      </c>
      <c r="X55">
        <v>173.46360000000001</v>
      </c>
      <c r="Y55">
        <f t="shared" si="30"/>
        <v>48930.214741777803</v>
      </c>
      <c r="Z55">
        <f t="shared" si="10"/>
        <v>408.54150260321666</v>
      </c>
      <c r="AA55">
        <f t="shared" si="31"/>
        <v>50586.703059002932</v>
      </c>
      <c r="AB55">
        <f t="shared" si="11"/>
        <v>500.48475195653776</v>
      </c>
      <c r="AC55">
        <f t="shared" si="32"/>
        <v>424.03790550432279</v>
      </c>
      <c r="AD55">
        <f>AC55</f>
        <v>424.03790550432279</v>
      </c>
      <c r="AE55">
        <f t="shared" si="13"/>
        <v>5.9920583089062902E-2</v>
      </c>
      <c r="AF55">
        <f>( 15.07*(G55/D55) -27.02*POWER((G55/D55),2) + 15.08*POWER((G55/D55),3))</f>
        <v>1.0093074258918397</v>
      </c>
      <c r="AG55">
        <f>(5500*5500*2*G55)/1000</f>
        <v>116765</v>
      </c>
      <c r="AH55">
        <f>((S55-20)*POWER((1+((2*5500*5.5*G55)/(S55*S55))),0.25))*POWER(AE55,0.25)</f>
        <v>245.07311439856176</v>
      </c>
    </row>
    <row r="56" spans="1:34" x14ac:dyDescent="0.3">
      <c r="A56" t="s">
        <v>23</v>
      </c>
      <c r="B56">
        <v>-40</v>
      </c>
      <c r="C56">
        <v>14.13</v>
      </c>
      <c r="D56">
        <v>25</v>
      </c>
      <c r="E56">
        <v>12.5</v>
      </c>
      <c r="F56">
        <v>10.87</v>
      </c>
      <c r="G56" s="25">
        <v>1.67</v>
      </c>
      <c r="H56">
        <v>0.2</v>
      </c>
      <c r="I56">
        <v>529.9</v>
      </c>
      <c r="J56">
        <v>492</v>
      </c>
      <c r="K56">
        <v>230.1</v>
      </c>
      <c r="L56">
        <v>202.5</v>
      </c>
      <c r="M56">
        <f t="shared" si="27"/>
        <v>173.4635957838029</v>
      </c>
      <c r="N56" t="s">
        <v>22</v>
      </c>
      <c r="O56">
        <v>202.5</v>
      </c>
      <c r="Q56">
        <f t="shared" si="5"/>
        <v>0.54349999999999998</v>
      </c>
      <c r="R56">
        <v>0</v>
      </c>
      <c r="S56">
        <f t="shared" si="28"/>
        <v>448.77308213786898</v>
      </c>
      <c r="T56">
        <f t="shared" si="38"/>
        <v>448.77308213786898</v>
      </c>
      <c r="U56">
        <v>175.56583682193718</v>
      </c>
      <c r="V56">
        <f t="shared" si="29"/>
        <v>0.54349999999999998</v>
      </c>
      <c r="W56">
        <v>0</v>
      </c>
      <c r="X56">
        <v>173.46360000000001</v>
      </c>
      <c r="Y56">
        <f t="shared" si="30"/>
        <v>46129.784585159046</v>
      </c>
      <c r="Z56">
        <f t="shared" si="10"/>
        <v>394.03996582372639</v>
      </c>
      <c r="AA56">
        <f t="shared" si="31"/>
        <v>47882.22446086612</v>
      </c>
      <c r="AB56">
        <f t="shared" si="11"/>
        <v>482.60935086168172</v>
      </c>
      <c r="AC56">
        <f t="shared" si="32"/>
        <v>409.006544802436</v>
      </c>
      <c r="AD56">
        <f t="shared" ref="AD56:AD60" si="39">AC56</f>
        <v>409.006544802436</v>
      </c>
      <c r="AE56">
        <f t="shared" si="13"/>
        <v>5.0458664491063697E-2</v>
      </c>
      <c r="AF56">
        <f t="shared" si="14"/>
        <v>0.89060128589055998</v>
      </c>
      <c r="AG56">
        <f t="shared" si="15"/>
        <v>101035</v>
      </c>
      <c r="AH56">
        <f t="shared" ref="AH56:AH81" si="40">((S56-20)*POWER((1+((2*5500*5.5*G56)/(S56*S56))),0.25))*POWER(AE56,0.25)</f>
        <v>224.95988783164469</v>
      </c>
    </row>
    <row r="57" spans="1:34" hidden="1" x14ac:dyDescent="0.3">
      <c r="A57" t="s">
        <v>23</v>
      </c>
      <c r="B57">
        <v>-40</v>
      </c>
      <c r="C57">
        <v>13.62</v>
      </c>
      <c r="D57">
        <v>25</v>
      </c>
      <c r="E57">
        <v>12.5</v>
      </c>
      <c r="F57">
        <v>11.38</v>
      </c>
      <c r="G57">
        <v>0.36</v>
      </c>
      <c r="H57">
        <v>0.2</v>
      </c>
      <c r="I57">
        <v>318.5</v>
      </c>
      <c r="J57">
        <v>492</v>
      </c>
      <c r="K57">
        <v>230.1</v>
      </c>
      <c r="L57">
        <v>207.2</v>
      </c>
      <c r="M57">
        <f t="shared" si="27"/>
        <v>177.41580893549533</v>
      </c>
      <c r="N57" t="s">
        <v>22</v>
      </c>
      <c r="O57">
        <v>207.2</v>
      </c>
      <c r="Q57">
        <f t="shared" si="5"/>
        <v>0.56900000000000006</v>
      </c>
      <c r="R57">
        <v>1</v>
      </c>
      <c r="S57">
        <f t="shared" si="28"/>
        <v>271.00757995323374</v>
      </c>
      <c r="T57">
        <f t="shared" si="38"/>
        <v>271.00757995323374</v>
      </c>
      <c r="U57">
        <f>M57</f>
        <v>177.41580893549533</v>
      </c>
      <c r="V57">
        <f t="shared" si="29"/>
        <v>0.56900000000000006</v>
      </c>
      <c r="W57">
        <v>1</v>
      </c>
      <c r="X57">
        <f>M57</f>
        <v>177.41580893549533</v>
      </c>
      <c r="Y57">
        <f t="shared" si="30"/>
        <v>21088.75129954017</v>
      </c>
      <c r="Z57">
        <f t="shared" si="10"/>
        <v>228.81511552467029</v>
      </c>
      <c r="AA57">
        <f t="shared" si="31"/>
        <v>22039.625439148698</v>
      </c>
      <c r="AB57">
        <f t="shared" si="11"/>
        <v>281.78471314258923</v>
      </c>
      <c r="AC57">
        <f t="shared" si="32"/>
        <v>240.13382684982525</v>
      </c>
      <c r="AD57">
        <f t="shared" si="39"/>
        <v>240.13382684982525</v>
      </c>
      <c r="AE57">
        <f t="shared" si="13"/>
        <v>9.5481141062273792E-3</v>
      </c>
      <c r="AF57">
        <f>( 15.07*(G57/D57) -27.02*POWER((G57/D57),2) + 15.08*POWER((G57/D57),3))</f>
        <v>0.21145016143872</v>
      </c>
      <c r="AG57">
        <f>(5500*5500*2*G57)/1000</f>
        <v>21780</v>
      </c>
      <c r="AH57">
        <f>((S57-20)*POWER((1+((2*5500*5.5*G57)/(S57*S57))),0.25))*POWER(AE57,0.25)</f>
        <v>83.726586693788022</v>
      </c>
    </row>
    <row r="58" spans="1:34" x14ac:dyDescent="0.3">
      <c r="A58" t="s">
        <v>23</v>
      </c>
      <c r="B58">
        <v>-40</v>
      </c>
      <c r="C58">
        <v>13.77</v>
      </c>
      <c r="D58">
        <v>25</v>
      </c>
      <c r="E58">
        <v>12.5</v>
      </c>
      <c r="F58">
        <v>11.23</v>
      </c>
      <c r="G58" s="25">
        <v>2.0699999999999998</v>
      </c>
      <c r="H58">
        <v>0.2</v>
      </c>
      <c r="I58">
        <v>574.79999999999995</v>
      </c>
      <c r="J58">
        <v>492</v>
      </c>
      <c r="K58">
        <v>230.1</v>
      </c>
      <c r="L58">
        <v>205.9</v>
      </c>
      <c r="M58">
        <f t="shared" si="27"/>
        <v>176.32264359566554</v>
      </c>
      <c r="N58" t="s">
        <v>22</v>
      </c>
      <c r="O58">
        <v>205.9</v>
      </c>
      <c r="Q58">
        <f t="shared" si="5"/>
        <v>0.5615</v>
      </c>
      <c r="R58">
        <v>0</v>
      </c>
      <c r="S58">
        <f t="shared" si="28"/>
        <v>486.52933118276076</v>
      </c>
      <c r="T58">
        <f t="shared" si="38"/>
        <v>486.52933118276076</v>
      </c>
      <c r="U58">
        <v>175.56583682193718</v>
      </c>
      <c r="V58">
        <f t="shared" si="29"/>
        <v>0.5615</v>
      </c>
      <c r="W58">
        <v>0</v>
      </c>
      <c r="X58">
        <v>173.46360000000001</v>
      </c>
      <c r="Y58">
        <f t="shared" si="30"/>
        <v>49702.737944205815</v>
      </c>
      <c r="Z58">
        <f t="shared" si="10"/>
        <v>432.44427636047942</v>
      </c>
      <c r="AA58">
        <f t="shared" si="31"/>
        <v>51280.720655253928</v>
      </c>
      <c r="AB58">
        <f t="shared" si="11"/>
        <v>528.31270980807005</v>
      </c>
      <c r="AC58">
        <f t="shared" si="32"/>
        <v>447.43833550550778</v>
      </c>
      <c r="AD58">
        <f t="shared" si="39"/>
        <v>447.43833550550778</v>
      </c>
      <c r="AE58">
        <f t="shared" si="13"/>
        <v>6.5225618999122326E-2</v>
      </c>
      <c r="AF58">
        <f>( 15.07*(G58/D58) -27.02*POWER((G58/D58),2) + 15.08*POWER((G58/D58),3))</f>
        <v>1.07111156956416</v>
      </c>
      <c r="AG58">
        <f t="shared" si="15"/>
        <v>125234.99999999999</v>
      </c>
      <c r="AH58">
        <f t="shared" si="40"/>
        <v>262.17415350398096</v>
      </c>
    </row>
    <row r="59" spans="1:34" x14ac:dyDescent="0.3">
      <c r="A59" t="s">
        <v>23</v>
      </c>
      <c r="B59">
        <v>-40</v>
      </c>
      <c r="C59">
        <v>13.7</v>
      </c>
      <c r="D59">
        <v>25</v>
      </c>
      <c r="E59">
        <v>12.5</v>
      </c>
      <c r="F59">
        <v>11.3</v>
      </c>
      <c r="G59" s="25">
        <v>0.69</v>
      </c>
      <c r="H59">
        <v>0.2</v>
      </c>
      <c r="I59">
        <v>360.8</v>
      </c>
      <c r="J59">
        <v>492</v>
      </c>
      <c r="K59">
        <v>230.1</v>
      </c>
      <c r="L59">
        <v>206.5</v>
      </c>
      <c r="M59">
        <f t="shared" si="27"/>
        <v>176.82718144481777</v>
      </c>
      <c r="N59" t="s">
        <v>22</v>
      </c>
      <c r="O59">
        <v>206.5</v>
      </c>
      <c r="Q59">
        <f t="shared" si="5"/>
        <v>0.56500000000000006</v>
      </c>
      <c r="R59">
        <v>0</v>
      </c>
      <c r="S59">
        <f t="shared" si="28"/>
        <v>306.57749831846593</v>
      </c>
      <c r="T59">
        <f t="shared" si="38"/>
        <v>306.57749831846593</v>
      </c>
      <c r="U59">
        <v>175.56583682193718</v>
      </c>
      <c r="V59">
        <f t="shared" si="29"/>
        <v>0.56500000000000006</v>
      </c>
      <c r="W59">
        <v>0</v>
      </c>
      <c r="X59">
        <v>173.46360000000001</v>
      </c>
      <c r="Y59">
        <f t="shared" si="30"/>
        <v>26811.459160554699</v>
      </c>
      <c r="Z59">
        <f t="shared" si="10"/>
        <v>259.18777616750037</v>
      </c>
      <c r="AA59">
        <f t="shared" si="31"/>
        <v>28200.438927333802</v>
      </c>
      <c r="AB59">
        <f t="shared" si="11"/>
        <v>319.33712761385294</v>
      </c>
      <c r="AC59">
        <f t="shared" si="32"/>
        <v>271.71151756283263</v>
      </c>
      <c r="AD59">
        <f t="shared" si="39"/>
        <v>271.71151756283263</v>
      </c>
      <c r="AE59">
        <f t="shared" si="13"/>
        <v>1.8891519696871389E-2</v>
      </c>
      <c r="AF59">
        <f>( 15.07*(G59/D59) -27.02*POWER((G59/D59),2) + 15.08*POWER((G59/D59),3))</f>
        <v>0.39566629540608</v>
      </c>
      <c r="AG59">
        <f t="shared" si="15"/>
        <v>41745</v>
      </c>
      <c r="AH59">
        <f t="shared" si="40"/>
        <v>116.46929451303927</v>
      </c>
    </row>
    <row r="60" spans="1:34" x14ac:dyDescent="0.3">
      <c r="A60" t="s">
        <v>23</v>
      </c>
      <c r="B60">
        <v>-40</v>
      </c>
      <c r="C60">
        <v>13.61</v>
      </c>
      <c r="D60">
        <v>25</v>
      </c>
      <c r="E60">
        <v>12.5</v>
      </c>
      <c r="F60">
        <v>11.39</v>
      </c>
      <c r="G60" s="25">
        <v>0.6</v>
      </c>
      <c r="H60">
        <v>0.2</v>
      </c>
      <c r="I60">
        <v>343.8</v>
      </c>
      <c r="J60">
        <v>492</v>
      </c>
      <c r="K60">
        <v>230.1</v>
      </c>
      <c r="L60">
        <v>207.3</v>
      </c>
      <c r="M60">
        <f t="shared" si="27"/>
        <v>177.49989857702073</v>
      </c>
      <c r="N60" t="s">
        <v>22</v>
      </c>
      <c r="O60">
        <v>207.3</v>
      </c>
      <c r="Q60">
        <f t="shared" si="5"/>
        <v>0.56950000000000001</v>
      </c>
      <c r="R60">
        <v>0</v>
      </c>
      <c r="S60">
        <f t="shared" si="28"/>
        <v>292.28225925915274</v>
      </c>
      <c r="T60">
        <f t="shared" si="38"/>
        <v>292.28225925915274</v>
      </c>
      <c r="U60">
        <v>175.56583682193718</v>
      </c>
      <c r="V60">
        <f t="shared" si="29"/>
        <v>0.56950000000000001</v>
      </c>
      <c r="W60">
        <v>0</v>
      </c>
      <c r="X60">
        <v>173.46360000000001</v>
      </c>
      <c r="Y60">
        <f t="shared" si="30"/>
        <v>25052.668879167999</v>
      </c>
      <c r="Z60">
        <f t="shared" si="10"/>
        <v>245.71579151219927</v>
      </c>
      <c r="AA60">
        <f t="shared" si="31"/>
        <v>26339.906947689997</v>
      </c>
      <c r="AB60">
        <f t="shared" si="11"/>
        <v>303.08172668821521</v>
      </c>
      <c r="AC60">
        <f t="shared" si="32"/>
        <v>258.0424091959519</v>
      </c>
      <c r="AD60">
        <f t="shared" si="39"/>
        <v>258.0424091959519</v>
      </c>
      <c r="AE60">
        <f t="shared" si="13"/>
        <v>1.6284471293911962E-2</v>
      </c>
      <c r="AF60">
        <f t="shared" si="14"/>
        <v>0.34632494592000002</v>
      </c>
      <c r="AG60">
        <f t="shared" si="15"/>
        <v>36300</v>
      </c>
      <c r="AH60">
        <f t="shared" si="40"/>
        <v>106.26982730116821</v>
      </c>
    </row>
    <row r="61" spans="1:34" hidden="1" x14ac:dyDescent="0.3">
      <c r="A61" t="s">
        <v>23</v>
      </c>
      <c r="B61">
        <v>-40</v>
      </c>
      <c r="C61">
        <v>13.85</v>
      </c>
      <c r="D61">
        <v>25</v>
      </c>
      <c r="E61">
        <v>12.5</v>
      </c>
      <c r="F61">
        <v>11.15</v>
      </c>
      <c r="G61">
        <v>0.26</v>
      </c>
      <c r="H61">
        <v>0.2</v>
      </c>
      <c r="I61">
        <v>235.8</v>
      </c>
      <c r="J61">
        <v>492</v>
      </c>
      <c r="K61">
        <v>230.1</v>
      </c>
      <c r="L61">
        <v>205.1</v>
      </c>
      <c r="M61">
        <f t="shared" si="27"/>
        <v>175.64992646346255</v>
      </c>
      <c r="N61" t="s">
        <v>22</v>
      </c>
      <c r="O61">
        <v>205.1</v>
      </c>
      <c r="Q61">
        <f t="shared" si="5"/>
        <v>0.5575</v>
      </c>
      <c r="R61">
        <v>1</v>
      </c>
      <c r="S61">
        <f t="shared" si="28"/>
        <v>201.4654464117516</v>
      </c>
      <c r="T61">
        <f t="shared" si="38"/>
        <v>201.4654464117516</v>
      </c>
      <c r="U61">
        <f>M61</f>
        <v>175.64992646346255</v>
      </c>
      <c r="V61">
        <f t="shared" si="29"/>
        <v>0.5575</v>
      </c>
      <c r="W61">
        <v>1</v>
      </c>
      <c r="X61">
        <f>M61</f>
        <v>175.64992646346255</v>
      </c>
      <c r="Y61">
        <f t="shared" si="30"/>
        <v>19866.961217812859</v>
      </c>
      <c r="Z61">
        <f t="shared" si="10"/>
        <v>143.94917464186273</v>
      </c>
      <c r="AA61">
        <f t="shared" si="31"/>
        <v>20648.512893597148</v>
      </c>
      <c r="AB61">
        <f t="shared" si="11"/>
        <v>186.9575542908145</v>
      </c>
      <c r="AC61">
        <f t="shared" si="32"/>
        <v>160.39400890267333</v>
      </c>
      <c r="AD61">
        <f>AC61</f>
        <v>160.39400890267333</v>
      </c>
      <c r="AE61">
        <f t="shared" si="13"/>
        <v>6.8307425844253526E-3</v>
      </c>
      <c r="AF61">
        <f t="shared" si="14"/>
        <v>0.15382247974912</v>
      </c>
      <c r="AG61">
        <f t="shared" si="15"/>
        <v>15730</v>
      </c>
      <c r="AH61">
        <f t="shared" si="40"/>
        <v>56.620417914147154</v>
      </c>
    </row>
    <row r="62" spans="1:34" x14ac:dyDescent="0.3">
      <c r="A62" t="s">
        <v>23</v>
      </c>
      <c r="B62">
        <v>-40</v>
      </c>
      <c r="C62">
        <v>14.1</v>
      </c>
      <c r="D62">
        <v>25</v>
      </c>
      <c r="E62">
        <v>12.5</v>
      </c>
      <c r="F62">
        <v>10.9</v>
      </c>
      <c r="G62" s="25">
        <v>1.79</v>
      </c>
      <c r="H62">
        <v>0.2</v>
      </c>
      <c r="I62">
        <v>529.9</v>
      </c>
      <c r="J62">
        <v>492</v>
      </c>
      <c r="K62">
        <v>230.1</v>
      </c>
      <c r="L62">
        <v>202.8</v>
      </c>
      <c r="M62">
        <f t="shared" si="27"/>
        <v>173.71586470837903</v>
      </c>
      <c r="N62" t="s">
        <v>22</v>
      </c>
      <c r="O62">
        <v>202.8</v>
      </c>
      <c r="Q62">
        <f t="shared" si="5"/>
        <v>0.54500000000000004</v>
      </c>
      <c r="R62">
        <v>0</v>
      </c>
      <c r="S62">
        <f t="shared" si="28"/>
        <v>448.77308213786898</v>
      </c>
      <c r="T62">
        <f t="shared" si="38"/>
        <v>448.77308213786898</v>
      </c>
      <c r="U62">
        <v>175.56583682193718</v>
      </c>
      <c r="V62">
        <f t="shared" si="29"/>
        <v>0.54500000000000004</v>
      </c>
      <c r="W62">
        <v>0</v>
      </c>
      <c r="X62">
        <v>173.46360000000001</v>
      </c>
      <c r="Y62">
        <f t="shared" si="30"/>
        <v>47627.131119383317</v>
      </c>
      <c r="Z62">
        <f t="shared" si="10"/>
        <v>392.13536965203633</v>
      </c>
      <c r="AA62">
        <f t="shared" si="31"/>
        <v>49343.737781088967</v>
      </c>
      <c r="AB62">
        <f t="shared" si="11"/>
        <v>481.09278961434347</v>
      </c>
      <c r="AC62">
        <f t="shared" si="32"/>
        <v>407.7312738860366</v>
      </c>
      <c r="AD62">
        <f>AC62</f>
        <v>407.7312738860366</v>
      </c>
      <c r="AE62">
        <f t="shared" si="13"/>
        <v>5.4764035485231073E-2</v>
      </c>
      <c r="AF62">
        <f t="shared" si="14"/>
        <v>0.94602763917568011</v>
      </c>
      <c r="AG62">
        <f t="shared" si="15"/>
        <v>108295</v>
      </c>
      <c r="AH62">
        <f t="shared" si="40"/>
        <v>230.97797452099522</v>
      </c>
    </row>
    <row r="63" spans="1:34" x14ac:dyDescent="0.3">
      <c r="A63" t="s">
        <v>23</v>
      </c>
      <c r="B63">
        <v>-40</v>
      </c>
      <c r="C63">
        <v>13.88</v>
      </c>
      <c r="D63">
        <v>25</v>
      </c>
      <c r="E63">
        <v>12.5</v>
      </c>
      <c r="F63">
        <v>11.12</v>
      </c>
      <c r="G63" s="25">
        <v>1.44</v>
      </c>
      <c r="H63">
        <v>0.2</v>
      </c>
      <c r="I63">
        <v>496.5</v>
      </c>
      <c r="J63">
        <v>492</v>
      </c>
      <c r="K63">
        <v>230.1</v>
      </c>
      <c r="L63">
        <v>204.9</v>
      </c>
      <c r="M63">
        <f t="shared" si="27"/>
        <v>175.48174718041182</v>
      </c>
      <c r="N63" t="s">
        <v>22</v>
      </c>
      <c r="O63">
        <v>204.9</v>
      </c>
      <c r="Q63">
        <f t="shared" si="5"/>
        <v>0.55599999999999994</v>
      </c>
      <c r="R63">
        <v>0</v>
      </c>
      <c r="S63">
        <f t="shared" si="28"/>
        <v>420.68714186839497</v>
      </c>
      <c r="T63">
        <f t="shared" si="38"/>
        <v>420.68714186839497</v>
      </c>
      <c r="U63">
        <v>175.56583682193718</v>
      </c>
      <c r="V63">
        <f t="shared" si="29"/>
        <v>0.55599999999999994</v>
      </c>
      <c r="W63">
        <v>0</v>
      </c>
      <c r="X63">
        <v>173.46360000000001</v>
      </c>
      <c r="Y63">
        <f t="shared" si="30"/>
        <v>42431.81245508424</v>
      </c>
      <c r="Z63">
        <f t="shared" si="10"/>
        <v>366.80493300706144</v>
      </c>
      <c r="AA63">
        <f t="shared" si="31"/>
        <v>44209.076180347394</v>
      </c>
      <c r="AB63">
        <f t="shared" si="11"/>
        <v>449.78125107617882</v>
      </c>
      <c r="AC63">
        <f t="shared" si="32"/>
        <v>381.40151337321538</v>
      </c>
      <c r="AD63">
        <f t="shared" ref="AD63:AD64" si="41">AC63</f>
        <v>381.40151337321538</v>
      </c>
      <c r="AE63">
        <f t="shared" si="13"/>
        <v>4.2491030712385011E-2</v>
      </c>
      <c r="AF63">
        <f t="shared" si="14"/>
        <v>0.78126795767807999</v>
      </c>
      <c r="AG63">
        <f t="shared" si="15"/>
        <v>87120</v>
      </c>
      <c r="AH63">
        <f t="shared" si="40"/>
        <v>201.06720755023065</v>
      </c>
    </row>
    <row r="64" spans="1:34" x14ac:dyDescent="0.3">
      <c r="A64" t="s">
        <v>23</v>
      </c>
      <c r="B64">
        <v>-40</v>
      </c>
      <c r="C64">
        <v>13.84</v>
      </c>
      <c r="D64">
        <v>25</v>
      </c>
      <c r="E64">
        <v>12.5</v>
      </c>
      <c r="F64">
        <v>11.16</v>
      </c>
      <c r="G64" s="25">
        <v>2.08</v>
      </c>
      <c r="H64">
        <v>0.2</v>
      </c>
      <c r="I64">
        <v>600</v>
      </c>
      <c r="J64">
        <v>492</v>
      </c>
      <c r="K64">
        <v>230.1</v>
      </c>
      <c r="L64">
        <v>205.2</v>
      </c>
      <c r="M64">
        <f t="shared" si="27"/>
        <v>175.73401610498792</v>
      </c>
      <c r="N64" t="s">
        <v>22</v>
      </c>
      <c r="O64">
        <v>205.2</v>
      </c>
      <c r="Q64">
        <f t="shared" si="5"/>
        <v>0.55800000000000005</v>
      </c>
      <c r="R64">
        <v>0</v>
      </c>
      <c r="S64">
        <f t="shared" si="28"/>
        <v>507.71992084715441</v>
      </c>
      <c r="T64">
        <f t="shared" si="38"/>
        <v>507.71992084715441</v>
      </c>
      <c r="U64">
        <v>175.56583682193718</v>
      </c>
      <c r="V64">
        <f t="shared" si="29"/>
        <v>0.55800000000000005</v>
      </c>
      <c r="W64">
        <v>0</v>
      </c>
      <c r="X64">
        <v>173.46360000000001</v>
      </c>
      <c r="Y64">
        <f t="shared" si="30"/>
        <v>49736.30865107783</v>
      </c>
      <c r="Z64">
        <f t="shared" si="10"/>
        <v>456.1175389896369</v>
      </c>
      <c r="AA64">
        <f t="shared" si="31"/>
        <v>51308.017242720249</v>
      </c>
      <c r="AB64">
        <f t="shared" si="11"/>
        <v>555.60056043643419</v>
      </c>
      <c r="AC64">
        <f t="shared" si="32"/>
        <v>470.38459127887796</v>
      </c>
      <c r="AD64">
        <f t="shared" si="41"/>
        <v>470.38459127887796</v>
      </c>
      <c r="AE64">
        <f t="shared" si="13"/>
        <v>6.5610362498645186E-2</v>
      </c>
      <c r="AF64">
        <f t="shared" si="14"/>
        <v>1.0754701051494402</v>
      </c>
      <c r="AG64">
        <f t="shared" si="15"/>
        <v>125840</v>
      </c>
      <c r="AH64">
        <f t="shared" si="40"/>
        <v>272.63190360477518</v>
      </c>
    </row>
    <row r="65" spans="1:34" hidden="1" x14ac:dyDescent="0.3">
      <c r="A65" t="s">
        <v>23</v>
      </c>
      <c r="B65">
        <v>-40</v>
      </c>
      <c r="C65">
        <v>13.91</v>
      </c>
      <c r="D65">
        <v>25</v>
      </c>
      <c r="E65">
        <v>12.5</v>
      </c>
      <c r="F65">
        <v>11.09</v>
      </c>
      <c r="G65">
        <v>7.0000000000000007E-2</v>
      </c>
      <c r="H65">
        <v>0.2</v>
      </c>
      <c r="I65">
        <v>113.7</v>
      </c>
      <c r="J65">
        <v>492</v>
      </c>
      <c r="K65">
        <v>230.1</v>
      </c>
      <c r="L65">
        <v>204.6</v>
      </c>
      <c r="M65">
        <f t="shared" si="27"/>
        <v>175.22947825583569</v>
      </c>
      <c r="N65" t="s">
        <v>1</v>
      </c>
      <c r="O65">
        <v>113.7</v>
      </c>
      <c r="Q65">
        <f t="shared" si="5"/>
        <v>0.55449999999999999</v>
      </c>
      <c r="R65">
        <v>1</v>
      </c>
      <c r="S65">
        <f t="shared" si="28"/>
        <v>98.791994109273048</v>
      </c>
      <c r="T65">
        <f t="shared" si="38"/>
        <v>98.791994109273048</v>
      </c>
      <c r="U65">
        <f>S65</f>
        <v>98.791994109273048</v>
      </c>
      <c r="V65">
        <f t="shared" si="29"/>
        <v>0.55449999999999999</v>
      </c>
      <c r="W65">
        <v>1</v>
      </c>
      <c r="X65">
        <f>S65</f>
        <v>98.791994109273048</v>
      </c>
      <c r="Y65">
        <f t="shared" si="30"/>
        <v>18493.45455214633</v>
      </c>
      <c r="Z65" t="e">
        <f t="shared" si="10"/>
        <v>#NUM!</v>
      </c>
      <c r="AA65">
        <f t="shared" si="31"/>
        <v>18903.534500185229</v>
      </c>
      <c r="AB65" t="e">
        <f t="shared" si="11"/>
        <v>#NUM!</v>
      </c>
      <c r="AC65" t="e">
        <f t="shared" si="32"/>
        <v>#NUM!</v>
      </c>
      <c r="AE65">
        <f t="shared" si="13"/>
        <v>1.8065253194113661E-3</v>
      </c>
      <c r="AF65">
        <f t="shared" si="14"/>
        <v>4.1984494236160005E-2</v>
      </c>
      <c r="AG65">
        <f t="shared" si="15"/>
        <v>4235</v>
      </c>
      <c r="AH65">
        <f t="shared" si="40"/>
        <v>17.775603489739684</v>
      </c>
    </row>
    <row r="66" spans="1:34" hidden="1" x14ac:dyDescent="0.3">
      <c r="A66" t="s">
        <v>23</v>
      </c>
      <c r="B66">
        <v>-40</v>
      </c>
      <c r="C66">
        <v>13.89</v>
      </c>
      <c r="D66">
        <v>25</v>
      </c>
      <c r="E66">
        <v>12.5</v>
      </c>
      <c r="F66">
        <v>11.11</v>
      </c>
      <c r="G66">
        <v>0.21</v>
      </c>
      <c r="H66">
        <v>0.2</v>
      </c>
      <c r="I66">
        <v>229.6</v>
      </c>
      <c r="J66">
        <v>492</v>
      </c>
      <c r="K66">
        <v>230.1</v>
      </c>
      <c r="L66">
        <v>204.8</v>
      </c>
      <c r="M66">
        <f t="shared" si="27"/>
        <v>175.39765753888645</v>
      </c>
      <c r="N66" t="s">
        <v>22</v>
      </c>
      <c r="O66">
        <v>204.8</v>
      </c>
      <c r="Q66">
        <f t="shared" si="5"/>
        <v>0.55549999999999999</v>
      </c>
      <c r="R66">
        <v>1</v>
      </c>
      <c r="S66">
        <f t="shared" si="28"/>
        <v>196.25188863717855</v>
      </c>
      <c r="T66">
        <f t="shared" si="38"/>
        <v>196.25188863717855</v>
      </c>
      <c r="U66">
        <f>M66</f>
        <v>175.39765753888645</v>
      </c>
      <c r="V66">
        <f t="shared" si="29"/>
        <v>0.55549999999999999</v>
      </c>
      <c r="W66">
        <v>1</v>
      </c>
      <c r="X66">
        <f>M66</f>
        <v>175.39765753888645</v>
      </c>
      <c r="Y66">
        <f t="shared" si="30"/>
        <v>19375.706003277388</v>
      </c>
      <c r="Z66">
        <f t="shared" si="10"/>
        <v>138.34412813842931</v>
      </c>
      <c r="AA66">
        <f t="shared" si="31"/>
        <v>20065.912791204104</v>
      </c>
      <c r="AB66">
        <f t="shared" si="11"/>
        <v>180.69379405169369</v>
      </c>
      <c r="AC66">
        <f t="shared" si="32"/>
        <v>155.1268353715879</v>
      </c>
      <c r="AD66">
        <f>AC66</f>
        <v>155.1268353715879</v>
      </c>
      <c r="AE66">
        <f t="shared" si="13"/>
        <v>5.4911653957338278E-3</v>
      </c>
      <c r="AF66">
        <f t="shared" si="14"/>
        <v>0.12469040677632</v>
      </c>
      <c r="AG66">
        <f t="shared" si="15"/>
        <v>12705</v>
      </c>
      <c r="AH66">
        <f t="shared" si="40"/>
        <v>51.523156994281671</v>
      </c>
    </row>
    <row r="67" spans="1:34" hidden="1" x14ac:dyDescent="0.3">
      <c r="A67" t="s">
        <v>23</v>
      </c>
      <c r="B67">
        <v>-40</v>
      </c>
      <c r="C67">
        <v>13.99</v>
      </c>
      <c r="D67">
        <v>25</v>
      </c>
      <c r="E67">
        <v>12.5</v>
      </c>
      <c r="F67">
        <v>11.01</v>
      </c>
      <c r="G67">
        <v>0.09</v>
      </c>
      <c r="H67">
        <v>0.2</v>
      </c>
      <c r="I67">
        <v>154.19999999999999</v>
      </c>
      <c r="J67">
        <v>492</v>
      </c>
      <c r="K67">
        <v>230.1</v>
      </c>
      <c r="L67">
        <v>203.8</v>
      </c>
      <c r="M67">
        <f t="shared" ref="M67:M98" si="42">20+(L67-20)*(POWER((E67/25),0.25))</f>
        <v>174.55676112363273</v>
      </c>
      <c r="N67" t="s">
        <v>1</v>
      </c>
      <c r="O67">
        <v>154.19999999999999</v>
      </c>
      <c r="Q67">
        <f t="shared" si="5"/>
        <v>0.55049999999999999</v>
      </c>
      <c r="R67">
        <v>1</v>
      </c>
      <c r="S67">
        <f t="shared" ref="S67:S98" si="43">20+(I67-20)*(POWER((E67/25),0.25))</f>
        <v>132.84829892704846</v>
      </c>
      <c r="T67">
        <f t="shared" si="38"/>
        <v>132.84829892704846</v>
      </c>
      <c r="U67">
        <f>S67</f>
        <v>132.84829892704846</v>
      </c>
      <c r="V67">
        <f t="shared" ref="V67:V98" si="44">0.05*F67</f>
        <v>0.55049999999999999</v>
      </c>
      <c r="W67">
        <v>1</v>
      </c>
      <c r="X67">
        <f>S67</f>
        <v>132.84829892704846</v>
      </c>
      <c r="Y67">
        <f t="shared" ref="Y67:Y98" si="45">((POWER(135.5,2)*G67) + 297.5*POWER(G67,2) + (POWER(297.5,2)*POWER(G67,3)/3) + (2*135.5*-65.23*POWER(G67,3)/3) + (297.5*-65.23*POWER(G67,4)/2) + (POWER(-65.23,2)*POWER(G67,5)/5))/G67</f>
        <v>18571.245457829453</v>
      </c>
      <c r="Z67" t="e">
        <f t="shared" si="10"/>
        <v>#NUM!</v>
      </c>
      <c r="AA67">
        <f t="shared" ref="AA67:AA98" si="46">(((POWER(135.5,2)*G67) + 297.5*POWER(G67,2) + (POWER(297.5,2)*POWER(G67,3)/3) + (2*135.5*-65.23*POWER(G67,3)/3) + (297.5*-65.23*POWER(G67,4)/2) + (POWER(-65.23,2)*POWER(G67,5)/5))-((POWER(135.5,2)*0.1) + 297.5*POWER(0.1,2) + (POWER(297.5,2)*POWER(0.1,3)/3) + (2*135.5*-65.23*POWER(0.1,3)/3) + (297.5*-65.23*POWER(0.1,4)/2) + (POWER(-65.23,2)*POWER(0.1,5)/5)))/(G67-0.1)</f>
        <v>19023.576245114902</v>
      </c>
      <c r="AB67">
        <f t="shared" si="11"/>
        <v>68.949719034127284</v>
      </c>
      <c r="AC67">
        <f t="shared" ref="AC67:AC98" si="47">20+(AB67-20)*POWER((E67/25),0.25)</f>
        <v>61.161643263474147</v>
      </c>
      <c r="AD67">
        <f>X67</f>
        <v>132.84829892704846</v>
      </c>
      <c r="AE67">
        <f t="shared" si="13"/>
        <v>2.327014944956296E-3</v>
      </c>
      <c r="AF67">
        <f t="shared" si="14"/>
        <v>5.3902524372479999E-2</v>
      </c>
      <c r="AG67">
        <f t="shared" si="15"/>
        <v>5445</v>
      </c>
      <c r="AH67">
        <f t="shared" si="40"/>
        <v>26.508799022377062</v>
      </c>
    </row>
    <row r="68" spans="1:34" hidden="1" x14ac:dyDescent="0.3">
      <c r="A68" t="s">
        <v>23</v>
      </c>
      <c r="B68">
        <v>-40</v>
      </c>
      <c r="C68">
        <v>13.73</v>
      </c>
      <c r="D68">
        <v>25</v>
      </c>
      <c r="E68">
        <v>12.5</v>
      </c>
      <c r="F68">
        <v>11.27</v>
      </c>
      <c r="G68">
        <v>0.24</v>
      </c>
      <c r="H68">
        <v>0.2</v>
      </c>
      <c r="I68">
        <v>221.3</v>
      </c>
      <c r="J68">
        <v>492</v>
      </c>
      <c r="K68">
        <v>230.1</v>
      </c>
      <c r="L68">
        <v>206.2</v>
      </c>
      <c r="M68">
        <f t="shared" si="42"/>
        <v>176.57491252024164</v>
      </c>
      <c r="N68" t="s">
        <v>22</v>
      </c>
      <c r="O68">
        <v>206.2</v>
      </c>
      <c r="Q68">
        <f t="shared" ref="Q68:Q131" si="48">0.05*F68</f>
        <v>0.5635</v>
      </c>
      <c r="R68">
        <v>1</v>
      </c>
      <c r="S68">
        <f t="shared" si="43"/>
        <v>189.27244839057275</v>
      </c>
      <c r="T68">
        <f t="shared" si="38"/>
        <v>189.27244839057275</v>
      </c>
      <c r="U68">
        <f>M68</f>
        <v>176.57491252024164</v>
      </c>
      <c r="V68">
        <f t="shared" si="44"/>
        <v>0.5635</v>
      </c>
      <c r="W68">
        <v>1</v>
      </c>
      <c r="X68">
        <f>M68</f>
        <v>176.57491252024164</v>
      </c>
      <c r="Y68">
        <f t="shared" si="45"/>
        <v>19660.254892906702</v>
      </c>
      <c r="Z68">
        <f t="shared" ref="Z68:Z131" si="49">SQRT((S68*S68)-Y68)</f>
        <v>127.13695303433742</v>
      </c>
      <c r="AA68">
        <f t="shared" si="46"/>
        <v>20405.80943315578</v>
      </c>
      <c r="AB68">
        <f t="shared" ref="AB68:AB131" si="50">SQRT((I68*I68)-AA68)</f>
        <v>169.02035548076518</v>
      </c>
      <c r="AC68">
        <f t="shared" si="47"/>
        <v>145.31068272360966</v>
      </c>
      <c r="AD68">
        <f>AC68</f>
        <v>145.31068272360966</v>
      </c>
      <c r="AE68">
        <f t="shared" ref="AE68:AE131" si="51">( 0.641*(G68/D68) + 0.2049*POWER((G68/D68),2) + 0.755*POWER((G68/D68),3) - 0.7974*POWER((G68/D68),4) + 0.1966*POWER((G68/D68),5))/POWER((1-(G68/D68)),2)</f>
        <v>6.2933980459388712E-3</v>
      </c>
      <c r="AF68">
        <f t="shared" ref="AF68:AF131" si="52">( 15.07*(G68/D68) -27.02*POWER((G68/D68),2) + 15.08*POWER((G68/D68),3))</f>
        <v>0.14219517861887998</v>
      </c>
      <c r="AG68">
        <f t="shared" ref="AG68:AG99" si="53">(5500*5500*2*G68)/1000</f>
        <v>14520</v>
      </c>
      <c r="AH68">
        <f t="shared" si="40"/>
        <v>51.909988735203186</v>
      </c>
    </row>
    <row r="69" spans="1:34" x14ac:dyDescent="0.3">
      <c r="A69" t="s">
        <v>23</v>
      </c>
      <c r="B69">
        <v>-40</v>
      </c>
      <c r="C69">
        <v>13.95</v>
      </c>
      <c r="D69">
        <v>25</v>
      </c>
      <c r="E69">
        <v>12.5</v>
      </c>
      <c r="F69">
        <v>11.05</v>
      </c>
      <c r="G69" s="25">
        <v>1.37</v>
      </c>
      <c r="H69">
        <v>0.2</v>
      </c>
      <c r="I69">
        <v>486.7</v>
      </c>
      <c r="J69">
        <v>492</v>
      </c>
      <c r="K69">
        <v>230.1</v>
      </c>
      <c r="L69">
        <v>204.2</v>
      </c>
      <c r="M69">
        <f t="shared" si="42"/>
        <v>174.89311968973419</v>
      </c>
      <c r="N69" t="s">
        <v>22</v>
      </c>
      <c r="O69">
        <v>204.2</v>
      </c>
      <c r="Q69">
        <f t="shared" si="48"/>
        <v>0.5525000000000001</v>
      </c>
      <c r="R69">
        <v>0</v>
      </c>
      <c r="S69">
        <f t="shared" si="43"/>
        <v>412.44635699890853</v>
      </c>
      <c r="T69">
        <f t="shared" si="38"/>
        <v>412.44635699890853</v>
      </c>
      <c r="U69">
        <v>175.56583682193701</v>
      </c>
      <c r="V69">
        <f t="shared" si="44"/>
        <v>0.5525000000000001</v>
      </c>
      <c r="W69">
        <v>0</v>
      </c>
      <c r="X69">
        <v>173.46360000000001</v>
      </c>
      <c r="Y69">
        <f t="shared" si="45"/>
        <v>41128.846720508496</v>
      </c>
      <c r="Z69">
        <f t="shared" si="49"/>
        <v>359.14224296393013</v>
      </c>
      <c r="AA69">
        <f t="shared" si="46"/>
        <v>42901.474136567595</v>
      </c>
      <c r="AB69">
        <f t="shared" si="50"/>
        <v>440.42640232328534</v>
      </c>
      <c r="AC69">
        <f t="shared" si="47"/>
        <v>373.53505459166661</v>
      </c>
      <c r="AD69">
        <f t="shared" ref="AD69:AD71" si="54">AC69</f>
        <v>373.53505459166661</v>
      </c>
      <c r="AE69">
        <f t="shared" si="51"/>
        <v>4.0137849408645655E-2</v>
      </c>
      <c r="AF69">
        <f t="shared" si="52"/>
        <v>0.74717552340735993</v>
      </c>
      <c r="AG69">
        <f t="shared" si="53"/>
        <v>82885</v>
      </c>
      <c r="AH69">
        <f t="shared" si="40"/>
        <v>193.98311657521432</v>
      </c>
    </row>
    <row r="70" spans="1:34" hidden="1" x14ac:dyDescent="0.3">
      <c r="A70" t="s">
        <v>23</v>
      </c>
      <c r="B70">
        <v>-40</v>
      </c>
      <c r="C70">
        <v>13.61</v>
      </c>
      <c r="D70">
        <v>25</v>
      </c>
      <c r="E70">
        <v>12.5</v>
      </c>
      <c r="F70">
        <v>11.39</v>
      </c>
      <c r="G70">
        <v>0.25</v>
      </c>
      <c r="H70">
        <v>0.2</v>
      </c>
      <c r="I70">
        <v>243.8</v>
      </c>
      <c r="J70">
        <v>492</v>
      </c>
      <c r="K70">
        <v>230.1</v>
      </c>
      <c r="L70">
        <v>207.3</v>
      </c>
      <c r="M70">
        <f t="shared" si="42"/>
        <v>177.49989857702073</v>
      </c>
      <c r="N70" t="s">
        <v>22</v>
      </c>
      <c r="O70">
        <v>207.3</v>
      </c>
      <c r="Q70">
        <f t="shared" si="48"/>
        <v>0.56950000000000001</v>
      </c>
      <c r="R70">
        <v>1</v>
      </c>
      <c r="S70">
        <f t="shared" si="43"/>
        <v>208.1926177337813</v>
      </c>
      <c r="T70">
        <f t="shared" si="38"/>
        <v>208.1926177337813</v>
      </c>
      <c r="U70">
        <f>M70</f>
        <v>177.49989857702073</v>
      </c>
      <c r="V70">
        <f t="shared" si="44"/>
        <v>0.56950000000000001</v>
      </c>
      <c r="W70">
        <v>1</v>
      </c>
      <c r="X70">
        <f>M70</f>
        <v>177.49989857702073</v>
      </c>
      <c r="Y70">
        <f t="shared" si="45"/>
        <v>19761.942892890624</v>
      </c>
      <c r="Z70">
        <f t="shared" si="49"/>
        <v>153.56504545616417</v>
      </c>
      <c r="AA70">
        <f t="shared" si="46"/>
        <v>20525.585797112377</v>
      </c>
      <c r="AB70">
        <f t="shared" si="50"/>
        <v>197.26341323947435</v>
      </c>
      <c r="AC70">
        <f t="shared" si="47"/>
        <v>169.06016874871182</v>
      </c>
      <c r="AD70">
        <f t="shared" si="54"/>
        <v>169.06016874871182</v>
      </c>
      <c r="AE70">
        <f t="shared" si="51"/>
        <v>6.5618172081012135E-3</v>
      </c>
      <c r="AF70">
        <f t="shared" si="52"/>
        <v>0.14801307999999999</v>
      </c>
      <c r="AG70">
        <f t="shared" si="53"/>
        <v>15125</v>
      </c>
      <c r="AH70">
        <f t="shared" si="40"/>
        <v>57.724167377145839</v>
      </c>
    </row>
    <row r="71" spans="1:34" hidden="1" x14ac:dyDescent="0.3">
      <c r="A71" t="s">
        <v>23</v>
      </c>
      <c r="B71">
        <v>-40</v>
      </c>
      <c r="C71">
        <v>13.74</v>
      </c>
      <c r="D71">
        <v>25</v>
      </c>
      <c r="E71">
        <v>12.5</v>
      </c>
      <c r="F71">
        <v>11.26</v>
      </c>
      <c r="G71">
        <v>0.17</v>
      </c>
      <c r="H71">
        <v>0.2</v>
      </c>
      <c r="I71">
        <v>202.5</v>
      </c>
      <c r="J71">
        <v>492</v>
      </c>
      <c r="K71">
        <v>230.1</v>
      </c>
      <c r="L71">
        <v>206.1</v>
      </c>
      <c r="M71">
        <f t="shared" si="42"/>
        <v>176.49082287871627</v>
      </c>
      <c r="N71" t="s">
        <v>1</v>
      </c>
      <c r="O71">
        <v>202.5</v>
      </c>
      <c r="Q71">
        <f t="shared" si="48"/>
        <v>0.56300000000000006</v>
      </c>
      <c r="R71">
        <v>1</v>
      </c>
      <c r="S71">
        <f t="shared" si="43"/>
        <v>173.4635957838029</v>
      </c>
      <c r="T71">
        <f t="shared" si="38"/>
        <v>173.4635957838029</v>
      </c>
      <c r="U71">
        <f>S71</f>
        <v>173.4635957838029</v>
      </c>
      <c r="V71">
        <f t="shared" si="44"/>
        <v>0.56300000000000006</v>
      </c>
      <c r="W71">
        <v>1</v>
      </c>
      <c r="X71">
        <f>S71</f>
        <v>173.4635957838029</v>
      </c>
      <c r="Y71">
        <f t="shared" si="45"/>
        <v>19046.183697079818</v>
      </c>
      <c r="Z71">
        <f t="shared" si="49"/>
        <v>105.08775078555419</v>
      </c>
      <c r="AA71">
        <f t="shared" si="46"/>
        <v>19660.048212110993</v>
      </c>
      <c r="AB71">
        <f t="shared" si="50"/>
        <v>146.10339416963936</v>
      </c>
      <c r="AC71">
        <f t="shared" si="47"/>
        <v>126.0398921085759</v>
      </c>
      <c r="AD71">
        <f t="shared" si="54"/>
        <v>126.0398921085759</v>
      </c>
      <c r="AE71">
        <f t="shared" si="51"/>
        <v>4.4285335509692972E-3</v>
      </c>
      <c r="AF71">
        <f t="shared" si="52"/>
        <v>0.10123133683456001</v>
      </c>
      <c r="AG71">
        <f t="shared" si="53"/>
        <v>10285</v>
      </c>
      <c r="AH71">
        <f t="shared" si="40"/>
        <v>42.608210212829007</v>
      </c>
    </row>
    <row r="72" spans="1:34" hidden="1" x14ac:dyDescent="0.3">
      <c r="A72" t="s">
        <v>0</v>
      </c>
      <c r="B72">
        <v>-40</v>
      </c>
      <c r="C72">
        <v>14</v>
      </c>
      <c r="D72">
        <v>25</v>
      </c>
      <c r="E72">
        <v>12.5</v>
      </c>
      <c r="F72">
        <v>11</v>
      </c>
      <c r="G72">
        <v>0</v>
      </c>
      <c r="H72">
        <v>0.2</v>
      </c>
      <c r="I72">
        <v>180.6</v>
      </c>
      <c r="J72">
        <v>492</v>
      </c>
      <c r="K72">
        <v>230.1</v>
      </c>
      <c r="L72">
        <v>203.7</v>
      </c>
      <c r="M72">
        <f t="shared" si="42"/>
        <v>174.47267148210736</v>
      </c>
      <c r="N72" t="s">
        <v>1</v>
      </c>
      <c r="O72">
        <v>180.6</v>
      </c>
      <c r="Q72">
        <f t="shared" si="48"/>
        <v>0.55000000000000004</v>
      </c>
      <c r="R72">
        <v>1</v>
      </c>
      <c r="S72">
        <f t="shared" si="43"/>
        <v>155.04796428974655</v>
      </c>
      <c r="T72">
        <f t="shared" si="38"/>
        <v>155.04796428974655</v>
      </c>
      <c r="U72">
        <f>S72</f>
        <v>155.04796428974655</v>
      </c>
      <c r="V72">
        <f t="shared" si="44"/>
        <v>0.55000000000000004</v>
      </c>
      <c r="W72">
        <v>1</v>
      </c>
      <c r="X72">
        <f>S72</f>
        <v>155.04796428974655</v>
      </c>
      <c r="Y72" t="e">
        <f t="shared" si="45"/>
        <v>#DIV/0!</v>
      </c>
      <c r="Z72" t="e">
        <f t="shared" si="49"/>
        <v>#DIV/0!</v>
      </c>
      <c r="AA72">
        <f t="shared" si="46"/>
        <v>18616.478536557999</v>
      </c>
      <c r="AB72">
        <f t="shared" si="50"/>
        <v>118.32109475255035</v>
      </c>
      <c r="AC72">
        <f t="shared" si="47"/>
        <v>102.6778561212404</v>
      </c>
      <c r="AD72">
        <f>S72</f>
        <v>155.04796428974655</v>
      </c>
      <c r="AE72">
        <f t="shared" si="51"/>
        <v>0</v>
      </c>
      <c r="AF72">
        <f t="shared" si="52"/>
        <v>0</v>
      </c>
      <c r="AG72">
        <f t="shared" si="53"/>
        <v>0</v>
      </c>
      <c r="AH72">
        <f t="shared" ref="AH72:AH75" si="55">((S72-20))</f>
        <v>135.04796428974655</v>
      </c>
    </row>
    <row r="73" spans="1:34" hidden="1" x14ac:dyDescent="0.3">
      <c r="A73" t="s">
        <v>0</v>
      </c>
      <c r="B73">
        <v>-40</v>
      </c>
      <c r="C73">
        <v>14.03</v>
      </c>
      <c r="D73">
        <v>25</v>
      </c>
      <c r="E73">
        <v>12.5</v>
      </c>
      <c r="F73">
        <v>10.97</v>
      </c>
      <c r="G73">
        <v>0</v>
      </c>
      <c r="H73">
        <v>0.2</v>
      </c>
      <c r="I73">
        <v>206.7</v>
      </c>
      <c r="J73">
        <v>492</v>
      </c>
      <c r="K73">
        <v>230.1</v>
      </c>
      <c r="L73">
        <v>203.5</v>
      </c>
      <c r="M73">
        <f t="shared" si="42"/>
        <v>174.30449219905663</v>
      </c>
      <c r="N73" t="s">
        <v>22</v>
      </c>
      <c r="O73">
        <v>203.5</v>
      </c>
      <c r="Q73">
        <f t="shared" si="48"/>
        <v>0.5485000000000001</v>
      </c>
      <c r="R73">
        <v>0</v>
      </c>
      <c r="S73">
        <f t="shared" si="43"/>
        <v>176.9953607278685</v>
      </c>
      <c r="T73">
        <f t="shared" si="38"/>
        <v>176.9953607278685</v>
      </c>
      <c r="U73">
        <f>M73</f>
        <v>174.30449219905663</v>
      </c>
      <c r="V73">
        <f t="shared" si="44"/>
        <v>0.5485000000000001</v>
      </c>
      <c r="W73">
        <v>1</v>
      </c>
      <c r="X73">
        <f t="shared" ref="X73:X74" si="56">M73</f>
        <v>174.30449219905663</v>
      </c>
      <c r="Y73" t="e">
        <f t="shared" si="45"/>
        <v>#DIV/0!</v>
      </c>
      <c r="Z73" t="e">
        <f t="shared" si="49"/>
        <v>#DIV/0!</v>
      </c>
      <c r="AA73">
        <f t="shared" si="46"/>
        <v>18616.478536557999</v>
      </c>
      <c r="AB73">
        <f t="shared" si="50"/>
        <v>155.26883609869043</v>
      </c>
      <c r="AC73">
        <f t="shared" si="47"/>
        <v>133.74707937093103</v>
      </c>
      <c r="AD73">
        <f>M73</f>
        <v>174.30449219905663</v>
      </c>
      <c r="AE73">
        <f t="shared" si="51"/>
        <v>0</v>
      </c>
      <c r="AF73">
        <f t="shared" si="52"/>
        <v>0</v>
      </c>
      <c r="AG73">
        <f t="shared" si="53"/>
        <v>0</v>
      </c>
      <c r="AH73">
        <f t="shared" si="55"/>
        <v>156.9953607278685</v>
      </c>
    </row>
    <row r="74" spans="1:34" hidden="1" x14ac:dyDescent="0.3">
      <c r="A74" t="s">
        <v>0</v>
      </c>
      <c r="B74">
        <v>-40</v>
      </c>
      <c r="C74">
        <v>14.59</v>
      </c>
      <c r="D74">
        <v>25</v>
      </c>
      <c r="E74">
        <v>12.5</v>
      </c>
      <c r="F74">
        <v>10.41</v>
      </c>
      <c r="G74">
        <v>0</v>
      </c>
      <c r="H74">
        <v>0.2</v>
      </c>
      <c r="I74">
        <v>240.7</v>
      </c>
      <c r="J74">
        <v>492</v>
      </c>
      <c r="K74">
        <v>230.1</v>
      </c>
      <c r="L74">
        <v>198.2</v>
      </c>
      <c r="M74">
        <f t="shared" si="42"/>
        <v>169.84774119821191</v>
      </c>
      <c r="N74" t="s">
        <v>22</v>
      </c>
      <c r="O74">
        <v>198.2</v>
      </c>
      <c r="Q74">
        <f t="shared" si="48"/>
        <v>0.52050000000000007</v>
      </c>
      <c r="R74">
        <v>0</v>
      </c>
      <c r="S74">
        <f t="shared" si="43"/>
        <v>205.5858388464948</v>
      </c>
      <c r="T74">
        <f t="shared" si="38"/>
        <v>205.5858388464948</v>
      </c>
      <c r="U74">
        <f t="shared" ref="U74:U76" si="57">M74</f>
        <v>169.84774119821191</v>
      </c>
      <c r="V74">
        <f t="shared" si="44"/>
        <v>0.52050000000000007</v>
      </c>
      <c r="W74">
        <v>1</v>
      </c>
      <c r="X74">
        <f t="shared" si="56"/>
        <v>169.84774119821191</v>
      </c>
      <c r="Y74" t="e">
        <f t="shared" si="45"/>
        <v>#DIV/0!</v>
      </c>
      <c r="Z74" t="e">
        <f t="shared" si="49"/>
        <v>#DIV/0!</v>
      </c>
      <c r="AA74">
        <f t="shared" si="46"/>
        <v>18616.478536557999</v>
      </c>
      <c r="AB74">
        <f t="shared" si="50"/>
        <v>198.29274183247858</v>
      </c>
      <c r="AC74">
        <f t="shared" si="47"/>
        <v>169.92572747268721</v>
      </c>
      <c r="AD74">
        <f t="shared" ref="AD74:AD77" si="58">M74</f>
        <v>169.84774119821191</v>
      </c>
      <c r="AE74">
        <f t="shared" si="51"/>
        <v>0</v>
      </c>
      <c r="AF74">
        <f t="shared" si="52"/>
        <v>0</v>
      </c>
      <c r="AG74">
        <f t="shared" si="53"/>
        <v>0</v>
      </c>
      <c r="AH74">
        <f t="shared" si="55"/>
        <v>185.5858388464948</v>
      </c>
    </row>
    <row r="75" spans="1:34" hidden="1" x14ac:dyDescent="0.3">
      <c r="A75" t="s">
        <v>0</v>
      </c>
      <c r="B75">
        <v>-40</v>
      </c>
      <c r="C75">
        <v>14.44</v>
      </c>
      <c r="D75">
        <v>25</v>
      </c>
      <c r="E75">
        <v>12.5</v>
      </c>
      <c r="F75">
        <v>10.56</v>
      </c>
      <c r="G75">
        <v>0</v>
      </c>
      <c r="H75">
        <v>0.2</v>
      </c>
      <c r="I75">
        <v>270.8</v>
      </c>
      <c r="J75">
        <v>492</v>
      </c>
      <c r="K75">
        <v>230.1</v>
      </c>
      <c r="L75">
        <v>199.6</v>
      </c>
      <c r="M75">
        <f t="shared" si="42"/>
        <v>171.02499617956713</v>
      </c>
      <c r="N75" t="s">
        <v>22</v>
      </c>
      <c r="O75">
        <v>199.6</v>
      </c>
      <c r="Q75">
        <f t="shared" si="48"/>
        <v>0.52800000000000002</v>
      </c>
      <c r="R75">
        <v>0</v>
      </c>
      <c r="S75">
        <f t="shared" si="43"/>
        <v>230.89682094563162</v>
      </c>
      <c r="T75">
        <f t="shared" si="38"/>
        <v>230.89682094563162</v>
      </c>
      <c r="U75">
        <f t="shared" si="57"/>
        <v>171.02499617956713</v>
      </c>
      <c r="V75">
        <f t="shared" si="44"/>
        <v>0.52800000000000002</v>
      </c>
      <c r="W75">
        <v>1</v>
      </c>
      <c r="X75">
        <f>M75</f>
        <v>171.02499617956713</v>
      </c>
      <c r="Y75" t="e">
        <f t="shared" si="45"/>
        <v>#DIV/0!</v>
      </c>
      <c r="Z75" t="e">
        <f t="shared" si="49"/>
        <v>#DIV/0!</v>
      </c>
      <c r="AA75">
        <f t="shared" si="46"/>
        <v>18616.478536557999</v>
      </c>
      <c r="AB75">
        <f t="shared" si="50"/>
        <v>233.91485943274745</v>
      </c>
      <c r="AC75">
        <f t="shared" si="47"/>
        <v>199.88023846649958</v>
      </c>
      <c r="AD75">
        <f t="shared" si="58"/>
        <v>171.02499617956713</v>
      </c>
      <c r="AE75">
        <f t="shared" si="51"/>
        <v>0</v>
      </c>
      <c r="AF75">
        <f t="shared" si="52"/>
        <v>0</v>
      </c>
      <c r="AG75">
        <f t="shared" si="53"/>
        <v>0</v>
      </c>
      <c r="AH75">
        <f t="shared" si="55"/>
        <v>210.89682094563162</v>
      </c>
    </row>
    <row r="76" spans="1:34" hidden="1" x14ac:dyDescent="0.3">
      <c r="A76" t="s">
        <v>0</v>
      </c>
      <c r="B76">
        <v>-40</v>
      </c>
      <c r="C76">
        <v>14.05</v>
      </c>
      <c r="D76">
        <v>25</v>
      </c>
      <c r="E76">
        <v>12.5</v>
      </c>
      <c r="F76">
        <v>10.95</v>
      </c>
      <c r="G76">
        <v>0</v>
      </c>
      <c r="H76">
        <v>0.2</v>
      </c>
      <c r="I76">
        <v>186.4</v>
      </c>
      <c r="J76">
        <v>492</v>
      </c>
      <c r="K76">
        <v>230.1</v>
      </c>
      <c r="L76">
        <v>203.3</v>
      </c>
      <c r="M76">
        <f t="shared" si="42"/>
        <v>174.13631291600589</v>
      </c>
      <c r="N76" t="s">
        <v>1</v>
      </c>
      <c r="O76">
        <v>186.4</v>
      </c>
      <c r="Q76">
        <f t="shared" si="48"/>
        <v>0.54749999999999999</v>
      </c>
      <c r="R76">
        <v>1</v>
      </c>
      <c r="S76">
        <f t="shared" si="43"/>
        <v>159.9251634982181</v>
      </c>
      <c r="T76">
        <f t="shared" si="38"/>
        <v>159.9251634982181</v>
      </c>
      <c r="U76">
        <f t="shared" si="57"/>
        <v>174.13631291600589</v>
      </c>
      <c r="V76">
        <f t="shared" si="44"/>
        <v>0.54749999999999999</v>
      </c>
      <c r="W76">
        <v>1</v>
      </c>
      <c r="X76">
        <f>S76</f>
        <v>159.9251634982181</v>
      </c>
      <c r="Y76" t="e">
        <f t="shared" si="45"/>
        <v>#DIV/0!</v>
      </c>
      <c r="Z76" t="e">
        <f>SQRT((S76*S76)-Y76)</f>
        <v>#DIV/0!</v>
      </c>
      <c r="AA76">
        <f t="shared" si="46"/>
        <v>18616.478536557999</v>
      </c>
      <c r="AB76">
        <f t="shared" si="50"/>
        <v>126.99795850107985</v>
      </c>
      <c r="AC76">
        <f t="shared" si="47"/>
        <v>109.97419974302376</v>
      </c>
      <c r="AD76">
        <f t="shared" si="58"/>
        <v>174.13631291600589</v>
      </c>
      <c r="AE76">
        <f t="shared" si="51"/>
        <v>0</v>
      </c>
      <c r="AF76">
        <f t="shared" si="52"/>
        <v>0</v>
      </c>
      <c r="AG76">
        <f t="shared" si="53"/>
        <v>0</v>
      </c>
      <c r="AH76">
        <f>((S76-20))</f>
        <v>139.9251634982181</v>
      </c>
    </row>
    <row r="77" spans="1:34" hidden="1" x14ac:dyDescent="0.3">
      <c r="A77" t="s">
        <v>0</v>
      </c>
      <c r="B77">
        <v>-40</v>
      </c>
      <c r="C77">
        <v>14.46</v>
      </c>
      <c r="D77">
        <v>25</v>
      </c>
      <c r="E77">
        <v>12.5</v>
      </c>
      <c r="F77">
        <v>10.54</v>
      </c>
      <c r="G77">
        <v>0.18</v>
      </c>
      <c r="H77">
        <v>0.2</v>
      </c>
      <c r="I77">
        <v>255.8</v>
      </c>
      <c r="J77">
        <v>492</v>
      </c>
      <c r="K77">
        <v>230.1</v>
      </c>
      <c r="L77">
        <v>199.4</v>
      </c>
      <c r="M77">
        <f t="shared" si="42"/>
        <v>170.85681689651639</v>
      </c>
      <c r="N77" t="s">
        <v>22</v>
      </c>
      <c r="O77">
        <v>199.4</v>
      </c>
      <c r="Q77">
        <f t="shared" si="48"/>
        <v>0.52700000000000002</v>
      </c>
      <c r="R77">
        <v>1</v>
      </c>
      <c r="S77">
        <f t="shared" si="43"/>
        <v>218.28337471682588</v>
      </c>
      <c r="T77">
        <f t="shared" si="38"/>
        <v>218.28337471682588</v>
      </c>
      <c r="U77">
        <f>M77</f>
        <v>170.85681689651639</v>
      </c>
      <c r="V77">
        <f t="shared" si="44"/>
        <v>0.52700000000000002</v>
      </c>
      <c r="W77">
        <v>1</v>
      </c>
      <c r="X77">
        <f t="shared" ref="X77:X78" si="59">M77</f>
        <v>170.85681689651639</v>
      </c>
      <c r="Y77">
        <f t="shared" si="45"/>
        <v>19123.05799457126</v>
      </c>
      <c r="Z77">
        <f t="shared" si="49"/>
        <v>168.89219544785058</v>
      </c>
      <c r="AA77">
        <f t="shared" si="46"/>
        <v>19756.28231708784</v>
      </c>
      <c r="AB77">
        <f t="shared" si="50"/>
        <v>213.72261855711989</v>
      </c>
      <c r="AC77">
        <f t="shared" si="47"/>
        <v>182.90065549824482</v>
      </c>
      <c r="AD77">
        <f t="shared" si="58"/>
        <v>170.85681689651639</v>
      </c>
      <c r="AE77">
        <f t="shared" si="51"/>
        <v>4.6934439640702848E-3</v>
      </c>
      <c r="AF77">
        <f t="shared" si="52"/>
        <v>0.10710891177984001</v>
      </c>
      <c r="AG77">
        <f t="shared" si="53"/>
        <v>10890</v>
      </c>
      <c r="AH77">
        <f t="shared" si="40"/>
        <v>54.639619748685476</v>
      </c>
    </row>
    <row r="78" spans="1:34" hidden="1" x14ac:dyDescent="0.3">
      <c r="A78" t="s">
        <v>0</v>
      </c>
      <c r="B78">
        <v>-40</v>
      </c>
      <c r="C78">
        <v>13.93</v>
      </c>
      <c r="D78">
        <v>25</v>
      </c>
      <c r="E78">
        <v>12.5</v>
      </c>
      <c r="F78">
        <v>11.07</v>
      </c>
      <c r="G78">
        <v>0.12</v>
      </c>
      <c r="H78">
        <v>0.2</v>
      </c>
      <c r="I78">
        <v>231.2</v>
      </c>
      <c r="J78">
        <v>492</v>
      </c>
      <c r="K78">
        <v>230.1</v>
      </c>
      <c r="L78">
        <v>204.4</v>
      </c>
      <c r="M78">
        <f t="shared" si="42"/>
        <v>175.06129897278495</v>
      </c>
      <c r="N78" t="s">
        <v>22</v>
      </c>
      <c r="O78">
        <v>204.4</v>
      </c>
      <c r="Q78">
        <f t="shared" si="48"/>
        <v>0.55349999999999999</v>
      </c>
      <c r="R78">
        <v>1</v>
      </c>
      <c r="S78">
        <f t="shared" si="43"/>
        <v>197.5973229015845</v>
      </c>
      <c r="T78">
        <f t="shared" si="38"/>
        <v>197.5973229015845</v>
      </c>
      <c r="U78">
        <f t="shared" ref="U78:U79" si="60">M78</f>
        <v>175.06129897278495</v>
      </c>
      <c r="V78">
        <f t="shared" si="44"/>
        <v>0.55349999999999999</v>
      </c>
      <c r="W78">
        <v>1</v>
      </c>
      <c r="X78">
        <f t="shared" si="59"/>
        <v>175.06129897278495</v>
      </c>
      <c r="Y78">
        <f t="shared" si="45"/>
        <v>18719.338558206673</v>
      </c>
      <c r="Z78">
        <f t="shared" si="49"/>
        <v>142.56704899683649</v>
      </c>
      <c r="AA78">
        <f t="shared" si="46"/>
        <v>19233.638666450042</v>
      </c>
      <c r="AB78">
        <f t="shared" si="50"/>
        <v>184.98594901654005</v>
      </c>
      <c r="AC78">
        <f t="shared" si="47"/>
        <v>158.73609309524062</v>
      </c>
      <c r="AD78">
        <f>M78</f>
        <v>175.06129897278495</v>
      </c>
      <c r="AE78">
        <f t="shared" si="51"/>
        <v>3.1114017401774629E-3</v>
      </c>
      <c r="AF78">
        <f t="shared" si="52"/>
        <v>7.1715126927359998E-2</v>
      </c>
      <c r="AG78">
        <f t="shared" si="53"/>
        <v>7260</v>
      </c>
      <c r="AH78">
        <f t="shared" si="40"/>
        <v>43.771475117736223</v>
      </c>
    </row>
    <row r="79" spans="1:34" hidden="1" x14ac:dyDescent="0.3">
      <c r="A79" t="s">
        <v>0</v>
      </c>
      <c r="B79">
        <v>-40</v>
      </c>
      <c r="C79">
        <v>14.15</v>
      </c>
      <c r="D79">
        <v>25</v>
      </c>
      <c r="E79">
        <v>12.5</v>
      </c>
      <c r="F79">
        <v>10.85</v>
      </c>
      <c r="G79">
        <v>0.44</v>
      </c>
      <c r="H79">
        <v>0.2</v>
      </c>
      <c r="I79">
        <v>339.4</v>
      </c>
      <c r="J79">
        <v>492</v>
      </c>
      <c r="K79">
        <v>230.1</v>
      </c>
      <c r="L79">
        <v>202.4</v>
      </c>
      <c r="M79">
        <f t="shared" si="42"/>
        <v>173.37950614227753</v>
      </c>
      <c r="N79" t="s">
        <v>22</v>
      </c>
      <c r="O79">
        <v>202.4</v>
      </c>
      <c r="Q79">
        <f t="shared" si="48"/>
        <v>0.54249999999999998</v>
      </c>
      <c r="R79">
        <v>1</v>
      </c>
      <c r="S79">
        <f t="shared" si="43"/>
        <v>288.58231503203638</v>
      </c>
      <c r="T79">
        <f t="shared" si="38"/>
        <v>288.58231503203638</v>
      </c>
      <c r="U79">
        <f t="shared" si="60"/>
        <v>173.37950614227753</v>
      </c>
      <c r="V79">
        <f t="shared" si="44"/>
        <v>0.54249999999999998</v>
      </c>
      <c r="W79">
        <v>1</v>
      </c>
      <c r="X79">
        <f>M79</f>
        <v>173.37950614227753</v>
      </c>
      <c r="Y79">
        <f t="shared" si="45"/>
        <v>22267.335090289358</v>
      </c>
      <c r="Z79">
        <f t="shared" si="49"/>
        <v>247.00691783624225</v>
      </c>
      <c r="AA79">
        <f t="shared" si="46"/>
        <v>23341.116429622114</v>
      </c>
      <c r="AB79">
        <f t="shared" si="50"/>
        <v>303.06970084516513</v>
      </c>
      <c r="AC79">
        <f t="shared" si="47"/>
        <v>258.03229670764074</v>
      </c>
      <c r="AD79">
        <f>AC79</f>
        <v>258.03229670764074</v>
      </c>
      <c r="AE79">
        <f t="shared" si="51"/>
        <v>1.1759397952160272E-2</v>
      </c>
      <c r="AF79">
        <f t="shared" si="52"/>
        <v>0.25694449758207999</v>
      </c>
      <c r="AG79">
        <f t="shared" si="53"/>
        <v>26620</v>
      </c>
      <c r="AH79">
        <f t="shared" si="40"/>
        <v>94.795562278152246</v>
      </c>
    </row>
    <row r="80" spans="1:34" x14ac:dyDescent="0.3">
      <c r="A80" t="s">
        <v>0</v>
      </c>
      <c r="B80">
        <v>-40</v>
      </c>
      <c r="C80">
        <v>14.06</v>
      </c>
      <c r="D80">
        <v>25</v>
      </c>
      <c r="E80">
        <v>12.5</v>
      </c>
      <c r="F80">
        <v>10.94</v>
      </c>
      <c r="G80" s="25">
        <v>0.83</v>
      </c>
      <c r="H80">
        <v>0.2</v>
      </c>
      <c r="I80">
        <v>403.1</v>
      </c>
      <c r="J80">
        <v>492</v>
      </c>
      <c r="K80">
        <v>230.1</v>
      </c>
      <c r="L80">
        <v>203.2</v>
      </c>
      <c r="M80">
        <f t="shared" si="42"/>
        <v>174.0522232744805</v>
      </c>
      <c r="N80" t="s">
        <v>22</v>
      </c>
      <c r="O80">
        <v>203.2</v>
      </c>
      <c r="Q80">
        <f t="shared" si="48"/>
        <v>0.54700000000000004</v>
      </c>
      <c r="R80">
        <v>0</v>
      </c>
      <c r="S80">
        <f t="shared" si="43"/>
        <v>342.14741668369805</v>
      </c>
      <c r="T80">
        <f t="shared" si="38"/>
        <v>342.14741668369805</v>
      </c>
      <c r="U80">
        <v>175.56583682193701</v>
      </c>
      <c r="V80">
        <f t="shared" si="44"/>
        <v>0.54700000000000004</v>
      </c>
      <c r="W80">
        <v>0</v>
      </c>
      <c r="X80">
        <v>173.46360000000001</v>
      </c>
      <c r="Y80">
        <f t="shared" si="45"/>
        <v>29727.694018148664</v>
      </c>
      <c r="Z80">
        <f t="shared" si="49"/>
        <v>295.52861236296468</v>
      </c>
      <c r="AA80">
        <f t="shared" si="46"/>
        <v>31249.778330695332</v>
      </c>
      <c r="AB80">
        <f t="shared" si="50"/>
        <v>362.27038475330096</v>
      </c>
      <c r="AC80">
        <f t="shared" si="47"/>
        <v>307.81393958656042</v>
      </c>
      <c r="AD80">
        <f>AC80</f>
        <v>307.81393958656042</v>
      </c>
      <c r="AE80">
        <f t="shared" si="51"/>
        <v>2.3038049920866097E-2</v>
      </c>
      <c r="AF80">
        <f t="shared" si="52"/>
        <v>0.47109331826944001</v>
      </c>
      <c r="AG80">
        <f t="shared" si="53"/>
        <v>50215</v>
      </c>
      <c r="AH80">
        <f t="shared" si="40"/>
        <v>137.22093046230552</v>
      </c>
    </row>
    <row r="81" spans="1:34" x14ac:dyDescent="0.3">
      <c r="A81" t="s">
        <v>0</v>
      </c>
      <c r="B81">
        <v>-40</v>
      </c>
      <c r="C81">
        <v>14.31</v>
      </c>
      <c r="D81">
        <v>25</v>
      </c>
      <c r="E81">
        <v>12.5</v>
      </c>
      <c r="F81">
        <v>10.69</v>
      </c>
      <c r="G81" s="25">
        <v>0.83</v>
      </c>
      <c r="H81">
        <v>0.2</v>
      </c>
      <c r="I81">
        <v>399.2</v>
      </c>
      <c r="J81">
        <v>492</v>
      </c>
      <c r="K81">
        <v>230.1</v>
      </c>
      <c r="L81">
        <v>200.9</v>
      </c>
      <c r="M81">
        <f t="shared" si="42"/>
        <v>172.11816151939695</v>
      </c>
      <c r="N81" t="s">
        <v>22</v>
      </c>
      <c r="O81">
        <v>200.9</v>
      </c>
      <c r="Q81">
        <f t="shared" si="48"/>
        <v>0.53449999999999998</v>
      </c>
      <c r="R81">
        <v>0</v>
      </c>
      <c r="S81">
        <f t="shared" si="43"/>
        <v>338.86792066420855</v>
      </c>
      <c r="T81">
        <f t="shared" si="38"/>
        <v>338.86792066420855</v>
      </c>
      <c r="U81">
        <v>175.56583682193701</v>
      </c>
      <c r="V81">
        <f t="shared" si="44"/>
        <v>0.53449999999999998</v>
      </c>
      <c r="W81">
        <v>0</v>
      </c>
      <c r="X81">
        <v>173.46360000000001</v>
      </c>
      <c r="Y81">
        <f t="shared" si="45"/>
        <v>29727.694018148664</v>
      </c>
      <c r="Z81">
        <f t="shared" si="49"/>
        <v>291.72551077534456</v>
      </c>
      <c r="AA81">
        <f t="shared" si="46"/>
        <v>31249.778330695332</v>
      </c>
      <c r="AB81">
        <f t="shared" si="50"/>
        <v>357.92577676007727</v>
      </c>
      <c r="AC81">
        <f t="shared" si="47"/>
        <v>304.16057429937598</v>
      </c>
      <c r="AD81">
        <f>AC81</f>
        <v>304.16057429937598</v>
      </c>
      <c r="AE81">
        <f t="shared" si="51"/>
        <v>2.3038049920866097E-2</v>
      </c>
      <c r="AF81">
        <f t="shared" si="52"/>
        <v>0.47109331826944001</v>
      </c>
      <c r="AG81">
        <f t="shared" si="53"/>
        <v>50215</v>
      </c>
      <c r="AH81">
        <f t="shared" si="40"/>
        <v>136.02182206714036</v>
      </c>
    </row>
    <row r="82" spans="1:34" hidden="1" x14ac:dyDescent="0.3">
      <c r="A82" t="s">
        <v>24</v>
      </c>
      <c r="B82">
        <v>-20</v>
      </c>
      <c r="C82">
        <v>14.2</v>
      </c>
      <c r="D82">
        <v>25</v>
      </c>
      <c r="E82">
        <v>12.5</v>
      </c>
      <c r="F82">
        <v>10.8</v>
      </c>
      <c r="G82">
        <v>0</v>
      </c>
      <c r="H82">
        <v>0.2</v>
      </c>
      <c r="I82">
        <v>128.69999999999999</v>
      </c>
      <c r="J82">
        <v>481.3</v>
      </c>
      <c r="K82">
        <v>228.8</v>
      </c>
      <c r="L82">
        <v>199.1</v>
      </c>
      <c r="M82">
        <f t="shared" si="42"/>
        <v>170.60454797194026</v>
      </c>
      <c r="N82" t="s">
        <v>1</v>
      </c>
      <c r="O82">
        <v>128.69999999999999</v>
      </c>
      <c r="Q82">
        <f t="shared" si="48"/>
        <v>0.54</v>
      </c>
      <c r="R82">
        <v>1</v>
      </c>
      <c r="S82">
        <f t="shared" si="43"/>
        <v>111.40544033807876</v>
      </c>
      <c r="T82">
        <f t="shared" si="38"/>
        <v>111.40544033807876</v>
      </c>
      <c r="U82">
        <f>S82</f>
        <v>111.40544033807876</v>
      </c>
      <c r="V82">
        <f t="shared" si="44"/>
        <v>0.54</v>
      </c>
      <c r="W82">
        <v>1</v>
      </c>
      <c r="X82">
        <f>S82</f>
        <v>111.40544033807876</v>
      </c>
      <c r="Y82" t="e">
        <f t="shared" si="45"/>
        <v>#DIV/0!</v>
      </c>
      <c r="Z82" t="e">
        <f t="shared" si="49"/>
        <v>#DIV/0!</v>
      </c>
      <c r="AA82">
        <f t="shared" si="46"/>
        <v>18616.478536557999</v>
      </c>
      <c r="AB82" t="e">
        <f t="shared" si="50"/>
        <v>#NUM!</v>
      </c>
      <c r="AC82" t="e">
        <f t="shared" si="47"/>
        <v>#NUM!</v>
      </c>
      <c r="AD82">
        <f>S82</f>
        <v>111.40544033807876</v>
      </c>
      <c r="AE82">
        <f t="shared" si="51"/>
        <v>0</v>
      </c>
      <c r="AF82">
        <f t="shared" si="52"/>
        <v>0</v>
      </c>
      <c r="AG82">
        <f t="shared" si="53"/>
        <v>0</v>
      </c>
      <c r="AH82">
        <f>((S82-20))</f>
        <v>91.405440338078762</v>
      </c>
    </row>
    <row r="83" spans="1:34" hidden="1" x14ac:dyDescent="0.3">
      <c r="A83" t="s">
        <v>24</v>
      </c>
      <c r="B83">
        <v>-20</v>
      </c>
      <c r="C83">
        <v>13.93</v>
      </c>
      <c r="D83">
        <v>25</v>
      </c>
      <c r="E83">
        <v>12.5</v>
      </c>
      <c r="F83">
        <v>11.07</v>
      </c>
      <c r="G83">
        <v>0</v>
      </c>
      <c r="H83">
        <v>0.2</v>
      </c>
      <c r="I83">
        <v>146.9</v>
      </c>
      <c r="J83">
        <v>481.3</v>
      </c>
      <c r="K83">
        <v>228.8</v>
      </c>
      <c r="L83">
        <v>201.6</v>
      </c>
      <c r="M83">
        <f t="shared" si="42"/>
        <v>172.70678901007454</v>
      </c>
      <c r="N83" t="s">
        <v>1</v>
      </c>
      <c r="O83">
        <v>146.9</v>
      </c>
      <c r="Q83">
        <f t="shared" si="48"/>
        <v>0.55349999999999999</v>
      </c>
      <c r="R83">
        <v>1</v>
      </c>
      <c r="S83">
        <f t="shared" si="43"/>
        <v>126.70975509569638</v>
      </c>
      <c r="T83">
        <f t="shared" si="38"/>
        <v>126.70975509569638</v>
      </c>
      <c r="U83">
        <f>S83</f>
        <v>126.70975509569638</v>
      </c>
      <c r="V83">
        <f t="shared" si="44"/>
        <v>0.55349999999999999</v>
      </c>
      <c r="W83">
        <v>1</v>
      </c>
      <c r="X83">
        <f>S83</f>
        <v>126.70975509569638</v>
      </c>
      <c r="Y83" t="e">
        <f t="shared" si="45"/>
        <v>#DIV/0!</v>
      </c>
      <c r="Z83" t="e">
        <f t="shared" si="49"/>
        <v>#DIV/0!</v>
      </c>
      <c r="AA83">
        <f t="shared" si="46"/>
        <v>18616.478536557999</v>
      </c>
      <c r="AB83">
        <f t="shared" si="50"/>
        <v>54.434653148908751</v>
      </c>
      <c r="AC83">
        <f t="shared" si="47"/>
        <v>48.955976393422404</v>
      </c>
      <c r="AD83">
        <f>S83</f>
        <v>126.70975509569638</v>
      </c>
      <c r="AE83">
        <f t="shared" si="51"/>
        <v>0</v>
      </c>
      <c r="AF83">
        <f t="shared" si="52"/>
        <v>0</v>
      </c>
      <c r="AG83">
        <f t="shared" si="53"/>
        <v>0</v>
      </c>
      <c r="AH83">
        <f>((S83-20))</f>
        <v>106.70975509569638</v>
      </c>
    </row>
    <row r="84" spans="1:34" x14ac:dyDescent="0.3">
      <c r="A84" t="s">
        <v>24</v>
      </c>
      <c r="B84">
        <v>-20</v>
      </c>
      <c r="C84">
        <v>13.63</v>
      </c>
      <c r="D84">
        <v>25</v>
      </c>
      <c r="E84">
        <v>12.5</v>
      </c>
      <c r="F84">
        <v>11.37</v>
      </c>
      <c r="G84" s="25">
        <v>0.74</v>
      </c>
      <c r="H84">
        <v>0.2</v>
      </c>
      <c r="I84">
        <v>402.8</v>
      </c>
      <c r="J84">
        <v>481.3</v>
      </c>
      <c r="K84">
        <v>228.8</v>
      </c>
      <c r="L84">
        <v>204.3</v>
      </c>
      <c r="M84">
        <f t="shared" si="42"/>
        <v>174.97720933125959</v>
      </c>
      <c r="N84" t="s">
        <v>22</v>
      </c>
      <c r="O84">
        <v>204.3</v>
      </c>
      <c r="Q84">
        <f t="shared" si="48"/>
        <v>0.56850000000000001</v>
      </c>
      <c r="R84">
        <v>0</v>
      </c>
      <c r="S84">
        <f t="shared" si="43"/>
        <v>341.89514775912193</v>
      </c>
      <c r="T84">
        <f t="shared" si="38"/>
        <v>341.89514775912193</v>
      </c>
      <c r="U84">
        <v>175.56583682193701</v>
      </c>
      <c r="V84">
        <f t="shared" si="44"/>
        <v>0.56850000000000001</v>
      </c>
      <c r="W84">
        <v>0</v>
      </c>
      <c r="X84">
        <v>173.46360000000001</v>
      </c>
      <c r="Y84">
        <f t="shared" si="45"/>
        <v>27832.348524924539</v>
      </c>
      <c r="Z84">
        <f t="shared" si="49"/>
        <v>298.42912648786023</v>
      </c>
      <c r="AA84">
        <f t="shared" si="46"/>
        <v>29272.328210606811</v>
      </c>
      <c r="AB84">
        <f t="shared" si="50"/>
        <v>364.65807517370729</v>
      </c>
      <c r="AC84">
        <f t="shared" si="47"/>
        <v>309.8217399018157</v>
      </c>
      <c r="AD84">
        <f>AC84</f>
        <v>309.8217399018157</v>
      </c>
      <c r="AE84">
        <f t="shared" si="51"/>
        <v>2.0359544777876343E-2</v>
      </c>
      <c r="AF84">
        <f>( 15.07*(G84/D84) -27.02*POWER((G84/D84),2) + 15.08*POWER((G84/D84),3))</f>
        <v>0.42278924658688005</v>
      </c>
      <c r="AG84">
        <f>(5500*5500*2*G84)/1000</f>
        <v>44770</v>
      </c>
      <c r="AH84">
        <f t="shared" ref="AH84:AH118" si="61">((S84-20)*POWER((1+((2*5500*5.5*G84)/(S84*S84))),0.25))*POWER(AE84,0.25)</f>
        <v>131.85972339666776</v>
      </c>
    </row>
    <row r="85" spans="1:34" x14ac:dyDescent="0.3">
      <c r="A85" t="s">
        <v>24</v>
      </c>
      <c r="B85">
        <v>-20</v>
      </c>
      <c r="C85">
        <v>14.29</v>
      </c>
      <c r="D85">
        <v>25</v>
      </c>
      <c r="E85">
        <v>12.5</v>
      </c>
      <c r="F85">
        <v>10.71</v>
      </c>
      <c r="G85" s="25">
        <v>1.05</v>
      </c>
      <c r="H85">
        <v>0.2</v>
      </c>
      <c r="I85">
        <v>409.4</v>
      </c>
      <c r="J85">
        <v>481.3</v>
      </c>
      <c r="K85">
        <v>228.8</v>
      </c>
      <c r="L85">
        <v>198.3</v>
      </c>
      <c r="M85">
        <f t="shared" si="42"/>
        <v>169.9318308397373</v>
      </c>
      <c r="N85" t="s">
        <v>22</v>
      </c>
      <c r="O85">
        <v>198.3</v>
      </c>
      <c r="Q85">
        <f t="shared" si="48"/>
        <v>0.53550000000000009</v>
      </c>
      <c r="R85">
        <v>0</v>
      </c>
      <c r="S85">
        <f t="shared" si="43"/>
        <v>347.44506409979641</v>
      </c>
      <c r="T85">
        <f t="shared" si="38"/>
        <v>347.44506409979641</v>
      </c>
      <c r="U85">
        <v>175.56583682193701</v>
      </c>
      <c r="V85">
        <f t="shared" si="44"/>
        <v>0.53550000000000009</v>
      </c>
      <c r="W85">
        <v>0</v>
      </c>
      <c r="X85">
        <v>173.46360000000001</v>
      </c>
      <c r="Y85">
        <f t="shared" si="45"/>
        <v>34504.24550461863</v>
      </c>
      <c r="Z85">
        <f t="shared" si="49"/>
        <v>293.6219117550545</v>
      </c>
      <c r="AA85">
        <f t="shared" si="46"/>
        <v>36176.642027572379</v>
      </c>
      <c r="AB85">
        <f t="shared" si="50"/>
        <v>362.53512653593668</v>
      </c>
      <c r="AC85">
        <f t="shared" si="47"/>
        <v>308.03656000254665</v>
      </c>
      <c r="AD85">
        <f t="shared" ref="AD85:AD102" si="62">AC85</f>
        <v>308.03656000254665</v>
      </c>
      <c r="AE85">
        <f t="shared" si="51"/>
        <v>2.9786442339758169E-2</v>
      </c>
      <c r="AF85">
        <f t="shared" si="52"/>
        <v>0.58639396704000013</v>
      </c>
      <c r="AG85">
        <f t="shared" si="53"/>
        <v>63525</v>
      </c>
      <c r="AH85">
        <f t="shared" si="61"/>
        <v>151.19861941199594</v>
      </c>
    </row>
    <row r="86" spans="1:34" x14ac:dyDescent="0.3">
      <c r="A86" t="s">
        <v>24</v>
      </c>
      <c r="B86">
        <v>-20</v>
      </c>
      <c r="C86">
        <v>14.64</v>
      </c>
      <c r="D86">
        <v>25</v>
      </c>
      <c r="E86">
        <v>12.5</v>
      </c>
      <c r="F86">
        <v>10.36</v>
      </c>
      <c r="G86" s="25">
        <v>2.38</v>
      </c>
      <c r="H86">
        <v>0.2</v>
      </c>
      <c r="I86">
        <v>530.5</v>
      </c>
      <c r="J86">
        <v>481.3</v>
      </c>
      <c r="K86">
        <v>228.8</v>
      </c>
      <c r="L86">
        <v>195</v>
      </c>
      <c r="M86">
        <f t="shared" si="42"/>
        <v>167.15687266940003</v>
      </c>
      <c r="N86" t="s">
        <v>22</v>
      </c>
      <c r="O86">
        <v>195</v>
      </c>
      <c r="Q86">
        <f t="shared" si="48"/>
        <v>0.51800000000000002</v>
      </c>
      <c r="R86">
        <v>0</v>
      </c>
      <c r="S86">
        <f t="shared" si="43"/>
        <v>449.27761998702124</v>
      </c>
      <c r="T86">
        <f t="shared" si="38"/>
        <v>449.27761998702124</v>
      </c>
      <c r="U86">
        <v>175.56583682193701</v>
      </c>
      <c r="V86">
        <f t="shared" si="44"/>
        <v>0.51800000000000002</v>
      </c>
      <c r="W86">
        <v>0</v>
      </c>
      <c r="X86">
        <v>173.46360000000001</v>
      </c>
      <c r="Y86">
        <f t="shared" si="45"/>
        <v>49298.864586334268</v>
      </c>
      <c r="Z86">
        <f t="shared" si="49"/>
        <v>390.57843672541372</v>
      </c>
      <c r="AA86">
        <f t="shared" si="46"/>
        <v>50644.583272727963</v>
      </c>
      <c r="AB86">
        <f t="shared" si="50"/>
        <v>480.40156819818151</v>
      </c>
      <c r="AC86">
        <f t="shared" si="47"/>
        <v>407.1500282750394</v>
      </c>
      <c r="AD86">
        <f t="shared" si="62"/>
        <v>407.1500282750394</v>
      </c>
      <c r="AE86">
        <f t="shared" si="51"/>
        <v>7.7526001294126193E-2</v>
      </c>
      <c r="AF86">
        <f t="shared" si="52"/>
        <v>1.2027917044326399</v>
      </c>
      <c r="AG86">
        <f t="shared" si="53"/>
        <v>143990</v>
      </c>
      <c r="AH86">
        <f t="shared" si="61"/>
        <v>259.15621336503648</v>
      </c>
    </row>
    <row r="87" spans="1:34" x14ac:dyDescent="0.3">
      <c r="A87" t="s">
        <v>24</v>
      </c>
      <c r="B87">
        <v>-20</v>
      </c>
      <c r="C87">
        <v>14.34</v>
      </c>
      <c r="D87">
        <v>25</v>
      </c>
      <c r="E87">
        <v>12.5</v>
      </c>
      <c r="F87">
        <v>10.66</v>
      </c>
      <c r="G87" s="25">
        <v>2.64</v>
      </c>
      <c r="H87">
        <v>0.2</v>
      </c>
      <c r="I87">
        <v>532.20000000000005</v>
      </c>
      <c r="J87">
        <v>481.3</v>
      </c>
      <c r="K87">
        <v>228.8</v>
      </c>
      <c r="L87">
        <v>197.8</v>
      </c>
      <c r="M87">
        <f t="shared" si="42"/>
        <v>169.51138263211044</v>
      </c>
      <c r="N87" t="s">
        <v>22</v>
      </c>
      <c r="O87">
        <v>197.8</v>
      </c>
      <c r="Q87">
        <f t="shared" si="48"/>
        <v>0.53300000000000003</v>
      </c>
      <c r="R87">
        <v>0</v>
      </c>
      <c r="S87">
        <f t="shared" si="43"/>
        <v>450.70714389295262</v>
      </c>
      <c r="T87">
        <f t="shared" si="38"/>
        <v>450.70714389295262</v>
      </c>
      <c r="U87">
        <v>175.56583682193701</v>
      </c>
      <c r="V87">
        <f t="shared" si="44"/>
        <v>0.53300000000000003</v>
      </c>
      <c r="W87">
        <v>0</v>
      </c>
      <c r="X87">
        <v>173.46360000000001</v>
      </c>
      <c r="Y87">
        <f t="shared" si="45"/>
        <v>46500.514183006409</v>
      </c>
      <c r="Z87">
        <f t="shared" si="49"/>
        <v>395.77318677891293</v>
      </c>
      <c r="AA87">
        <f t="shared" si="46"/>
        <v>47598.31086200045</v>
      </c>
      <c r="AB87">
        <f t="shared" si="50"/>
        <v>485.42613149479251</v>
      </c>
      <c r="AC87">
        <f t="shared" si="47"/>
        <v>411.37516553937496</v>
      </c>
      <c r="AD87">
        <f t="shared" si="62"/>
        <v>411.37516553937496</v>
      </c>
      <c r="AE87">
        <f t="shared" si="51"/>
        <v>8.8464143659539904E-2</v>
      </c>
      <c r="AF87">
        <f t="shared" si="52"/>
        <v>1.3078402137292799</v>
      </c>
      <c r="AG87">
        <f t="shared" si="53"/>
        <v>159720</v>
      </c>
      <c r="AH87">
        <f t="shared" si="61"/>
        <v>271.55670416077595</v>
      </c>
    </row>
    <row r="88" spans="1:34" x14ac:dyDescent="0.3">
      <c r="A88" t="s">
        <v>24</v>
      </c>
      <c r="B88">
        <v>-20</v>
      </c>
      <c r="C88">
        <v>14.58</v>
      </c>
      <c r="D88">
        <v>25</v>
      </c>
      <c r="E88">
        <v>12.5</v>
      </c>
      <c r="F88">
        <v>10.42</v>
      </c>
      <c r="G88" s="25">
        <v>2.46</v>
      </c>
      <c r="H88">
        <v>0.2</v>
      </c>
      <c r="I88">
        <v>534.6</v>
      </c>
      <c r="J88">
        <v>481.3</v>
      </c>
      <c r="K88">
        <v>228.8</v>
      </c>
      <c r="L88">
        <v>195.6</v>
      </c>
      <c r="M88">
        <f t="shared" si="42"/>
        <v>167.66141051855226</v>
      </c>
      <c r="N88" t="s">
        <v>22</v>
      </c>
      <c r="O88">
        <v>195.6</v>
      </c>
      <c r="Q88">
        <f t="shared" si="48"/>
        <v>0.52100000000000002</v>
      </c>
      <c r="R88">
        <v>0</v>
      </c>
      <c r="S88">
        <f t="shared" si="43"/>
        <v>452.72529528956153</v>
      </c>
      <c r="T88">
        <f t="shared" si="38"/>
        <v>452.72529528956153</v>
      </c>
      <c r="U88">
        <v>175.56583682193701</v>
      </c>
      <c r="V88">
        <f t="shared" si="44"/>
        <v>0.52100000000000002</v>
      </c>
      <c r="W88">
        <v>0</v>
      </c>
      <c r="X88">
        <v>173.46360000000001</v>
      </c>
      <c r="Y88">
        <f t="shared" si="45"/>
        <v>48685.675736714657</v>
      </c>
      <c r="Z88">
        <f t="shared" si="49"/>
        <v>395.31571845590207</v>
      </c>
      <c r="AA88">
        <f t="shared" si="46"/>
        <v>49959.794262145027</v>
      </c>
      <c r="AB88">
        <f t="shared" si="50"/>
        <v>485.63089454631591</v>
      </c>
      <c r="AC88">
        <f t="shared" si="47"/>
        <v>411.54735005537742</v>
      </c>
      <c r="AD88">
        <f t="shared" si="62"/>
        <v>411.54735005537742</v>
      </c>
      <c r="AE88">
        <f t="shared" si="51"/>
        <v>8.0829325634922122E-2</v>
      </c>
      <c r="AF88">
        <f t="shared" si="52"/>
        <v>1.2356329084723201</v>
      </c>
      <c r="AG88">
        <f t="shared" si="53"/>
        <v>148830</v>
      </c>
      <c r="AH88">
        <f t="shared" si="61"/>
        <v>264.46827895376748</v>
      </c>
    </row>
    <row r="89" spans="1:34" x14ac:dyDescent="0.3">
      <c r="A89" t="s">
        <v>24</v>
      </c>
      <c r="B89">
        <v>-20</v>
      </c>
      <c r="C89">
        <v>14.51</v>
      </c>
      <c r="D89">
        <v>25</v>
      </c>
      <c r="E89">
        <v>12.5</v>
      </c>
      <c r="F89">
        <v>10.49</v>
      </c>
      <c r="G89" s="25">
        <v>2.58</v>
      </c>
      <c r="H89">
        <v>0.2</v>
      </c>
      <c r="I89">
        <v>536.1</v>
      </c>
      <c r="J89">
        <v>481.3</v>
      </c>
      <c r="K89">
        <v>228.8</v>
      </c>
      <c r="L89">
        <v>196.2</v>
      </c>
      <c r="M89">
        <f t="shared" si="42"/>
        <v>168.16594836770449</v>
      </c>
      <c r="N89" t="s">
        <v>22</v>
      </c>
      <c r="O89">
        <v>196.2</v>
      </c>
      <c r="Q89">
        <f t="shared" si="48"/>
        <v>0.52450000000000008</v>
      </c>
      <c r="R89">
        <v>0</v>
      </c>
      <c r="S89">
        <f t="shared" si="43"/>
        <v>453.98663991244206</v>
      </c>
      <c r="T89">
        <f t="shared" si="38"/>
        <v>453.98663991244206</v>
      </c>
      <c r="U89">
        <v>175.56583682193701</v>
      </c>
      <c r="V89">
        <f t="shared" si="44"/>
        <v>0.52450000000000008</v>
      </c>
      <c r="W89">
        <v>0</v>
      </c>
      <c r="X89">
        <v>173.46360000000001</v>
      </c>
      <c r="Y89">
        <f t="shared" si="45"/>
        <v>47354.466865493705</v>
      </c>
      <c r="Z89">
        <f t="shared" si="49"/>
        <v>398.43368626848763</v>
      </c>
      <c r="AA89">
        <f t="shared" si="46"/>
        <v>48513.256717466917</v>
      </c>
      <c r="AB89">
        <f t="shared" si="50"/>
        <v>488.76369881828691</v>
      </c>
      <c r="AC89">
        <f t="shared" si="47"/>
        <v>414.18171393736935</v>
      </c>
      <c r="AD89">
        <f t="shared" si="62"/>
        <v>414.18171393736935</v>
      </c>
      <c r="AE89">
        <f t="shared" si="51"/>
        <v>8.5887586983396644E-2</v>
      </c>
      <c r="AF89">
        <f t="shared" si="52"/>
        <v>1.28402901510144</v>
      </c>
      <c r="AG89">
        <f t="shared" si="53"/>
        <v>156090</v>
      </c>
      <c r="AH89">
        <f t="shared" si="61"/>
        <v>270.5033811779536</v>
      </c>
    </row>
    <row r="90" spans="1:34" x14ac:dyDescent="0.3">
      <c r="A90" t="s">
        <v>24</v>
      </c>
      <c r="B90">
        <v>-20</v>
      </c>
      <c r="C90">
        <v>14.75</v>
      </c>
      <c r="D90">
        <v>25</v>
      </c>
      <c r="E90">
        <v>12.5</v>
      </c>
      <c r="F90">
        <v>10.25</v>
      </c>
      <c r="G90" s="25">
        <v>2.17</v>
      </c>
      <c r="H90">
        <v>0.2</v>
      </c>
      <c r="I90">
        <v>536.1</v>
      </c>
      <c r="J90">
        <v>481.3</v>
      </c>
      <c r="K90">
        <v>228.8</v>
      </c>
      <c r="L90">
        <v>194</v>
      </c>
      <c r="M90">
        <f t="shared" si="42"/>
        <v>166.31597625414634</v>
      </c>
      <c r="N90" t="s">
        <v>22</v>
      </c>
      <c r="O90">
        <v>194</v>
      </c>
      <c r="Q90">
        <f t="shared" si="48"/>
        <v>0.51250000000000007</v>
      </c>
      <c r="R90">
        <v>0</v>
      </c>
      <c r="S90">
        <f t="shared" si="43"/>
        <v>453.98663991244206</v>
      </c>
      <c r="T90">
        <f t="shared" si="38"/>
        <v>453.98663991244206</v>
      </c>
      <c r="U90">
        <v>175.56583682193701</v>
      </c>
      <c r="V90">
        <f t="shared" si="44"/>
        <v>0.51250000000000007</v>
      </c>
      <c r="W90">
        <v>0</v>
      </c>
      <c r="X90">
        <v>173.46360000000001</v>
      </c>
      <c r="Y90">
        <f t="shared" si="45"/>
        <v>49902.994134824119</v>
      </c>
      <c r="Z90">
        <f t="shared" si="49"/>
        <v>395.22256398662921</v>
      </c>
      <c r="AA90">
        <f t="shared" si="46"/>
        <v>51414.420009136491</v>
      </c>
      <c r="AB90">
        <f t="shared" si="50"/>
        <v>485.78677420331599</v>
      </c>
      <c r="AC90">
        <f t="shared" si="47"/>
        <v>411.67842870015977</v>
      </c>
      <c r="AD90">
        <f t="shared" si="62"/>
        <v>411.67842870015977</v>
      </c>
      <c r="AE90">
        <f t="shared" si="51"/>
        <v>6.9108589563003128E-2</v>
      </c>
      <c r="AF90">
        <f t="shared" si="52"/>
        <v>1.1143627334425601</v>
      </c>
      <c r="AG90">
        <f t="shared" si="53"/>
        <v>131285</v>
      </c>
      <c r="AH90">
        <f t="shared" si="61"/>
        <v>251.69264167718123</v>
      </c>
    </row>
    <row r="91" spans="1:34" x14ac:dyDescent="0.3">
      <c r="A91" t="s">
        <v>24</v>
      </c>
      <c r="B91">
        <v>-20</v>
      </c>
      <c r="C91">
        <v>14.29</v>
      </c>
      <c r="D91">
        <v>25</v>
      </c>
      <c r="E91">
        <v>12.5</v>
      </c>
      <c r="F91">
        <v>10.71</v>
      </c>
      <c r="G91" s="25">
        <v>2.78</v>
      </c>
      <c r="H91">
        <v>0.2</v>
      </c>
      <c r="I91">
        <v>536.6</v>
      </c>
      <c r="J91">
        <v>481.3</v>
      </c>
      <c r="K91">
        <v>228.8</v>
      </c>
      <c r="L91">
        <v>198.3</v>
      </c>
      <c r="M91">
        <f t="shared" si="42"/>
        <v>169.9318308397373</v>
      </c>
      <c r="N91" t="s">
        <v>22</v>
      </c>
      <c r="O91">
        <v>198.3</v>
      </c>
      <c r="Q91">
        <f t="shared" si="48"/>
        <v>0.53550000000000009</v>
      </c>
      <c r="R91">
        <v>0</v>
      </c>
      <c r="S91">
        <f t="shared" si="43"/>
        <v>454.40708812006892</v>
      </c>
      <c r="T91">
        <f t="shared" si="38"/>
        <v>454.40708812006892</v>
      </c>
      <c r="U91">
        <v>175.56583682193701</v>
      </c>
      <c r="V91">
        <f t="shared" si="44"/>
        <v>0.53550000000000009</v>
      </c>
      <c r="W91">
        <v>0</v>
      </c>
      <c r="X91">
        <v>173.46360000000001</v>
      </c>
      <c r="Y91">
        <f t="shared" si="45"/>
        <v>44012.465308930987</v>
      </c>
      <c r="Z91">
        <f t="shared" si="49"/>
        <v>403.07981396347435</v>
      </c>
      <c r="AA91">
        <f t="shared" si="46"/>
        <v>44960.076755661328</v>
      </c>
      <c r="AB91">
        <f t="shared" si="50"/>
        <v>492.92949114892554</v>
      </c>
      <c r="AC91">
        <f t="shared" si="47"/>
        <v>417.68471377489476</v>
      </c>
      <c r="AD91">
        <f t="shared" si="62"/>
        <v>417.68471377489476</v>
      </c>
      <c r="AE91">
        <f t="shared" si="51"/>
        <v>9.4602174722407353E-2</v>
      </c>
      <c r="AF91">
        <f t="shared" si="52"/>
        <v>1.3624053680742401</v>
      </c>
      <c r="AG91">
        <f t="shared" si="53"/>
        <v>168190</v>
      </c>
      <c r="AH91">
        <f t="shared" si="61"/>
        <v>279.61698314776874</v>
      </c>
    </row>
    <row r="92" spans="1:34" x14ac:dyDescent="0.3">
      <c r="A92" t="s">
        <v>24</v>
      </c>
      <c r="B92">
        <v>-20</v>
      </c>
      <c r="C92">
        <v>13.97</v>
      </c>
      <c r="D92">
        <v>25</v>
      </c>
      <c r="E92">
        <v>12.5</v>
      </c>
      <c r="F92">
        <v>11.03</v>
      </c>
      <c r="G92" s="25">
        <v>2.62</v>
      </c>
      <c r="H92">
        <v>0.2</v>
      </c>
      <c r="I92">
        <v>538.6</v>
      </c>
      <c r="J92">
        <v>481.3</v>
      </c>
      <c r="K92">
        <v>228.8</v>
      </c>
      <c r="L92">
        <v>201.2</v>
      </c>
      <c r="M92">
        <f t="shared" si="42"/>
        <v>172.37043044397305</v>
      </c>
      <c r="N92" t="s">
        <v>22</v>
      </c>
      <c r="O92">
        <v>201.2</v>
      </c>
      <c r="Q92">
        <f t="shared" si="48"/>
        <v>0.55149999999999999</v>
      </c>
      <c r="R92">
        <v>0</v>
      </c>
      <c r="S92">
        <f t="shared" si="43"/>
        <v>456.08888095057637</v>
      </c>
      <c r="T92">
        <f t="shared" si="38"/>
        <v>456.08888095057637</v>
      </c>
      <c r="U92">
        <v>175.56583682193701</v>
      </c>
      <c r="V92">
        <f t="shared" si="44"/>
        <v>0.55149999999999999</v>
      </c>
      <c r="W92">
        <v>0</v>
      </c>
      <c r="X92">
        <v>173.46360000000001</v>
      </c>
      <c r="Y92">
        <f t="shared" si="45"/>
        <v>46799.236832379007</v>
      </c>
      <c r="Z92">
        <f t="shared" si="49"/>
        <v>401.51940238844003</v>
      </c>
      <c r="AA92">
        <f t="shared" si="46"/>
        <v>47917.600256816353</v>
      </c>
      <c r="AB92">
        <f t="shared" si="50"/>
        <v>492.11010936901476</v>
      </c>
      <c r="AC92">
        <f t="shared" si="47"/>
        <v>416.99569857344363</v>
      </c>
      <c r="AD92">
        <f t="shared" si="62"/>
        <v>416.99569857344363</v>
      </c>
      <c r="AE92">
        <f t="shared" si="51"/>
        <v>8.7601734387895189E-2</v>
      </c>
      <c r="AF92">
        <f t="shared" si="52"/>
        <v>1.2999316798873599</v>
      </c>
      <c r="AG92">
        <f t="shared" si="53"/>
        <v>158510</v>
      </c>
      <c r="AH92">
        <f t="shared" si="61"/>
        <v>273.34111418978301</v>
      </c>
    </row>
    <row r="93" spans="1:34" x14ac:dyDescent="0.3">
      <c r="A93" t="s">
        <v>24</v>
      </c>
      <c r="B93">
        <v>-20</v>
      </c>
      <c r="C93">
        <v>14.01</v>
      </c>
      <c r="D93">
        <v>25</v>
      </c>
      <c r="E93">
        <v>12.5</v>
      </c>
      <c r="F93">
        <v>10.99</v>
      </c>
      <c r="G93" s="25">
        <v>2.4</v>
      </c>
      <c r="H93">
        <v>0.2</v>
      </c>
      <c r="I93">
        <v>540.5</v>
      </c>
      <c r="J93">
        <v>481.3</v>
      </c>
      <c r="K93">
        <v>228.8</v>
      </c>
      <c r="L93">
        <v>200.9</v>
      </c>
      <c r="M93">
        <f t="shared" si="42"/>
        <v>172.11816151939695</v>
      </c>
      <c r="N93" t="s">
        <v>22</v>
      </c>
      <c r="O93">
        <v>200.9</v>
      </c>
      <c r="Q93">
        <f t="shared" si="48"/>
        <v>0.54949999999999999</v>
      </c>
      <c r="R93">
        <v>0</v>
      </c>
      <c r="S93">
        <f t="shared" si="43"/>
        <v>457.68658413955842</v>
      </c>
      <c r="T93">
        <f t="shared" si="38"/>
        <v>457.68658413955842</v>
      </c>
      <c r="U93">
        <v>175.56583682193701</v>
      </c>
      <c r="V93">
        <f t="shared" si="44"/>
        <v>0.54949999999999999</v>
      </c>
      <c r="W93">
        <v>0</v>
      </c>
      <c r="X93">
        <v>173.46360000000001</v>
      </c>
      <c r="Y93">
        <f t="shared" si="45"/>
        <v>49165.847867007978</v>
      </c>
      <c r="Z93">
        <f t="shared" si="49"/>
        <v>400.3887628721979</v>
      </c>
      <c r="AA93">
        <f t="shared" si="46"/>
        <v>50494.081316157979</v>
      </c>
      <c r="AB93">
        <f t="shared" si="50"/>
        <v>491.57519128190557</v>
      </c>
      <c r="AC93">
        <f t="shared" si="47"/>
        <v>416.54588787153909</v>
      </c>
      <c r="AD93">
        <f t="shared" si="62"/>
        <v>416.54588787153909</v>
      </c>
      <c r="AE93">
        <f t="shared" si="51"/>
        <v>7.8346740895955391E-2</v>
      </c>
      <c r="AF93">
        <f t="shared" si="52"/>
        <v>1.2110454988800001</v>
      </c>
      <c r="AG93">
        <f t="shared" si="53"/>
        <v>145200</v>
      </c>
      <c r="AH93">
        <f t="shared" si="61"/>
        <v>264.14514756135475</v>
      </c>
    </row>
    <row r="94" spans="1:34" x14ac:dyDescent="0.3">
      <c r="A94" t="s">
        <v>24</v>
      </c>
      <c r="B94">
        <v>-20</v>
      </c>
      <c r="C94">
        <v>14.58</v>
      </c>
      <c r="D94">
        <v>25</v>
      </c>
      <c r="E94">
        <v>12.5</v>
      </c>
      <c r="F94">
        <v>10.42</v>
      </c>
      <c r="G94" s="25">
        <v>2.77</v>
      </c>
      <c r="H94">
        <v>0.2</v>
      </c>
      <c r="I94">
        <v>543.79999999999995</v>
      </c>
      <c r="J94">
        <v>481.3</v>
      </c>
      <c r="K94">
        <v>228.8</v>
      </c>
      <c r="L94">
        <v>195.6</v>
      </c>
      <c r="M94">
        <f t="shared" si="42"/>
        <v>167.66141051855226</v>
      </c>
      <c r="N94" t="s">
        <v>22</v>
      </c>
      <c r="O94">
        <v>195.6</v>
      </c>
      <c r="Q94">
        <f t="shared" si="48"/>
        <v>0.52100000000000002</v>
      </c>
      <c r="R94">
        <v>0</v>
      </c>
      <c r="S94">
        <f t="shared" si="43"/>
        <v>460.46154230989561</v>
      </c>
      <c r="T94">
        <f t="shared" si="38"/>
        <v>460.46154230989561</v>
      </c>
      <c r="U94">
        <v>175.56583682193701</v>
      </c>
      <c r="V94">
        <f t="shared" si="44"/>
        <v>0.52100000000000002</v>
      </c>
      <c r="W94">
        <v>0</v>
      </c>
      <c r="X94">
        <v>173.46360000000001</v>
      </c>
      <c r="Y94">
        <f t="shared" si="45"/>
        <v>44213.320935022115</v>
      </c>
      <c r="Z94">
        <f t="shared" si="49"/>
        <v>409.64803308619179</v>
      </c>
      <c r="AA94">
        <f t="shared" si="46"/>
        <v>45172.004170919645</v>
      </c>
      <c r="AB94">
        <f t="shared" si="50"/>
        <v>500.54613756284272</v>
      </c>
      <c r="AC94">
        <f t="shared" si="47"/>
        <v>424.08952444061282</v>
      </c>
      <c r="AD94">
        <f t="shared" si="62"/>
        <v>424.08952444061282</v>
      </c>
      <c r="AE94">
        <f t="shared" si="51"/>
        <v>9.4157803643404814E-2</v>
      </c>
      <c r="AF94">
        <f t="shared" si="52"/>
        <v>1.3585537830169601</v>
      </c>
      <c r="AG94">
        <f t="shared" si="53"/>
        <v>167585</v>
      </c>
      <c r="AH94">
        <f t="shared" si="61"/>
        <v>282.23427636762796</v>
      </c>
    </row>
    <row r="95" spans="1:34" x14ac:dyDescent="0.3">
      <c r="A95" t="s">
        <v>24</v>
      </c>
      <c r="B95">
        <v>-20</v>
      </c>
      <c r="C95">
        <v>14.36</v>
      </c>
      <c r="D95">
        <v>25</v>
      </c>
      <c r="E95">
        <v>12.5</v>
      </c>
      <c r="F95">
        <v>10.64</v>
      </c>
      <c r="G95" s="25">
        <v>2.58</v>
      </c>
      <c r="H95">
        <v>0.2</v>
      </c>
      <c r="I95">
        <v>549.20000000000005</v>
      </c>
      <c r="J95">
        <v>481.3</v>
      </c>
      <c r="K95">
        <v>228.8</v>
      </c>
      <c r="L95">
        <v>197.6</v>
      </c>
      <c r="M95">
        <f t="shared" si="42"/>
        <v>169.34320334905968</v>
      </c>
      <c r="N95" t="s">
        <v>22</v>
      </c>
      <c r="O95">
        <v>197.6</v>
      </c>
      <c r="Q95">
        <f t="shared" si="48"/>
        <v>0.53200000000000003</v>
      </c>
      <c r="R95">
        <v>0</v>
      </c>
      <c r="S95">
        <f t="shared" si="43"/>
        <v>465.00238295226575</v>
      </c>
      <c r="T95">
        <f t="shared" si="38"/>
        <v>465.00238295226575</v>
      </c>
      <c r="U95">
        <v>175.56583682193701</v>
      </c>
      <c r="V95">
        <f t="shared" si="44"/>
        <v>0.53200000000000003</v>
      </c>
      <c r="W95">
        <v>0</v>
      </c>
      <c r="X95">
        <v>173.46360000000001</v>
      </c>
      <c r="Y95">
        <f t="shared" si="45"/>
        <v>47354.466865493705</v>
      </c>
      <c r="Z95">
        <f t="shared" si="49"/>
        <v>410.9412966419801</v>
      </c>
      <c r="AA95">
        <f t="shared" si="46"/>
        <v>48513.256717466917</v>
      </c>
      <c r="AB95">
        <f t="shared" si="50"/>
        <v>503.09778699824665</v>
      </c>
      <c r="AC95">
        <f t="shared" si="47"/>
        <v>426.23519730382816</v>
      </c>
      <c r="AD95">
        <f t="shared" si="62"/>
        <v>426.23519730382816</v>
      </c>
      <c r="AE95">
        <f t="shared" si="51"/>
        <v>8.5887586983396644E-2</v>
      </c>
      <c r="AF95">
        <f t="shared" si="52"/>
        <v>1.28402901510144</v>
      </c>
      <c r="AG95">
        <f t="shared" si="53"/>
        <v>156090</v>
      </c>
      <c r="AH95">
        <f t="shared" si="61"/>
        <v>275.95967663688953</v>
      </c>
    </row>
    <row r="96" spans="1:34" x14ac:dyDescent="0.3">
      <c r="A96" t="s">
        <v>24</v>
      </c>
      <c r="B96">
        <v>-20</v>
      </c>
      <c r="C96">
        <v>13.89</v>
      </c>
      <c r="D96">
        <v>25</v>
      </c>
      <c r="E96">
        <v>12.5</v>
      </c>
      <c r="F96">
        <v>11.11</v>
      </c>
      <c r="G96" s="25">
        <v>2.48</v>
      </c>
      <c r="H96">
        <v>0.2</v>
      </c>
      <c r="I96">
        <v>553.70000000000005</v>
      </c>
      <c r="J96">
        <v>481.3</v>
      </c>
      <c r="K96">
        <v>228.8</v>
      </c>
      <c r="L96">
        <v>201.9</v>
      </c>
      <c r="M96">
        <f t="shared" si="42"/>
        <v>172.95905793465067</v>
      </c>
      <c r="N96" t="s">
        <v>22</v>
      </c>
      <c r="O96">
        <v>201.9</v>
      </c>
      <c r="Q96">
        <f t="shared" si="48"/>
        <v>0.55549999999999999</v>
      </c>
      <c r="R96">
        <v>0</v>
      </c>
      <c r="S96">
        <f t="shared" si="43"/>
        <v>468.78641682090745</v>
      </c>
      <c r="T96">
        <f t="shared" si="38"/>
        <v>468.78641682090745</v>
      </c>
      <c r="U96">
        <v>175.56583682193701</v>
      </c>
      <c r="V96">
        <f t="shared" si="44"/>
        <v>0.55549999999999999</v>
      </c>
      <c r="W96">
        <v>0</v>
      </c>
      <c r="X96">
        <v>173.46360000000001</v>
      </c>
      <c r="Y96">
        <f t="shared" si="45"/>
        <v>48498.348689062048</v>
      </c>
      <c r="Z96">
        <f t="shared" si="49"/>
        <v>413.83856261436478</v>
      </c>
      <c r="AA96">
        <f t="shared" si="46"/>
        <v>49753.889451772302</v>
      </c>
      <c r="AB96">
        <f t="shared" si="50"/>
        <v>506.783780865398</v>
      </c>
      <c r="AC96">
        <f t="shared" si="47"/>
        <v>429.33473633336286</v>
      </c>
      <c r="AD96">
        <f t="shared" si="62"/>
        <v>429.33473633336286</v>
      </c>
      <c r="AE96">
        <f t="shared" si="51"/>
        <v>8.1663695745477077E-2</v>
      </c>
      <c r="AF96">
        <f t="shared" si="52"/>
        <v>1.2437708748390401</v>
      </c>
      <c r="AG96">
        <f t="shared" si="53"/>
        <v>150040</v>
      </c>
      <c r="AH96">
        <f t="shared" si="61"/>
        <v>273.24447251481615</v>
      </c>
    </row>
    <row r="97" spans="1:34" x14ac:dyDescent="0.3">
      <c r="A97" t="s">
        <v>24</v>
      </c>
      <c r="B97">
        <v>-20</v>
      </c>
      <c r="C97">
        <v>13.83</v>
      </c>
      <c r="D97">
        <v>25</v>
      </c>
      <c r="E97">
        <v>12.5</v>
      </c>
      <c r="F97">
        <v>11.17</v>
      </c>
      <c r="G97" s="25">
        <v>2.4700000000000002</v>
      </c>
      <c r="H97">
        <v>0.2</v>
      </c>
      <c r="I97">
        <v>556.1</v>
      </c>
      <c r="J97">
        <v>481.3</v>
      </c>
      <c r="K97">
        <v>228.8</v>
      </c>
      <c r="L97">
        <v>202.5</v>
      </c>
      <c r="M97">
        <f t="shared" si="42"/>
        <v>173.4635957838029</v>
      </c>
      <c r="N97" t="s">
        <v>22</v>
      </c>
      <c r="O97">
        <v>202.5</v>
      </c>
      <c r="Q97">
        <f t="shared" si="48"/>
        <v>0.5585</v>
      </c>
      <c r="R97">
        <v>0</v>
      </c>
      <c r="S97">
        <f t="shared" si="43"/>
        <v>470.80456821751636</v>
      </c>
      <c r="T97">
        <f t="shared" si="38"/>
        <v>470.80456821751636</v>
      </c>
      <c r="U97">
        <v>175.56583682193701</v>
      </c>
      <c r="V97">
        <f t="shared" si="44"/>
        <v>0.5585</v>
      </c>
      <c r="W97">
        <v>0</v>
      </c>
      <c r="X97">
        <v>173.46360000000001</v>
      </c>
      <c r="Y97">
        <f t="shared" si="45"/>
        <v>48593.726050533245</v>
      </c>
      <c r="Z97">
        <f t="shared" si="49"/>
        <v>416.00867227012083</v>
      </c>
      <c r="AA97">
        <f t="shared" si="46"/>
        <v>49858.588814835995</v>
      </c>
      <c r="AB97">
        <f t="shared" si="50"/>
        <v>509.30209226466371</v>
      </c>
      <c r="AC97">
        <f t="shared" si="47"/>
        <v>431.45237536149796</v>
      </c>
      <c r="AD97">
        <f t="shared" si="62"/>
        <v>431.45237536149796</v>
      </c>
      <c r="AE97">
        <f t="shared" si="51"/>
        <v>8.1246080733382589E-2</v>
      </c>
      <c r="AF97">
        <f t="shared" si="52"/>
        <v>1.23970549970176</v>
      </c>
      <c r="AG97">
        <f t="shared" si="53"/>
        <v>149435</v>
      </c>
      <c r="AH97">
        <f t="shared" si="61"/>
        <v>273.77195678279946</v>
      </c>
    </row>
    <row r="98" spans="1:34" x14ac:dyDescent="0.3">
      <c r="A98" t="s">
        <v>24</v>
      </c>
      <c r="B98">
        <v>-20</v>
      </c>
      <c r="C98">
        <v>14.31</v>
      </c>
      <c r="D98">
        <v>25</v>
      </c>
      <c r="E98">
        <v>12.5</v>
      </c>
      <c r="F98">
        <v>10.69</v>
      </c>
      <c r="G98" s="25">
        <v>2.5099999999999998</v>
      </c>
      <c r="H98">
        <v>0.2</v>
      </c>
      <c r="I98">
        <v>556.29999999999995</v>
      </c>
      <c r="J98">
        <v>481.3</v>
      </c>
      <c r="K98">
        <v>228.8</v>
      </c>
      <c r="L98">
        <v>198.1</v>
      </c>
      <c r="M98">
        <f t="shared" si="42"/>
        <v>169.76365155668654</v>
      </c>
      <c r="N98" t="s">
        <v>22</v>
      </c>
      <c r="O98">
        <v>198.1</v>
      </c>
      <c r="Q98">
        <f t="shared" si="48"/>
        <v>0.53449999999999998</v>
      </c>
      <c r="R98">
        <v>0</v>
      </c>
      <c r="S98">
        <f t="shared" si="43"/>
        <v>470.97274750056704</v>
      </c>
      <c r="T98">
        <f t="shared" si="38"/>
        <v>470.97274750056704</v>
      </c>
      <c r="U98">
        <v>175.56583682193701</v>
      </c>
      <c r="V98">
        <f t="shared" si="44"/>
        <v>0.53449999999999998</v>
      </c>
      <c r="W98">
        <v>0</v>
      </c>
      <c r="X98">
        <v>173.46360000000001</v>
      </c>
      <c r="Y98">
        <f t="shared" si="45"/>
        <v>48191.574884753165</v>
      </c>
      <c r="Z98">
        <f t="shared" si="49"/>
        <v>416.68183786131084</v>
      </c>
      <c r="AA98">
        <f t="shared" si="46"/>
        <v>49418.757305840103</v>
      </c>
      <c r="AB98">
        <f t="shared" si="50"/>
        <v>509.95189252924621</v>
      </c>
      <c r="AC98">
        <f t="shared" si="47"/>
        <v>431.99879007461629</v>
      </c>
      <c r="AD98">
        <f t="shared" si="62"/>
        <v>431.99879007461629</v>
      </c>
      <c r="AE98">
        <f t="shared" si="51"/>
        <v>8.2921720449277911E-2</v>
      </c>
      <c r="AF98">
        <f>( 15.07*(G98/D98) -27.02*POWER((G98/D98),2) + 15.08*POWER((G98/D98),3))</f>
        <v>1.2559237616051198</v>
      </c>
      <c r="AG98">
        <f t="shared" si="53"/>
        <v>151855</v>
      </c>
      <c r="AH98">
        <f t="shared" si="61"/>
        <v>275.70309331899409</v>
      </c>
    </row>
    <row r="99" spans="1:34" x14ac:dyDescent="0.3">
      <c r="A99" t="s">
        <v>24</v>
      </c>
      <c r="B99">
        <v>-20</v>
      </c>
      <c r="C99">
        <v>14.31</v>
      </c>
      <c r="D99">
        <v>25</v>
      </c>
      <c r="E99">
        <v>12.5</v>
      </c>
      <c r="F99">
        <v>10.69</v>
      </c>
      <c r="G99" s="25">
        <v>2.5099999999999998</v>
      </c>
      <c r="H99">
        <v>0.2</v>
      </c>
      <c r="I99">
        <v>560.6</v>
      </c>
      <c r="J99">
        <v>481.3</v>
      </c>
      <c r="K99">
        <v>228.8</v>
      </c>
      <c r="L99">
        <v>198.1</v>
      </c>
      <c r="M99">
        <f t="shared" ref="M99:M130" si="63">20+(L99-20)*(POWER((E99/25),0.25))</f>
        <v>169.76365155668654</v>
      </c>
      <c r="N99" t="s">
        <v>22</v>
      </c>
      <c r="O99">
        <v>198.1</v>
      </c>
      <c r="Q99">
        <f t="shared" si="48"/>
        <v>0.53449999999999998</v>
      </c>
      <c r="R99">
        <v>0</v>
      </c>
      <c r="S99">
        <f t="shared" ref="S99:S130" si="64">20+(I99-20)*(POWER((E99/25),0.25))</f>
        <v>474.58860208615806</v>
      </c>
      <c r="T99">
        <f t="shared" si="38"/>
        <v>474.58860208615806</v>
      </c>
      <c r="U99">
        <v>175.56583682193701</v>
      </c>
      <c r="V99">
        <f t="shared" ref="V99:V130" si="65">0.05*F99</f>
        <v>0.53449999999999998</v>
      </c>
      <c r="W99">
        <v>0</v>
      </c>
      <c r="X99">
        <v>173.46360000000001</v>
      </c>
      <c r="Y99">
        <f t="shared" ref="Y99:Y130" si="66">((POWER(135.5,2)*G99) + 297.5*POWER(G99,2) + (POWER(297.5,2)*POWER(G99,3)/3) + (2*135.5*-65.23*POWER(G99,3)/3) + (297.5*-65.23*POWER(G99,4)/2) + (POWER(-65.23,2)*POWER(G99,5)/5))/G99</f>
        <v>48191.574884753165</v>
      </c>
      <c r="Z99">
        <f t="shared" si="49"/>
        <v>420.76450224007789</v>
      </c>
      <c r="AA99">
        <f t="shared" ref="AA99:AA130" si="67">(((POWER(135.5,2)*G99) + 297.5*POWER(G99,2) + (POWER(297.5,2)*POWER(G99,3)/3) + (2*135.5*-65.23*POWER(G99,3)/3) + (297.5*-65.23*POWER(G99,4)/2) + (POWER(-65.23,2)*POWER(G99,5)/5))-((POWER(135.5,2)*0.1) + 297.5*POWER(0.1,2) + (POWER(297.5,2)*POWER(0.1,3)/3) + (2*135.5*-65.23*POWER(0.1,3)/3) + (297.5*-65.23*POWER(0.1,4)/2) + (POWER(-65.23,2)*POWER(0.1,5)/5)))/(G99-0.1)</f>
        <v>49418.757305840103</v>
      </c>
      <c r="AB99">
        <f t="shared" si="50"/>
        <v>514.63929377201657</v>
      </c>
      <c r="AC99">
        <f t="shared" ref="AC99:AC130" si="68">20+(AB99-20)*POWER((E99/25),0.25)</f>
        <v>435.94040897651774</v>
      </c>
      <c r="AD99">
        <f t="shared" si="62"/>
        <v>435.94040897651774</v>
      </c>
      <c r="AE99">
        <f t="shared" si="51"/>
        <v>8.2921720449277911E-2</v>
      </c>
      <c r="AF99">
        <f t="shared" si="52"/>
        <v>1.2559237616051198</v>
      </c>
      <c r="AG99">
        <f t="shared" si="53"/>
        <v>151855</v>
      </c>
      <c r="AH99">
        <f t="shared" si="61"/>
        <v>277.48405397055814</v>
      </c>
    </row>
    <row r="100" spans="1:34" x14ac:dyDescent="0.3">
      <c r="A100" t="s">
        <v>24</v>
      </c>
      <c r="B100">
        <v>-20</v>
      </c>
      <c r="C100">
        <v>14.03</v>
      </c>
      <c r="D100">
        <v>25</v>
      </c>
      <c r="E100">
        <v>12.5</v>
      </c>
      <c r="F100">
        <v>10.97</v>
      </c>
      <c r="G100" s="25">
        <v>2.83</v>
      </c>
      <c r="H100">
        <v>0.2</v>
      </c>
      <c r="I100">
        <v>565.79999999999995</v>
      </c>
      <c r="J100">
        <v>481.3</v>
      </c>
      <c r="K100">
        <v>228.8</v>
      </c>
      <c r="L100">
        <v>200.7</v>
      </c>
      <c r="M100">
        <f t="shared" si="63"/>
        <v>171.94998223634619</v>
      </c>
      <c r="N100" t="s">
        <v>22</v>
      </c>
      <c r="O100">
        <v>200.7</v>
      </c>
      <c r="Q100">
        <f t="shared" si="48"/>
        <v>0.5485000000000001</v>
      </c>
      <c r="R100">
        <v>0</v>
      </c>
      <c r="S100">
        <f t="shared" si="64"/>
        <v>478.96126344547736</v>
      </c>
      <c r="T100">
        <f t="shared" si="38"/>
        <v>478.96126344547736</v>
      </c>
      <c r="U100">
        <v>175.56583682193701</v>
      </c>
      <c r="V100">
        <f t="shared" si="65"/>
        <v>0.5485000000000001</v>
      </c>
      <c r="W100">
        <v>0</v>
      </c>
      <c r="X100">
        <v>173.46360000000001</v>
      </c>
      <c r="Y100">
        <f t="shared" si="66"/>
        <v>42954.606865068286</v>
      </c>
      <c r="Z100">
        <f t="shared" si="49"/>
        <v>431.79773623331988</v>
      </c>
      <c r="AA100">
        <f t="shared" si="67"/>
        <v>43846.113397248155</v>
      </c>
      <c r="AB100">
        <f t="shared" si="50"/>
        <v>525.62679403047161</v>
      </c>
      <c r="AC100">
        <f t="shared" si="68"/>
        <v>445.17975855645182</v>
      </c>
      <c r="AD100">
        <f t="shared" si="62"/>
        <v>445.17975855645182</v>
      </c>
      <c r="AE100">
        <f t="shared" si="51"/>
        <v>9.6837942740080132E-2</v>
      </c>
      <c r="AF100">
        <f t="shared" si="52"/>
        <v>1.3815578604774401</v>
      </c>
      <c r="AG100">
        <f t="shared" ref="AG100:AG131" si="69">(5500*5500*2*G100)/1000</f>
        <v>171215</v>
      </c>
      <c r="AH100">
        <f t="shared" si="61"/>
        <v>294.32020818429152</v>
      </c>
    </row>
    <row r="101" spans="1:34" x14ac:dyDescent="0.3">
      <c r="A101" t="s">
        <v>24</v>
      </c>
      <c r="B101">
        <v>-20</v>
      </c>
      <c r="C101">
        <v>14.13</v>
      </c>
      <c r="D101">
        <v>25</v>
      </c>
      <c r="E101">
        <v>12.5</v>
      </c>
      <c r="F101">
        <v>10.87</v>
      </c>
      <c r="G101" s="25">
        <v>2.4300000000000002</v>
      </c>
      <c r="H101">
        <v>0.2</v>
      </c>
      <c r="I101">
        <v>570.1</v>
      </c>
      <c r="J101">
        <v>481.3</v>
      </c>
      <c r="K101">
        <v>228.8</v>
      </c>
      <c r="L101">
        <v>199.8</v>
      </c>
      <c r="M101">
        <f t="shared" si="63"/>
        <v>171.19317546261789</v>
      </c>
      <c r="N101" t="s">
        <v>22</v>
      </c>
      <c r="O101">
        <v>199.8</v>
      </c>
      <c r="Q101">
        <f t="shared" si="48"/>
        <v>0.54349999999999998</v>
      </c>
      <c r="R101">
        <v>0</v>
      </c>
      <c r="S101">
        <f t="shared" si="64"/>
        <v>482.57711803106838</v>
      </c>
      <c r="T101">
        <f t="shared" si="38"/>
        <v>482.57711803106838</v>
      </c>
      <c r="U101">
        <v>175.56583682193701</v>
      </c>
      <c r="V101">
        <f t="shared" si="65"/>
        <v>0.54349999999999998</v>
      </c>
      <c r="W101">
        <v>0</v>
      </c>
      <c r="X101">
        <v>173.46360000000001</v>
      </c>
      <c r="Y101">
        <f t="shared" si="66"/>
        <v>48941.038496431916</v>
      </c>
      <c r="Z101">
        <f t="shared" si="49"/>
        <v>428.88184427734848</v>
      </c>
      <c r="AA101">
        <f t="shared" si="67"/>
        <v>50242.521756512346</v>
      </c>
      <c r="AB101">
        <f>SQRT((I101*I101)-AA101)</f>
        <v>524.18650139381464</v>
      </c>
      <c r="AC101">
        <f t="shared" si="68"/>
        <v>443.96862164137065</v>
      </c>
      <c r="AD101">
        <f t="shared" si="62"/>
        <v>443.96862164137065</v>
      </c>
      <c r="AE101">
        <f t="shared" si="51"/>
        <v>7.9584199727403909E-2</v>
      </c>
      <c r="AF101">
        <f t="shared" si="52"/>
        <v>1.2233717803238402</v>
      </c>
      <c r="AG101">
        <f t="shared" si="69"/>
        <v>147015</v>
      </c>
      <c r="AH101">
        <f t="shared" si="61"/>
        <v>277.66656262049906</v>
      </c>
    </row>
    <row r="102" spans="1:34" x14ac:dyDescent="0.3">
      <c r="A102" t="s">
        <v>24</v>
      </c>
      <c r="B102">
        <v>-20</v>
      </c>
      <c r="C102">
        <v>13.94</v>
      </c>
      <c r="D102">
        <v>25</v>
      </c>
      <c r="E102">
        <v>12.5</v>
      </c>
      <c r="F102">
        <v>11.06</v>
      </c>
      <c r="G102" s="25">
        <v>2.63</v>
      </c>
      <c r="H102">
        <v>0.2</v>
      </c>
      <c r="I102">
        <v>571.1</v>
      </c>
      <c r="J102">
        <v>481.3</v>
      </c>
      <c r="K102">
        <v>228.8</v>
      </c>
      <c r="L102">
        <v>201.5</v>
      </c>
      <c r="M102">
        <f t="shared" si="63"/>
        <v>172.62269936854918</v>
      </c>
      <c r="N102" t="s">
        <v>22</v>
      </c>
      <c r="O102">
        <v>201.5</v>
      </c>
      <c r="Q102">
        <f t="shared" si="48"/>
        <v>0.55300000000000005</v>
      </c>
      <c r="R102">
        <v>0</v>
      </c>
      <c r="S102">
        <f t="shared" si="64"/>
        <v>483.4180144463221</v>
      </c>
      <c r="T102">
        <f t="shared" si="38"/>
        <v>483.4180144463221</v>
      </c>
      <c r="U102">
        <v>175.56583682193701</v>
      </c>
      <c r="V102">
        <f t="shared" si="65"/>
        <v>0.55300000000000005</v>
      </c>
      <c r="W102">
        <v>0</v>
      </c>
      <c r="X102">
        <v>173.46360000000001</v>
      </c>
      <c r="Y102">
        <f t="shared" si="66"/>
        <v>46651.638442549665</v>
      </c>
      <c r="Z102">
        <f t="shared" si="49"/>
        <v>432.48276063754821</v>
      </c>
      <c r="AA102">
        <f t="shared" si="67"/>
        <v>47759.747529743014</v>
      </c>
      <c r="AB102">
        <f t="shared" si="50"/>
        <v>527.63193844787008</v>
      </c>
      <c r="AC102">
        <f t="shared" si="68"/>
        <v>446.86587730910821</v>
      </c>
      <c r="AD102">
        <f t="shared" si="62"/>
        <v>446.86587730910821</v>
      </c>
      <c r="AE102">
        <f t="shared" si="51"/>
        <v>8.8032492657045033E-2</v>
      </c>
      <c r="AF102">
        <f t="shared" si="52"/>
        <v>1.3038895085286399</v>
      </c>
      <c r="AG102">
        <f t="shared" si="69"/>
        <v>159115</v>
      </c>
      <c r="AH102">
        <f t="shared" si="61"/>
        <v>287.42022257856559</v>
      </c>
    </row>
    <row r="103" spans="1:34" hidden="1" x14ac:dyDescent="0.3">
      <c r="A103" t="s">
        <v>0</v>
      </c>
      <c r="B103">
        <v>-20</v>
      </c>
      <c r="C103">
        <v>14.04</v>
      </c>
      <c r="D103">
        <v>25</v>
      </c>
      <c r="E103">
        <v>12.5</v>
      </c>
      <c r="F103">
        <v>10.96</v>
      </c>
      <c r="G103">
        <v>0</v>
      </c>
      <c r="H103">
        <v>0.2</v>
      </c>
      <c r="I103">
        <v>233.1</v>
      </c>
      <c r="J103">
        <v>481.3</v>
      </c>
      <c r="K103">
        <v>228.8</v>
      </c>
      <c r="L103">
        <v>200.6</v>
      </c>
      <c r="M103">
        <f t="shared" si="63"/>
        <v>171.86589259482082</v>
      </c>
      <c r="N103" t="s">
        <v>22</v>
      </c>
      <c r="O103">
        <v>200.6</v>
      </c>
      <c r="Q103">
        <f t="shared" si="48"/>
        <v>0.54800000000000004</v>
      </c>
      <c r="R103">
        <v>0</v>
      </c>
      <c r="S103">
        <f t="shared" si="64"/>
        <v>199.19502609056656</v>
      </c>
      <c r="T103">
        <f t="shared" si="38"/>
        <v>199.19502609056656</v>
      </c>
      <c r="U103">
        <f>M103</f>
        <v>171.86589259482082</v>
      </c>
      <c r="V103">
        <f t="shared" si="65"/>
        <v>0.54800000000000004</v>
      </c>
      <c r="W103">
        <v>1</v>
      </c>
      <c r="X103">
        <f>M103</f>
        <v>171.86589259482082</v>
      </c>
      <c r="Y103" t="e">
        <f t="shared" si="66"/>
        <v>#DIV/0!</v>
      </c>
      <c r="Z103" t="e">
        <f t="shared" si="49"/>
        <v>#DIV/0!</v>
      </c>
      <c r="AA103">
        <f t="shared" si="67"/>
        <v>18616.478536557999</v>
      </c>
      <c r="AB103">
        <f t="shared" si="50"/>
        <v>188.99505671694695</v>
      </c>
      <c r="AC103">
        <f t="shared" si="68"/>
        <v>162.10733738887885</v>
      </c>
      <c r="AD103">
        <f>M103</f>
        <v>171.86589259482082</v>
      </c>
      <c r="AE103">
        <f t="shared" si="51"/>
        <v>0</v>
      </c>
      <c r="AF103">
        <f t="shared" si="52"/>
        <v>0</v>
      </c>
      <c r="AG103">
        <f t="shared" si="69"/>
        <v>0</v>
      </c>
      <c r="AH103">
        <f t="shared" si="61"/>
        <v>0</v>
      </c>
    </row>
    <row r="104" spans="1:34" hidden="1" x14ac:dyDescent="0.3">
      <c r="A104" t="s">
        <v>0</v>
      </c>
      <c r="B104">
        <v>-20</v>
      </c>
      <c r="C104">
        <v>14.04</v>
      </c>
      <c r="D104">
        <v>25</v>
      </c>
      <c r="E104">
        <v>12.5</v>
      </c>
      <c r="F104">
        <v>10.96</v>
      </c>
      <c r="G104">
        <v>0.74</v>
      </c>
      <c r="H104">
        <v>0.2</v>
      </c>
      <c r="I104">
        <v>389.8</v>
      </c>
      <c r="J104">
        <v>481.3</v>
      </c>
      <c r="K104">
        <v>228.8</v>
      </c>
      <c r="L104">
        <v>200.6</v>
      </c>
      <c r="M104">
        <f t="shared" si="63"/>
        <v>171.86589259482082</v>
      </c>
      <c r="N104" t="s">
        <v>22</v>
      </c>
      <c r="O104">
        <v>200.6</v>
      </c>
      <c r="Q104">
        <f t="shared" si="48"/>
        <v>0.54800000000000004</v>
      </c>
      <c r="R104">
        <v>0</v>
      </c>
      <c r="S104">
        <f t="shared" si="64"/>
        <v>330.96349436082363</v>
      </c>
      <c r="U104">
        <v>175.56583682193701</v>
      </c>
      <c r="V104">
        <f t="shared" si="65"/>
        <v>0.54800000000000004</v>
      </c>
      <c r="W104">
        <v>0</v>
      </c>
      <c r="X104">
        <v>173.46360000000001</v>
      </c>
      <c r="Y104">
        <f t="shared" si="66"/>
        <v>27832.348524924539</v>
      </c>
      <c r="Z104">
        <f t="shared" si="49"/>
        <v>285.83996584558008</v>
      </c>
      <c r="AA104">
        <f t="shared" si="67"/>
        <v>29272.328210606811</v>
      </c>
      <c r="AB104">
        <f t="shared" si="50"/>
        <v>350.24521665455075</v>
      </c>
      <c r="AC104">
        <f t="shared" si="68"/>
        <v>297.70201883949801</v>
      </c>
      <c r="AD104">
        <f>AC104</f>
        <v>297.70201883949801</v>
      </c>
      <c r="AE104">
        <f t="shared" si="51"/>
        <v>2.0359544777876343E-2</v>
      </c>
      <c r="AF104">
        <f t="shared" si="52"/>
        <v>0.42278924658688005</v>
      </c>
      <c r="AG104">
        <f t="shared" si="69"/>
        <v>44770</v>
      </c>
      <c r="AH104">
        <f t="shared" si="61"/>
        <v>127.96985200738003</v>
      </c>
    </row>
    <row r="105" spans="1:34" hidden="1" x14ac:dyDescent="0.3">
      <c r="A105" t="s">
        <v>0</v>
      </c>
      <c r="B105">
        <v>-20</v>
      </c>
      <c r="C105">
        <v>14.12</v>
      </c>
      <c r="D105">
        <v>25</v>
      </c>
      <c r="E105">
        <v>12.5</v>
      </c>
      <c r="F105">
        <v>10.88</v>
      </c>
      <c r="G105">
        <v>1.31</v>
      </c>
      <c r="H105">
        <v>0.2</v>
      </c>
      <c r="I105">
        <v>487.9</v>
      </c>
      <c r="J105">
        <v>481.3</v>
      </c>
      <c r="K105">
        <v>228.8</v>
      </c>
      <c r="L105">
        <v>199.8</v>
      </c>
      <c r="M105">
        <f t="shared" si="63"/>
        <v>171.19317546261789</v>
      </c>
      <c r="N105" t="s">
        <v>22</v>
      </c>
      <c r="O105">
        <v>199.8</v>
      </c>
      <c r="Q105">
        <f t="shared" si="48"/>
        <v>0.54400000000000004</v>
      </c>
      <c r="R105">
        <v>0</v>
      </c>
      <c r="S105">
        <f t="shared" si="64"/>
        <v>413.45543269721298</v>
      </c>
      <c r="U105">
        <v>175.56583682193701</v>
      </c>
      <c r="V105">
        <f t="shared" si="65"/>
        <v>0.54400000000000004</v>
      </c>
      <c r="W105">
        <v>0</v>
      </c>
      <c r="X105">
        <v>173.46360000000001</v>
      </c>
      <c r="Y105">
        <f t="shared" si="66"/>
        <v>39959.502120229939</v>
      </c>
      <c r="Z105">
        <f t="shared" si="49"/>
        <v>361.91973240845778</v>
      </c>
      <c r="AA105">
        <f t="shared" si="67"/>
        <v>41723.388366814397</v>
      </c>
      <c r="AB105">
        <f t="shared" si="50"/>
        <v>443.0835379848653</v>
      </c>
      <c r="AC105">
        <f t="shared" si="68"/>
        <v>375.76943044433199</v>
      </c>
      <c r="AD105">
        <f t="shared" ref="AD105:AD142" si="70">AC105</f>
        <v>375.76943044433199</v>
      </c>
      <c r="AE105">
        <f t="shared" si="51"/>
        <v>3.8146736048137203E-2</v>
      </c>
      <c r="AF105">
        <f t="shared" si="52"/>
        <v>0.71764724238592004</v>
      </c>
      <c r="AG105">
        <f t="shared" si="69"/>
        <v>79255</v>
      </c>
      <c r="AH105">
        <f t="shared" si="61"/>
        <v>191.25708778501829</v>
      </c>
    </row>
    <row r="106" spans="1:34" hidden="1" x14ac:dyDescent="0.3">
      <c r="A106" t="s">
        <v>0</v>
      </c>
      <c r="B106">
        <v>-20</v>
      </c>
      <c r="C106">
        <v>14.3</v>
      </c>
      <c r="D106">
        <v>25</v>
      </c>
      <c r="E106">
        <v>12.5</v>
      </c>
      <c r="F106">
        <v>10.7</v>
      </c>
      <c r="G106">
        <v>1.07</v>
      </c>
      <c r="H106">
        <v>0.2</v>
      </c>
      <c r="I106">
        <v>438.3</v>
      </c>
      <c r="J106">
        <v>481.3</v>
      </c>
      <c r="K106">
        <v>228.8</v>
      </c>
      <c r="L106">
        <v>198.2</v>
      </c>
      <c r="M106">
        <f t="shared" si="63"/>
        <v>169.84774119821191</v>
      </c>
      <c r="N106" t="s">
        <v>22</v>
      </c>
      <c r="O106">
        <v>198.2</v>
      </c>
      <c r="Q106">
        <f t="shared" si="48"/>
        <v>0.53500000000000003</v>
      </c>
      <c r="R106">
        <v>0</v>
      </c>
      <c r="S106">
        <f t="shared" si="64"/>
        <v>371.74697050062878</v>
      </c>
      <c r="U106">
        <v>175.56583682193701</v>
      </c>
      <c r="V106">
        <f t="shared" si="65"/>
        <v>0.53500000000000003</v>
      </c>
      <c r="W106">
        <v>0</v>
      </c>
      <c r="X106">
        <v>173.46360000000001</v>
      </c>
      <c r="Y106">
        <f t="shared" si="66"/>
        <v>34938.180602924083</v>
      </c>
      <c r="Z106">
        <f t="shared" si="49"/>
        <v>321.33725192307116</v>
      </c>
      <c r="AA106">
        <f t="shared" si="67"/>
        <v>36620.830300487592</v>
      </c>
      <c r="AB106">
        <f t="shared" si="50"/>
        <v>394.31720695337714</v>
      </c>
      <c r="AC106">
        <f t="shared" si="68"/>
        <v>334.76199749487762</v>
      </c>
      <c r="AD106">
        <f t="shared" si="70"/>
        <v>334.76199749487762</v>
      </c>
      <c r="AE106">
        <f t="shared" si="51"/>
        <v>3.0414453337636458E-2</v>
      </c>
      <c r="AF106">
        <f t="shared" si="52"/>
        <v>0.59668199670016009</v>
      </c>
      <c r="AG106">
        <f t="shared" si="69"/>
        <v>64735.000000000007</v>
      </c>
      <c r="AH106">
        <f t="shared" si="61"/>
        <v>161.70135072282145</v>
      </c>
    </row>
    <row r="107" spans="1:34" hidden="1" x14ac:dyDescent="0.3">
      <c r="A107" t="s">
        <v>0</v>
      </c>
      <c r="B107">
        <v>-20</v>
      </c>
      <c r="C107">
        <v>14.18</v>
      </c>
      <c r="D107">
        <v>25</v>
      </c>
      <c r="E107">
        <v>12.5</v>
      </c>
      <c r="F107">
        <v>10.82</v>
      </c>
      <c r="G107">
        <v>2.76</v>
      </c>
      <c r="H107">
        <v>0.2</v>
      </c>
      <c r="I107">
        <v>571.4</v>
      </c>
      <c r="J107">
        <v>481.3</v>
      </c>
      <c r="K107">
        <v>228.8</v>
      </c>
      <c r="L107">
        <v>199.3</v>
      </c>
      <c r="M107">
        <f t="shared" si="63"/>
        <v>170.77272725499103</v>
      </c>
      <c r="N107" t="s">
        <v>22</v>
      </c>
      <c r="O107">
        <v>199.3</v>
      </c>
      <c r="Q107">
        <f t="shared" si="48"/>
        <v>0.54100000000000004</v>
      </c>
      <c r="R107">
        <v>0</v>
      </c>
      <c r="S107">
        <f t="shared" si="64"/>
        <v>483.67028337089818</v>
      </c>
      <c r="U107">
        <v>175.56583682193701</v>
      </c>
      <c r="V107">
        <f t="shared" si="65"/>
        <v>0.54100000000000004</v>
      </c>
      <c r="W107">
        <v>0</v>
      </c>
      <c r="X107">
        <v>173.46360000000001</v>
      </c>
      <c r="Y107">
        <f t="shared" si="66"/>
        <v>44410.607661203583</v>
      </c>
      <c r="Z107">
        <f t="shared" si="49"/>
        <v>435.34622469349767</v>
      </c>
      <c r="AA107">
        <f t="shared" si="67"/>
        <v>45380.311763633872</v>
      </c>
      <c r="AB107">
        <f t="shared" si="50"/>
        <v>530.20528876687581</v>
      </c>
      <c r="AC107">
        <f t="shared" si="68"/>
        <v>449.02979836755213</v>
      </c>
      <c r="AD107">
        <f t="shared" si="70"/>
        <v>449.02979836755213</v>
      </c>
      <c r="AE107">
        <f t="shared" si="51"/>
        <v>9.3714355020781487E-2</v>
      </c>
      <c r="AF107">
        <f t="shared" si="52"/>
        <v>1.3546951555891202</v>
      </c>
      <c r="AG107">
        <f t="shared" si="69"/>
        <v>166980</v>
      </c>
      <c r="AH107">
        <f t="shared" si="61"/>
        <v>293.52810643873443</v>
      </c>
    </row>
    <row r="108" spans="1:34" hidden="1" x14ac:dyDescent="0.3">
      <c r="A108" t="s">
        <v>0</v>
      </c>
      <c r="B108">
        <v>-20</v>
      </c>
      <c r="C108">
        <v>14.47</v>
      </c>
      <c r="D108">
        <v>25</v>
      </c>
      <c r="E108">
        <v>12.5</v>
      </c>
      <c r="F108">
        <v>10.53</v>
      </c>
      <c r="G108">
        <v>2.41</v>
      </c>
      <c r="H108">
        <v>0.2</v>
      </c>
      <c r="I108">
        <v>560.70000000000005</v>
      </c>
      <c r="J108">
        <v>481.3</v>
      </c>
      <c r="K108">
        <v>228.8</v>
      </c>
      <c r="L108">
        <v>196.6</v>
      </c>
      <c r="M108">
        <f t="shared" si="63"/>
        <v>168.50230693380598</v>
      </c>
      <c r="N108" t="s">
        <v>22</v>
      </c>
      <c r="O108">
        <v>196.6</v>
      </c>
      <c r="Q108">
        <f t="shared" si="48"/>
        <v>0.52649999999999997</v>
      </c>
      <c r="R108">
        <v>0</v>
      </c>
      <c r="S108">
        <f t="shared" si="64"/>
        <v>474.67269172768346</v>
      </c>
      <c r="U108">
        <v>175.56583682193701</v>
      </c>
      <c r="V108">
        <f t="shared" si="65"/>
        <v>0.52649999999999997</v>
      </c>
      <c r="W108">
        <v>0</v>
      </c>
      <c r="X108">
        <v>173.46360000000001</v>
      </c>
      <c r="Y108">
        <f t="shared" si="66"/>
        <v>49094.291747626223</v>
      </c>
      <c r="Z108">
        <f t="shared" si="49"/>
        <v>419.78550775887697</v>
      </c>
      <c r="AA108">
        <f t="shared" si="67"/>
        <v>50413.677600919218</v>
      </c>
      <c r="AB108">
        <f t="shared" si="50"/>
        <v>513.78089921588253</v>
      </c>
      <c r="AC108">
        <f t="shared" si="68"/>
        <v>435.21858807139131</v>
      </c>
      <c r="AD108">
        <f t="shared" si="70"/>
        <v>435.21858807139131</v>
      </c>
      <c r="AE108">
        <f t="shared" si="51"/>
        <v>7.8758378598193901E-2</v>
      </c>
      <c r="AF108">
        <f t="shared" si="52"/>
        <v>1.21516150826752</v>
      </c>
      <c r="AG108">
        <f t="shared" si="69"/>
        <v>145805</v>
      </c>
      <c r="AH108">
        <f t="shared" si="61"/>
        <v>272.86905330326869</v>
      </c>
    </row>
    <row r="109" spans="1:34" hidden="1" x14ac:dyDescent="0.3">
      <c r="A109" t="s">
        <v>0</v>
      </c>
      <c r="B109">
        <v>-20</v>
      </c>
      <c r="C109">
        <v>14.25</v>
      </c>
      <c r="D109">
        <v>25</v>
      </c>
      <c r="E109">
        <v>12.5</v>
      </c>
      <c r="F109">
        <v>10.75</v>
      </c>
      <c r="G109">
        <v>2.71</v>
      </c>
      <c r="H109">
        <v>0.2</v>
      </c>
      <c r="I109">
        <v>561.1</v>
      </c>
      <c r="J109">
        <v>481.3</v>
      </c>
      <c r="K109">
        <v>228.8</v>
      </c>
      <c r="L109">
        <v>198.6</v>
      </c>
      <c r="M109">
        <f t="shared" si="63"/>
        <v>170.1840997643134</v>
      </c>
      <c r="N109" t="s">
        <v>22</v>
      </c>
      <c r="O109">
        <v>198.6</v>
      </c>
      <c r="Q109">
        <f t="shared" si="48"/>
        <v>0.53749999999999998</v>
      </c>
      <c r="R109">
        <v>0</v>
      </c>
      <c r="S109">
        <f t="shared" si="64"/>
        <v>475.00905029378492</v>
      </c>
      <c r="U109">
        <v>175.56583682193701</v>
      </c>
      <c r="V109">
        <f t="shared" si="65"/>
        <v>0.53749999999999998</v>
      </c>
      <c r="W109">
        <v>0</v>
      </c>
      <c r="X109">
        <v>173.46360000000001</v>
      </c>
      <c r="Y109">
        <f t="shared" si="66"/>
        <v>45343.576053191158</v>
      </c>
      <c r="Z109">
        <f t="shared" si="49"/>
        <v>424.60572512368736</v>
      </c>
      <c r="AA109">
        <f t="shared" si="67"/>
        <v>46367.602777966378</v>
      </c>
      <c r="AB109">
        <f t="shared" si="50"/>
        <v>518.13666847853347</v>
      </c>
      <c r="AC109">
        <f t="shared" si="68"/>
        <v>438.88133883002678</v>
      </c>
      <c r="AD109">
        <f t="shared" si="70"/>
        <v>438.88133883002678</v>
      </c>
      <c r="AE109">
        <f t="shared" si="51"/>
        <v>9.1510873500279283E-2</v>
      </c>
      <c r="AF109">
        <f t="shared" si="52"/>
        <v>1.3352961802163199</v>
      </c>
      <c r="AG109">
        <f t="shared" si="69"/>
        <v>163955</v>
      </c>
      <c r="AH109">
        <f t="shared" si="61"/>
        <v>286.8724401489431</v>
      </c>
    </row>
    <row r="110" spans="1:34" hidden="1" x14ac:dyDescent="0.3">
      <c r="A110" t="s">
        <v>0</v>
      </c>
      <c r="B110">
        <v>-20</v>
      </c>
      <c r="C110">
        <v>14.03</v>
      </c>
      <c r="D110">
        <v>25</v>
      </c>
      <c r="E110">
        <v>12.5</v>
      </c>
      <c r="F110">
        <v>10.97</v>
      </c>
      <c r="G110">
        <v>2.83</v>
      </c>
      <c r="H110">
        <v>0.2</v>
      </c>
      <c r="I110">
        <v>575.1</v>
      </c>
      <c r="J110">
        <v>481.3</v>
      </c>
      <c r="K110">
        <v>228.8</v>
      </c>
      <c r="L110">
        <v>200.7</v>
      </c>
      <c r="M110">
        <f t="shared" si="63"/>
        <v>171.94998223634619</v>
      </c>
      <c r="N110" t="s">
        <v>22</v>
      </c>
      <c r="O110">
        <v>200.7</v>
      </c>
      <c r="Q110">
        <f t="shared" si="48"/>
        <v>0.5485000000000001</v>
      </c>
      <c r="R110">
        <v>0</v>
      </c>
      <c r="S110">
        <f t="shared" si="64"/>
        <v>486.78160010733694</v>
      </c>
      <c r="U110">
        <v>175.56583682193701</v>
      </c>
      <c r="V110">
        <f t="shared" si="65"/>
        <v>0.5485000000000001</v>
      </c>
      <c r="W110">
        <v>0</v>
      </c>
      <c r="X110">
        <v>173.46360000000001</v>
      </c>
      <c r="Y110">
        <f t="shared" si="66"/>
        <v>42954.606865068286</v>
      </c>
      <c r="Z110">
        <f t="shared" si="49"/>
        <v>440.45626268449291</v>
      </c>
      <c r="AA110">
        <f t="shared" si="67"/>
        <v>43846.113397248155</v>
      </c>
      <c r="AB110">
        <f t="shared" si="50"/>
        <v>535.62477220788799</v>
      </c>
      <c r="AC110">
        <f t="shared" si="68"/>
        <v>453.58702256562611</v>
      </c>
      <c r="AD110">
        <f t="shared" si="70"/>
        <v>453.58702256562611</v>
      </c>
      <c r="AE110">
        <f t="shared" si="51"/>
        <v>9.6837942740080132E-2</v>
      </c>
      <c r="AF110">
        <f t="shared" si="52"/>
        <v>1.3815578604774401</v>
      </c>
      <c r="AG110">
        <f t="shared" si="69"/>
        <v>171215</v>
      </c>
      <c r="AH110">
        <f t="shared" si="61"/>
        <v>298.31058461719061</v>
      </c>
    </row>
    <row r="111" spans="1:34" hidden="1" x14ac:dyDescent="0.3">
      <c r="A111" t="s">
        <v>0</v>
      </c>
      <c r="B111">
        <v>-20</v>
      </c>
      <c r="C111">
        <v>14.64</v>
      </c>
      <c r="D111">
        <v>25</v>
      </c>
      <c r="E111">
        <v>12.5</v>
      </c>
      <c r="F111">
        <v>10.36</v>
      </c>
      <c r="G111">
        <v>2.64</v>
      </c>
      <c r="H111">
        <v>0.2</v>
      </c>
      <c r="I111">
        <v>557.5</v>
      </c>
      <c r="J111">
        <v>481.3</v>
      </c>
      <c r="K111">
        <v>228.8</v>
      </c>
      <c r="L111">
        <v>195</v>
      </c>
      <c r="M111">
        <f t="shared" si="63"/>
        <v>167.15687266940003</v>
      </c>
      <c r="N111" t="s">
        <v>22</v>
      </c>
      <c r="O111">
        <v>195</v>
      </c>
      <c r="Q111">
        <f t="shared" si="48"/>
        <v>0.51800000000000002</v>
      </c>
      <c r="R111">
        <v>0</v>
      </c>
      <c r="S111">
        <f t="shared" si="64"/>
        <v>471.98182319887155</v>
      </c>
      <c r="U111">
        <v>175.56583682193701</v>
      </c>
      <c r="V111">
        <f t="shared" si="65"/>
        <v>0.51800000000000002</v>
      </c>
      <c r="W111">
        <v>0</v>
      </c>
      <c r="X111">
        <v>173.46360000000001</v>
      </c>
      <c r="Y111">
        <f t="shared" si="66"/>
        <v>46500.514183006409</v>
      </c>
      <c r="Z111">
        <f t="shared" si="49"/>
        <v>419.8408356116928</v>
      </c>
      <c r="AA111">
        <f t="shared" si="67"/>
        <v>47598.31086200045</v>
      </c>
      <c r="AB111">
        <f t="shared" si="50"/>
        <v>513.03795097243983</v>
      </c>
      <c r="AC111">
        <f t="shared" si="68"/>
        <v>434.59384555676132</v>
      </c>
      <c r="AD111">
        <f t="shared" si="70"/>
        <v>434.59384555676132</v>
      </c>
      <c r="AE111">
        <f t="shared" si="51"/>
        <v>8.8464143659539904E-2</v>
      </c>
      <c r="AF111">
        <f t="shared" si="52"/>
        <v>1.3078402137292799</v>
      </c>
      <c r="AG111">
        <f t="shared" si="69"/>
        <v>159720</v>
      </c>
      <c r="AH111">
        <f t="shared" si="61"/>
        <v>282.16573715435521</v>
      </c>
    </row>
    <row r="112" spans="1:34" hidden="1" x14ac:dyDescent="0.3">
      <c r="A112" t="s">
        <v>0</v>
      </c>
      <c r="B112">
        <v>-20</v>
      </c>
      <c r="C112">
        <v>14.26</v>
      </c>
      <c r="D112">
        <v>25</v>
      </c>
      <c r="E112">
        <v>12.5</v>
      </c>
      <c r="F112">
        <v>10.74</v>
      </c>
      <c r="G112">
        <v>2.65</v>
      </c>
      <c r="H112">
        <v>0.2</v>
      </c>
      <c r="I112">
        <v>572.5</v>
      </c>
      <c r="J112">
        <v>481.3</v>
      </c>
      <c r="K112">
        <v>228.8</v>
      </c>
      <c r="L112">
        <v>198.6</v>
      </c>
      <c r="M112">
        <f t="shared" si="63"/>
        <v>170.1840997643134</v>
      </c>
      <c r="N112" t="s">
        <v>22</v>
      </c>
      <c r="O112">
        <v>198.6</v>
      </c>
      <c r="Q112">
        <f t="shared" si="48"/>
        <v>0.53700000000000003</v>
      </c>
      <c r="R112">
        <v>0</v>
      </c>
      <c r="S112">
        <f t="shared" si="64"/>
        <v>484.59526942767724</v>
      </c>
      <c r="U112">
        <v>175.56583682193701</v>
      </c>
      <c r="V112">
        <f t="shared" si="65"/>
        <v>0.53700000000000003</v>
      </c>
      <c r="W112">
        <v>0</v>
      </c>
      <c r="X112">
        <v>173.46360000000001</v>
      </c>
      <c r="Y112">
        <f t="shared" si="66"/>
        <v>46345.859652618587</v>
      </c>
      <c r="Z112">
        <f t="shared" si="49"/>
        <v>434.1505677746656</v>
      </c>
      <c r="AA112">
        <f t="shared" si="67"/>
        <v>47433.286363052335</v>
      </c>
      <c r="AB112">
        <f t="shared" si="50"/>
        <v>529.45534621622971</v>
      </c>
      <c r="AC112">
        <f t="shared" si="68"/>
        <v>448.39917436506761</v>
      </c>
      <c r="AD112">
        <f t="shared" si="70"/>
        <v>448.39917436506761</v>
      </c>
      <c r="AE112">
        <f t="shared" si="51"/>
        <v>8.889668948682887E-2</v>
      </c>
      <c r="AF112">
        <f t="shared" si="52"/>
        <v>1.3117838012800001</v>
      </c>
      <c r="AG112">
        <f t="shared" si="69"/>
        <v>160325</v>
      </c>
      <c r="AH112">
        <f t="shared" si="61"/>
        <v>288.93434813927519</v>
      </c>
    </row>
    <row r="113" spans="1:34" hidden="1" x14ac:dyDescent="0.3">
      <c r="A113" t="s">
        <v>0</v>
      </c>
      <c r="B113">
        <v>0</v>
      </c>
      <c r="C113">
        <v>14.21</v>
      </c>
      <c r="D113">
        <v>25</v>
      </c>
      <c r="E113">
        <v>12.5</v>
      </c>
      <c r="F113">
        <v>10.79</v>
      </c>
      <c r="G113">
        <v>2.5099999999999998</v>
      </c>
      <c r="H113">
        <v>0.2</v>
      </c>
      <c r="I113">
        <v>541.9</v>
      </c>
      <c r="J113">
        <v>473.3</v>
      </c>
      <c r="K113">
        <v>227.5</v>
      </c>
      <c r="L113">
        <v>196.8</v>
      </c>
      <c r="M113">
        <f t="shared" si="63"/>
        <v>168.67048621685674</v>
      </c>
      <c r="N113" t="s">
        <v>22</v>
      </c>
      <c r="O113">
        <v>196.8</v>
      </c>
      <c r="Q113">
        <f t="shared" si="48"/>
        <v>0.53949999999999998</v>
      </c>
      <c r="R113">
        <v>0</v>
      </c>
      <c r="S113">
        <f t="shared" si="64"/>
        <v>458.86383912091355</v>
      </c>
      <c r="U113">
        <v>175.56583682193701</v>
      </c>
      <c r="V113">
        <f t="shared" si="65"/>
        <v>0.53949999999999998</v>
      </c>
      <c r="W113">
        <v>0</v>
      </c>
      <c r="X113">
        <v>173.46360000000001</v>
      </c>
      <c r="Y113">
        <f t="shared" si="66"/>
        <v>48191.574884753165</v>
      </c>
      <c r="Z113">
        <f t="shared" si="49"/>
        <v>402.94472073478079</v>
      </c>
      <c r="AA113">
        <f t="shared" si="67"/>
        <v>49418.757305840103</v>
      </c>
      <c r="AB113">
        <f t="shared" si="50"/>
        <v>494.20325038809682</v>
      </c>
      <c r="AC113">
        <f t="shared" si="68"/>
        <v>418.75581335301024</v>
      </c>
      <c r="AD113">
        <f t="shared" si="70"/>
        <v>418.75581335301024</v>
      </c>
      <c r="AE113">
        <f t="shared" si="51"/>
        <v>8.2921720449277911E-2</v>
      </c>
      <c r="AF113">
        <f t="shared" si="52"/>
        <v>1.2559237616051198</v>
      </c>
      <c r="AG113">
        <f t="shared" si="69"/>
        <v>151855</v>
      </c>
      <c r="AH113">
        <f t="shared" si="61"/>
        <v>269.74618202550528</v>
      </c>
    </row>
    <row r="114" spans="1:34" hidden="1" x14ac:dyDescent="0.3">
      <c r="A114" t="s">
        <v>0</v>
      </c>
      <c r="B114">
        <v>0</v>
      </c>
      <c r="C114">
        <v>14.55</v>
      </c>
      <c r="D114">
        <v>25</v>
      </c>
      <c r="E114">
        <v>12.5</v>
      </c>
      <c r="F114">
        <v>10.45</v>
      </c>
      <c r="G114">
        <v>2.4500000000000002</v>
      </c>
      <c r="H114">
        <v>0.2</v>
      </c>
      <c r="I114">
        <v>547</v>
      </c>
      <c r="J114">
        <v>473.3</v>
      </c>
      <c r="K114">
        <v>227.5</v>
      </c>
      <c r="L114">
        <v>193.7</v>
      </c>
      <c r="M114">
        <f t="shared" si="63"/>
        <v>166.06370732957021</v>
      </c>
      <c r="N114" t="s">
        <v>22</v>
      </c>
      <c r="O114">
        <v>193.7</v>
      </c>
      <c r="Q114">
        <f t="shared" si="48"/>
        <v>0.52249999999999996</v>
      </c>
      <c r="R114">
        <v>0</v>
      </c>
      <c r="S114">
        <f t="shared" si="64"/>
        <v>463.15241083870757</v>
      </c>
      <c r="U114">
        <v>175.56583682193701</v>
      </c>
      <c r="V114">
        <f t="shared" si="65"/>
        <v>0.52249999999999996</v>
      </c>
      <c r="W114">
        <v>0</v>
      </c>
      <c r="X114">
        <v>173.46360000000001</v>
      </c>
      <c r="Y114">
        <f t="shared" si="66"/>
        <v>48774.205620778601</v>
      </c>
      <c r="Z114">
        <f t="shared" si="49"/>
        <v>407.10680422332462</v>
      </c>
      <c r="AA114">
        <f t="shared" si="67"/>
        <v>50057.513156277346</v>
      </c>
      <c r="AB114">
        <f t="shared" si="50"/>
        <v>499.15076564473247</v>
      </c>
      <c r="AC114">
        <f t="shared" si="68"/>
        <v>422.91616119672818</v>
      </c>
      <c r="AD114">
        <f t="shared" si="70"/>
        <v>422.91616119672818</v>
      </c>
      <c r="AE114">
        <f t="shared" si="51"/>
        <v>8.0413428438414897E-2</v>
      </c>
      <c r="AF114">
        <f t="shared" si="52"/>
        <v>1.23155309536</v>
      </c>
      <c r="AG114">
        <f t="shared" si="69"/>
        <v>148225</v>
      </c>
      <c r="AH114">
        <f t="shared" si="61"/>
        <v>269.10434415415511</v>
      </c>
    </row>
    <row r="115" spans="1:34" hidden="1" x14ac:dyDescent="0.3">
      <c r="A115" t="s">
        <v>0</v>
      </c>
      <c r="B115">
        <v>0</v>
      </c>
      <c r="C115">
        <v>14.63</v>
      </c>
      <c r="D115">
        <v>25</v>
      </c>
      <c r="E115">
        <v>12.5</v>
      </c>
      <c r="F115">
        <v>10.37</v>
      </c>
      <c r="G115">
        <v>2.44</v>
      </c>
      <c r="H115">
        <v>0.2</v>
      </c>
      <c r="I115">
        <v>538.70000000000005</v>
      </c>
      <c r="J115">
        <v>473.3</v>
      </c>
      <c r="K115">
        <v>227.5</v>
      </c>
      <c r="L115">
        <v>192.9</v>
      </c>
      <c r="M115">
        <f t="shared" si="63"/>
        <v>165.39099019736724</v>
      </c>
      <c r="N115" t="s">
        <v>22</v>
      </c>
      <c r="O115">
        <v>192.9</v>
      </c>
      <c r="Q115">
        <f t="shared" si="48"/>
        <v>0.51849999999999996</v>
      </c>
      <c r="R115">
        <v>0</v>
      </c>
      <c r="S115">
        <f t="shared" si="64"/>
        <v>456.17297059210176</v>
      </c>
      <c r="U115">
        <v>175.56583682193701</v>
      </c>
      <c r="V115">
        <f t="shared" si="65"/>
        <v>0.51849999999999996</v>
      </c>
      <c r="W115">
        <v>0</v>
      </c>
      <c r="X115">
        <v>173.46360000000001</v>
      </c>
      <c r="Y115">
        <f t="shared" si="66"/>
        <v>48859.323780135121</v>
      </c>
      <c r="Z115">
        <f t="shared" si="49"/>
        <v>399.04192175595716</v>
      </c>
      <c r="AA115">
        <f t="shared" si="67"/>
        <v>50151.753064048673</v>
      </c>
      <c r="AB115">
        <f t="shared" si="50"/>
        <v>489.94483050232441</v>
      </c>
      <c r="AC115">
        <f t="shared" si="68"/>
        <v>415.17492333641906</v>
      </c>
      <c r="AD115">
        <f t="shared" si="70"/>
        <v>415.17492333641906</v>
      </c>
      <c r="AE115">
        <f t="shared" si="51"/>
        <v>7.9998387136756041E-2</v>
      </c>
      <c r="AF115">
        <f t="shared" si="52"/>
        <v>1.2274660545740801</v>
      </c>
      <c r="AG115">
        <f t="shared" si="69"/>
        <v>147620</v>
      </c>
      <c r="AH115">
        <f t="shared" si="61"/>
        <v>265.24026594308378</v>
      </c>
    </row>
    <row r="116" spans="1:34" hidden="1" x14ac:dyDescent="0.3">
      <c r="A116" t="s">
        <v>0</v>
      </c>
      <c r="B116">
        <v>0</v>
      </c>
      <c r="C116">
        <v>14.22</v>
      </c>
      <c r="D116">
        <v>25</v>
      </c>
      <c r="E116">
        <v>12.5</v>
      </c>
      <c r="F116">
        <v>10.78</v>
      </c>
      <c r="G116">
        <v>2.4700000000000002</v>
      </c>
      <c r="H116">
        <v>0.2</v>
      </c>
      <c r="I116">
        <v>540</v>
      </c>
      <c r="J116">
        <v>473.3</v>
      </c>
      <c r="K116">
        <v>227.5</v>
      </c>
      <c r="L116">
        <v>196.7</v>
      </c>
      <c r="M116">
        <f t="shared" si="63"/>
        <v>168.58639657533135</v>
      </c>
      <c r="N116" t="s">
        <v>22</v>
      </c>
      <c r="O116">
        <v>196.7</v>
      </c>
      <c r="Q116">
        <f t="shared" si="48"/>
        <v>0.53900000000000003</v>
      </c>
      <c r="R116">
        <v>0</v>
      </c>
      <c r="S116">
        <f t="shared" si="64"/>
        <v>457.26613593193156</v>
      </c>
      <c r="U116">
        <v>175.56583682193701</v>
      </c>
      <c r="V116">
        <f t="shared" si="65"/>
        <v>0.53900000000000003</v>
      </c>
      <c r="W116">
        <v>0</v>
      </c>
      <c r="X116">
        <v>173.46360000000001</v>
      </c>
      <c r="Y116">
        <f t="shared" si="66"/>
        <v>48593.726050533245</v>
      </c>
      <c r="Z116">
        <f t="shared" si="49"/>
        <v>400.62275649242201</v>
      </c>
      <c r="AA116">
        <f t="shared" si="67"/>
        <v>49858.588814835995</v>
      </c>
      <c r="AB116">
        <f t="shared" si="50"/>
        <v>491.67205654294003</v>
      </c>
      <c r="AC116">
        <f t="shared" si="68"/>
        <v>416.62734152230558</v>
      </c>
      <c r="AD116">
        <f t="shared" si="70"/>
        <v>416.62734152230558</v>
      </c>
      <c r="AE116">
        <f t="shared" si="51"/>
        <v>8.1246080733382589E-2</v>
      </c>
      <c r="AF116">
        <f t="shared" si="52"/>
        <v>1.23970549970176</v>
      </c>
      <c r="AG116">
        <f t="shared" si="69"/>
        <v>149435</v>
      </c>
      <c r="AH116">
        <f t="shared" si="61"/>
        <v>267.14219696611849</v>
      </c>
    </row>
    <row r="117" spans="1:34" hidden="1" x14ac:dyDescent="0.3">
      <c r="A117" t="s">
        <v>0</v>
      </c>
      <c r="B117">
        <v>0</v>
      </c>
      <c r="C117">
        <v>14.29</v>
      </c>
      <c r="D117">
        <v>25</v>
      </c>
      <c r="E117">
        <v>12.5</v>
      </c>
      <c r="F117">
        <v>10.71</v>
      </c>
      <c r="G117">
        <v>2.5499999999999998</v>
      </c>
      <c r="H117">
        <v>0.2</v>
      </c>
      <c r="I117">
        <v>544.79999999999995</v>
      </c>
      <c r="J117">
        <v>473.3</v>
      </c>
      <c r="K117">
        <v>227.5</v>
      </c>
      <c r="L117">
        <v>196.1</v>
      </c>
      <c r="M117">
        <f t="shared" si="63"/>
        <v>168.08185872617912</v>
      </c>
      <c r="N117" t="s">
        <v>22</v>
      </c>
      <c r="O117">
        <v>196.1</v>
      </c>
      <c r="Q117">
        <f t="shared" si="48"/>
        <v>0.53550000000000009</v>
      </c>
      <c r="R117">
        <v>0</v>
      </c>
      <c r="S117">
        <f t="shared" si="64"/>
        <v>461.30243872514933</v>
      </c>
      <c r="U117">
        <v>175.56583682193701</v>
      </c>
      <c r="V117">
        <f t="shared" si="65"/>
        <v>0.53550000000000009</v>
      </c>
      <c r="W117">
        <v>0</v>
      </c>
      <c r="X117">
        <v>173.46360000000001</v>
      </c>
      <c r="Y117">
        <f t="shared" si="66"/>
        <v>47734.113794103592</v>
      </c>
      <c r="Z117">
        <f t="shared" si="49"/>
        <v>406.28293857811281</v>
      </c>
      <c r="AA117">
        <f t="shared" si="67"/>
        <v>48922.588702574845</v>
      </c>
      <c r="AB117">
        <f t="shared" si="50"/>
        <v>497.87995671389018</v>
      </c>
      <c r="AC117">
        <f t="shared" si="68"/>
        <v>421.8475425223105</v>
      </c>
      <c r="AD117">
        <f t="shared" si="70"/>
        <v>421.8475425223105</v>
      </c>
      <c r="AE117">
        <f t="shared" si="51"/>
        <v>8.4611248359904814E-2</v>
      </c>
      <c r="AF117">
        <f t="shared" si="52"/>
        <v>1.2720269366400001</v>
      </c>
      <c r="AG117">
        <f t="shared" si="69"/>
        <v>154275</v>
      </c>
      <c r="AH117">
        <f t="shared" si="61"/>
        <v>272.76532606006555</v>
      </c>
    </row>
    <row r="118" spans="1:34" hidden="1" x14ac:dyDescent="0.3">
      <c r="A118" t="s">
        <v>0</v>
      </c>
      <c r="B118">
        <v>0</v>
      </c>
      <c r="C118">
        <v>14.44</v>
      </c>
      <c r="D118">
        <v>25</v>
      </c>
      <c r="E118">
        <v>12.5</v>
      </c>
      <c r="F118">
        <v>10.56</v>
      </c>
      <c r="G118">
        <v>2.4900000000000002</v>
      </c>
      <c r="H118">
        <v>0.2</v>
      </c>
      <c r="I118">
        <v>534.79999999999995</v>
      </c>
      <c r="J118">
        <v>473.3</v>
      </c>
      <c r="K118">
        <v>227.5</v>
      </c>
      <c r="L118">
        <v>194.7</v>
      </c>
      <c r="M118">
        <f t="shared" si="63"/>
        <v>166.9046037448239</v>
      </c>
      <c r="N118" t="s">
        <v>22</v>
      </c>
      <c r="O118">
        <v>194.7</v>
      </c>
      <c r="Q118">
        <f t="shared" si="48"/>
        <v>0.52800000000000002</v>
      </c>
      <c r="R118">
        <v>0</v>
      </c>
      <c r="S118">
        <f t="shared" si="64"/>
        <v>452.89347457261221</v>
      </c>
      <c r="U118">
        <v>175.56583682193701</v>
      </c>
      <c r="V118">
        <f t="shared" si="65"/>
        <v>0.52800000000000002</v>
      </c>
      <c r="W118">
        <v>0</v>
      </c>
      <c r="X118">
        <v>173.46360000000001</v>
      </c>
      <c r="Y118">
        <f t="shared" si="66"/>
        <v>48399.535983366586</v>
      </c>
      <c r="Z118">
        <f t="shared" si="49"/>
        <v>395.86988181356605</v>
      </c>
      <c r="AA118">
        <f t="shared" si="67"/>
        <v>49645.68901461381</v>
      </c>
      <c r="AB118">
        <f t="shared" si="50"/>
        <v>486.17419818968813</v>
      </c>
      <c r="AC118">
        <f t="shared" si="68"/>
        <v>412.00421214148338</v>
      </c>
      <c r="AD118">
        <f t="shared" si="70"/>
        <v>412.00421214148338</v>
      </c>
      <c r="AE118">
        <f t="shared" si="51"/>
        <v>8.2082172687474947E-2</v>
      </c>
      <c r="AF118">
        <f t="shared" si="52"/>
        <v>1.2478290396748801</v>
      </c>
      <c r="AG118">
        <f t="shared" si="69"/>
        <v>150645</v>
      </c>
      <c r="AH118">
        <f t="shared" si="61"/>
        <v>265.90942719138371</v>
      </c>
    </row>
    <row r="119" spans="1:34" hidden="1" x14ac:dyDescent="0.3">
      <c r="A119" t="s">
        <v>0</v>
      </c>
      <c r="B119">
        <v>0</v>
      </c>
      <c r="C119">
        <v>14.26</v>
      </c>
      <c r="D119">
        <v>25</v>
      </c>
      <c r="E119">
        <v>12.5</v>
      </c>
      <c r="F119">
        <v>10.74</v>
      </c>
      <c r="G119">
        <v>2.5299999999999998</v>
      </c>
      <c r="H119">
        <v>0.2</v>
      </c>
      <c r="I119">
        <v>557.20000000000005</v>
      </c>
      <c r="J119">
        <v>473.3</v>
      </c>
      <c r="K119">
        <v>227.5</v>
      </c>
      <c r="L119">
        <v>196.3</v>
      </c>
      <c r="M119">
        <f t="shared" si="63"/>
        <v>168.25003800922988</v>
      </c>
      <c r="N119" t="s">
        <v>22</v>
      </c>
      <c r="O119">
        <v>196.3</v>
      </c>
      <c r="Q119">
        <f t="shared" si="48"/>
        <v>0.53700000000000003</v>
      </c>
      <c r="R119">
        <v>0</v>
      </c>
      <c r="S119">
        <f t="shared" si="64"/>
        <v>471.72955427429548</v>
      </c>
      <c r="U119">
        <v>175.56583682193701</v>
      </c>
      <c r="V119">
        <f t="shared" si="65"/>
        <v>0.53700000000000003</v>
      </c>
      <c r="W119">
        <v>0</v>
      </c>
      <c r="X119">
        <v>173.46360000000001</v>
      </c>
      <c r="Y119">
        <f t="shared" si="66"/>
        <v>47969.785487971472</v>
      </c>
      <c r="Z119">
        <f t="shared" si="49"/>
        <v>417.80256926909152</v>
      </c>
      <c r="AA119">
        <f t="shared" si="67"/>
        <v>49177.740506548158</v>
      </c>
      <c r="AB119">
        <f t="shared" si="50"/>
        <v>511.16934522079066</v>
      </c>
      <c r="AC119">
        <f t="shared" si="68"/>
        <v>433.02254167867704</v>
      </c>
      <c r="AD119">
        <f t="shared" si="70"/>
        <v>433.02254167867704</v>
      </c>
      <c r="AE119">
        <f t="shared" si="51"/>
        <v>8.3764740241204297E-2</v>
      </c>
      <c r="AF119">
        <f t="shared" si="52"/>
        <v>1.2639897118182399</v>
      </c>
      <c r="AG119">
        <f t="shared" si="69"/>
        <v>153065</v>
      </c>
      <c r="AH119">
        <f t="shared" ref="AH119:AH142" si="71">((S119-20)*POWER((1+((2*5500*5.5*G119)/(S119*S119))),0.25))*POWER(AE119,0.25)</f>
        <v>276.99815046584712</v>
      </c>
    </row>
    <row r="120" spans="1:34" hidden="1" x14ac:dyDescent="0.3">
      <c r="A120" t="s">
        <v>0</v>
      </c>
      <c r="B120">
        <v>0</v>
      </c>
      <c r="C120">
        <v>14.31</v>
      </c>
      <c r="D120">
        <v>25</v>
      </c>
      <c r="E120">
        <v>12.5</v>
      </c>
      <c r="F120">
        <v>10.69</v>
      </c>
      <c r="G120">
        <v>2.5099999999999998</v>
      </c>
      <c r="H120">
        <v>0.2</v>
      </c>
      <c r="I120">
        <v>545</v>
      </c>
      <c r="J120">
        <v>473.3</v>
      </c>
      <c r="K120">
        <v>227.5</v>
      </c>
      <c r="L120">
        <v>195.9</v>
      </c>
      <c r="M120">
        <f t="shared" si="63"/>
        <v>167.91367944312839</v>
      </c>
      <c r="N120" t="s">
        <v>22</v>
      </c>
      <c r="O120">
        <v>195.9</v>
      </c>
      <c r="Q120">
        <f t="shared" si="48"/>
        <v>0.53449999999999998</v>
      </c>
      <c r="R120">
        <v>0</v>
      </c>
      <c r="S120">
        <f t="shared" si="64"/>
        <v>461.47061800820012</v>
      </c>
      <c r="U120">
        <v>175.56583682193701</v>
      </c>
      <c r="V120">
        <f t="shared" si="65"/>
        <v>0.53449999999999998</v>
      </c>
      <c r="W120">
        <v>0</v>
      </c>
      <c r="X120">
        <v>173.46360000000001</v>
      </c>
      <c r="Y120">
        <f t="shared" si="66"/>
        <v>48191.574884753165</v>
      </c>
      <c r="Z120">
        <f t="shared" si="49"/>
        <v>405.91077393944227</v>
      </c>
      <c r="AA120">
        <f t="shared" si="67"/>
        <v>49418.757305840103</v>
      </c>
      <c r="AB120">
        <f t="shared" si="50"/>
        <v>497.6004850220304</v>
      </c>
      <c r="AC120">
        <f t="shared" si="68"/>
        <v>421.61253577846071</v>
      </c>
      <c r="AD120">
        <f t="shared" si="70"/>
        <v>421.61253577846071</v>
      </c>
      <c r="AE120">
        <f t="shared" si="51"/>
        <v>8.2921720449277911E-2</v>
      </c>
      <c r="AF120">
        <f t="shared" si="52"/>
        <v>1.2559237616051198</v>
      </c>
      <c r="AG120">
        <f t="shared" si="69"/>
        <v>151855</v>
      </c>
      <c r="AH120">
        <f t="shared" si="71"/>
        <v>271.02763532390236</v>
      </c>
    </row>
    <row r="121" spans="1:34" hidden="1" x14ac:dyDescent="0.3">
      <c r="A121" t="s">
        <v>0</v>
      </c>
      <c r="B121">
        <v>0</v>
      </c>
      <c r="C121">
        <v>14.38</v>
      </c>
      <c r="D121">
        <v>25</v>
      </c>
      <c r="E121">
        <v>12.5</v>
      </c>
      <c r="F121">
        <v>10.62</v>
      </c>
      <c r="G121">
        <v>2.56</v>
      </c>
      <c r="H121">
        <v>0.2</v>
      </c>
      <c r="I121">
        <v>546.1</v>
      </c>
      <c r="J121">
        <v>473.3</v>
      </c>
      <c r="K121">
        <v>227.5</v>
      </c>
      <c r="L121">
        <v>195.2</v>
      </c>
      <c r="M121">
        <f t="shared" si="63"/>
        <v>167.32505195245076</v>
      </c>
      <c r="N121" t="s">
        <v>22</v>
      </c>
      <c r="O121">
        <v>195.2</v>
      </c>
      <c r="Q121">
        <f t="shared" si="48"/>
        <v>0.53100000000000003</v>
      </c>
      <c r="R121">
        <v>0</v>
      </c>
      <c r="S121">
        <f t="shared" si="64"/>
        <v>462.39560406497924</v>
      </c>
      <c r="U121">
        <v>175.56583682193701</v>
      </c>
      <c r="V121">
        <f t="shared" si="65"/>
        <v>0.53100000000000003</v>
      </c>
      <c r="W121">
        <v>0</v>
      </c>
      <c r="X121">
        <v>173.46360000000001</v>
      </c>
      <c r="Y121">
        <f t="shared" si="66"/>
        <v>47611.056104640717</v>
      </c>
      <c r="Z121">
        <f t="shared" si="49"/>
        <v>407.67467244602813</v>
      </c>
      <c r="AA121">
        <f t="shared" si="67"/>
        <v>48789.697469196923</v>
      </c>
      <c r="AB121">
        <f t="shared" si="50"/>
        <v>499.43519352444827</v>
      </c>
      <c r="AC121">
        <f t="shared" si="68"/>
        <v>423.15533558117943</v>
      </c>
      <c r="AD121">
        <f t="shared" si="70"/>
        <v>423.15533558117943</v>
      </c>
      <c r="AE121">
        <f t="shared" si="51"/>
        <v>8.5035815654899996E-2</v>
      </c>
      <c r="AF121">
        <f t="shared" si="52"/>
        <v>1.27603479150592</v>
      </c>
      <c r="AG121">
        <f t="shared" si="69"/>
        <v>154880</v>
      </c>
      <c r="AH121">
        <f t="shared" si="71"/>
        <v>273.75979984764945</v>
      </c>
    </row>
    <row r="122" spans="1:34" hidden="1" x14ac:dyDescent="0.3">
      <c r="A122" t="s">
        <v>0</v>
      </c>
      <c r="B122">
        <v>0</v>
      </c>
      <c r="C122">
        <v>14.59</v>
      </c>
      <c r="D122">
        <v>25</v>
      </c>
      <c r="E122">
        <v>12.5</v>
      </c>
      <c r="F122">
        <v>10.41</v>
      </c>
      <c r="G122">
        <v>2.5299999999999998</v>
      </c>
      <c r="H122">
        <v>0.2</v>
      </c>
      <c r="I122">
        <v>549.20000000000005</v>
      </c>
      <c r="J122">
        <v>473.3</v>
      </c>
      <c r="K122">
        <v>227.5</v>
      </c>
      <c r="L122">
        <v>193.3</v>
      </c>
      <c r="M122">
        <f t="shared" si="63"/>
        <v>165.72734876346874</v>
      </c>
      <c r="N122" t="s">
        <v>22</v>
      </c>
      <c r="O122">
        <v>193.3</v>
      </c>
      <c r="Q122">
        <f t="shared" si="48"/>
        <v>0.52050000000000007</v>
      </c>
      <c r="R122">
        <v>0</v>
      </c>
      <c r="S122">
        <f t="shared" si="64"/>
        <v>465.00238295226575</v>
      </c>
      <c r="U122">
        <v>175.56583682193701</v>
      </c>
      <c r="V122">
        <f t="shared" si="65"/>
        <v>0.52050000000000007</v>
      </c>
      <c r="W122">
        <v>0</v>
      </c>
      <c r="X122">
        <v>173.46360000000001</v>
      </c>
      <c r="Y122">
        <f t="shared" si="66"/>
        <v>47969.785487971472</v>
      </c>
      <c r="Z122">
        <f t="shared" si="49"/>
        <v>410.19194368406863</v>
      </c>
      <c r="AA122">
        <f t="shared" si="67"/>
        <v>49177.740506548158</v>
      </c>
      <c r="AB122">
        <f t="shared" si="50"/>
        <v>502.43696071592097</v>
      </c>
      <c r="AC122">
        <f t="shared" si="68"/>
        <v>425.67951085191504</v>
      </c>
      <c r="AD122">
        <f t="shared" si="70"/>
        <v>425.67951085191504</v>
      </c>
      <c r="AE122">
        <f t="shared" si="51"/>
        <v>8.3764740241204297E-2</v>
      </c>
      <c r="AF122">
        <f t="shared" si="52"/>
        <v>1.2639897118182399</v>
      </c>
      <c r="AG122">
        <f t="shared" si="69"/>
        <v>153065</v>
      </c>
      <c r="AH122">
        <f t="shared" si="71"/>
        <v>273.6797076928342</v>
      </c>
    </row>
    <row r="123" spans="1:34" hidden="1" x14ac:dyDescent="0.3">
      <c r="A123" t="s">
        <v>26</v>
      </c>
      <c r="B123">
        <v>0</v>
      </c>
      <c r="C123">
        <v>14.03</v>
      </c>
      <c r="D123">
        <v>25</v>
      </c>
      <c r="E123">
        <v>12.5</v>
      </c>
      <c r="F123">
        <v>10.97</v>
      </c>
      <c r="G123">
        <v>1.8</v>
      </c>
      <c r="H123">
        <v>0.2</v>
      </c>
      <c r="I123">
        <v>565.1</v>
      </c>
      <c r="J123">
        <v>473.3</v>
      </c>
      <c r="K123">
        <v>227.5</v>
      </c>
      <c r="L123">
        <v>198.4</v>
      </c>
      <c r="M123">
        <f t="shared" si="63"/>
        <v>170.01592048126267</v>
      </c>
      <c r="N123" t="s">
        <v>22</v>
      </c>
      <c r="O123">
        <v>198.4</v>
      </c>
      <c r="Q123">
        <f t="shared" si="48"/>
        <v>0.5485000000000001</v>
      </c>
      <c r="R123">
        <v>0</v>
      </c>
      <c r="S123">
        <f t="shared" si="64"/>
        <v>478.37263595479982</v>
      </c>
      <c r="U123">
        <v>175.56583682193701</v>
      </c>
      <c r="V123">
        <f t="shared" si="65"/>
        <v>0.5485000000000001</v>
      </c>
      <c r="W123">
        <v>0</v>
      </c>
      <c r="X123">
        <v>173.46360000000001</v>
      </c>
      <c r="Y123">
        <f t="shared" si="66"/>
        <v>47736.665012607984</v>
      </c>
      <c r="Z123">
        <f t="shared" si="49"/>
        <v>425.56282006037065</v>
      </c>
      <c r="AA123">
        <f t="shared" si="67"/>
        <v>49449.617158257985</v>
      </c>
      <c r="AB123">
        <f t="shared" si="50"/>
        <v>519.50783713216686</v>
      </c>
      <c r="AC123">
        <f t="shared" si="68"/>
        <v>440.03434963557538</v>
      </c>
      <c r="AD123">
        <f t="shared" si="70"/>
        <v>440.03434963557538</v>
      </c>
      <c r="AE123">
        <f t="shared" si="51"/>
        <v>5.5127539564172191E-2</v>
      </c>
      <c r="AF123">
        <f t="shared" si="52"/>
        <v>0.95059689984000018</v>
      </c>
      <c r="AG123">
        <f t="shared" si="69"/>
        <v>108900</v>
      </c>
      <c r="AH123">
        <f t="shared" si="71"/>
        <v>244.80676646421705</v>
      </c>
    </row>
    <row r="124" spans="1:34" hidden="1" x14ac:dyDescent="0.3">
      <c r="A124" t="s">
        <v>26</v>
      </c>
      <c r="B124">
        <v>0</v>
      </c>
      <c r="C124">
        <v>13.96</v>
      </c>
      <c r="D124">
        <v>25</v>
      </c>
      <c r="E124">
        <v>12.5</v>
      </c>
      <c r="F124">
        <v>11.04</v>
      </c>
      <c r="G124">
        <v>2.57</v>
      </c>
      <c r="H124">
        <v>0.2</v>
      </c>
      <c r="I124">
        <v>571.6</v>
      </c>
      <c r="J124">
        <v>473.3</v>
      </c>
      <c r="K124">
        <v>227.5</v>
      </c>
      <c r="L124">
        <v>199.1</v>
      </c>
      <c r="M124">
        <f t="shared" si="63"/>
        <v>170.60454797194026</v>
      </c>
      <c r="N124" t="s">
        <v>22</v>
      </c>
      <c r="O124">
        <v>199.1</v>
      </c>
      <c r="Q124">
        <f t="shared" si="48"/>
        <v>0.55199999999999994</v>
      </c>
      <c r="R124">
        <v>0</v>
      </c>
      <c r="S124">
        <f t="shared" si="64"/>
        <v>483.83846265394897</v>
      </c>
      <c r="U124">
        <v>175.56583682193701</v>
      </c>
      <c r="V124">
        <f t="shared" si="65"/>
        <v>0.55199999999999994</v>
      </c>
      <c r="W124">
        <v>0</v>
      </c>
      <c r="X124">
        <v>173.46360000000001</v>
      </c>
      <c r="Y124">
        <f t="shared" si="66"/>
        <v>47484.509072035675</v>
      </c>
      <c r="Z124">
        <f t="shared" si="49"/>
        <v>431.98975551661073</v>
      </c>
      <c r="AA124">
        <f t="shared" si="67"/>
        <v>48653.255247561086</v>
      </c>
      <c r="AB124">
        <f t="shared" si="50"/>
        <v>527.32656367040613</v>
      </c>
      <c r="AC124">
        <f t="shared" si="68"/>
        <v>446.60908875342989</v>
      </c>
      <c r="AD124">
        <f t="shared" si="70"/>
        <v>446.60908875342989</v>
      </c>
      <c r="AE124">
        <f t="shared" si="51"/>
        <v>8.5461261176682068E-2</v>
      </c>
      <c r="AF124">
        <f t="shared" si="52"/>
        <v>1.2800354823961597</v>
      </c>
      <c r="AG124">
        <f t="shared" si="69"/>
        <v>155485</v>
      </c>
      <c r="AH124">
        <f t="shared" si="71"/>
        <v>284.84549133746953</v>
      </c>
    </row>
    <row r="125" spans="1:34" hidden="1" x14ac:dyDescent="0.3">
      <c r="A125" t="s">
        <v>26</v>
      </c>
      <c r="B125">
        <v>0</v>
      </c>
      <c r="C125">
        <v>14.06</v>
      </c>
      <c r="D125">
        <v>25</v>
      </c>
      <c r="E125">
        <v>12.5</v>
      </c>
      <c r="F125">
        <v>10.94</v>
      </c>
      <c r="G125">
        <v>2.65</v>
      </c>
      <c r="H125">
        <v>0.2</v>
      </c>
      <c r="I125">
        <v>553.4</v>
      </c>
      <c r="J125">
        <v>473.3</v>
      </c>
      <c r="K125">
        <v>227.5</v>
      </c>
      <c r="L125">
        <v>198.2</v>
      </c>
      <c r="M125">
        <f t="shared" si="63"/>
        <v>169.84774119821191</v>
      </c>
      <c r="N125" t="s">
        <v>22</v>
      </c>
      <c r="O125">
        <v>198.2</v>
      </c>
      <c r="Q125">
        <f t="shared" si="48"/>
        <v>0.54700000000000004</v>
      </c>
      <c r="R125">
        <v>0</v>
      </c>
      <c r="S125">
        <f t="shared" si="64"/>
        <v>468.53414789633132</v>
      </c>
      <c r="U125">
        <v>175.56583682193701</v>
      </c>
      <c r="V125">
        <f t="shared" si="65"/>
        <v>0.54700000000000004</v>
      </c>
      <c r="W125">
        <v>0</v>
      </c>
      <c r="X125">
        <v>173.46360000000001</v>
      </c>
      <c r="Y125">
        <f t="shared" si="66"/>
        <v>46345.859652618587</v>
      </c>
      <c r="Z125">
        <f t="shared" si="49"/>
        <v>416.14707507361226</v>
      </c>
      <c r="AA125">
        <f t="shared" si="67"/>
        <v>47433.286363052335</v>
      </c>
      <c r="AB125">
        <f t="shared" si="50"/>
        <v>508.74185363202395</v>
      </c>
      <c r="AC125">
        <f t="shared" si="68"/>
        <v>430.98127270362454</v>
      </c>
      <c r="AD125">
        <f t="shared" si="70"/>
        <v>430.98127270362454</v>
      </c>
      <c r="AE125">
        <f t="shared" si="51"/>
        <v>8.889668948682887E-2</v>
      </c>
      <c r="AF125">
        <f t="shared" si="52"/>
        <v>1.3117838012800001</v>
      </c>
      <c r="AG125">
        <f t="shared" si="69"/>
        <v>160325</v>
      </c>
      <c r="AH125">
        <f t="shared" si="71"/>
        <v>280.89829475000568</v>
      </c>
    </row>
    <row r="126" spans="1:34" hidden="1" x14ac:dyDescent="0.3">
      <c r="A126" t="s">
        <v>26</v>
      </c>
      <c r="B126">
        <v>0</v>
      </c>
      <c r="C126">
        <v>14.12</v>
      </c>
      <c r="D126">
        <v>25</v>
      </c>
      <c r="E126">
        <v>12.5</v>
      </c>
      <c r="F126">
        <v>10.88</v>
      </c>
      <c r="G126">
        <v>0.28000000000000003</v>
      </c>
      <c r="H126">
        <v>0.2</v>
      </c>
      <c r="I126">
        <v>293.2</v>
      </c>
      <c r="J126">
        <v>473.3</v>
      </c>
      <c r="K126">
        <v>227.5</v>
      </c>
      <c r="L126">
        <v>197.6</v>
      </c>
      <c r="M126">
        <f t="shared" si="63"/>
        <v>169.34320334905968</v>
      </c>
      <c r="N126" t="s">
        <v>22</v>
      </c>
      <c r="O126">
        <v>197.6</v>
      </c>
      <c r="Q126">
        <f t="shared" si="48"/>
        <v>0.54400000000000004</v>
      </c>
      <c r="R126">
        <v>0</v>
      </c>
      <c r="S126">
        <f t="shared" si="64"/>
        <v>249.73290064731478</v>
      </c>
      <c r="U126">
        <f>M126</f>
        <v>169.34320334905968</v>
      </c>
      <c r="V126">
        <f t="shared" si="65"/>
        <v>0.54400000000000004</v>
      </c>
      <c r="W126">
        <v>1</v>
      </c>
      <c r="X126">
        <f>M126</f>
        <v>169.34320334905968</v>
      </c>
      <c r="Y126">
        <f t="shared" si="66"/>
        <v>20086.777007859408</v>
      </c>
      <c r="Z126">
        <f t="shared" si="49"/>
        <v>205.62038969387785</v>
      </c>
      <c r="AA126">
        <f t="shared" si="67"/>
        <v>20903.609491915744</v>
      </c>
      <c r="AB126">
        <f t="shared" si="50"/>
        <v>255.07377463801379</v>
      </c>
      <c r="AC126">
        <f t="shared" si="68"/>
        <v>217.67269441326533</v>
      </c>
      <c r="AD126">
        <f t="shared" si="70"/>
        <v>217.67269441326533</v>
      </c>
      <c r="AE126">
        <f t="shared" si="51"/>
        <v>7.3701169768521733E-3</v>
      </c>
      <c r="AF126">
        <f t="shared" si="52"/>
        <v>0.16541579751424001</v>
      </c>
      <c r="AG126">
        <f t="shared" si="69"/>
        <v>16940</v>
      </c>
      <c r="AH126">
        <f t="shared" si="71"/>
        <v>71.479439138560977</v>
      </c>
    </row>
    <row r="127" spans="1:34" hidden="1" x14ac:dyDescent="0.3">
      <c r="A127" t="s">
        <v>26</v>
      </c>
      <c r="B127">
        <v>0</v>
      </c>
      <c r="C127">
        <v>13.72</v>
      </c>
      <c r="D127">
        <v>25</v>
      </c>
      <c r="E127">
        <v>12.5</v>
      </c>
      <c r="F127">
        <v>11.28</v>
      </c>
      <c r="G127">
        <v>2.34</v>
      </c>
      <c r="H127">
        <v>0.2</v>
      </c>
      <c r="I127">
        <v>544.1</v>
      </c>
      <c r="J127">
        <v>473.3</v>
      </c>
      <c r="K127">
        <v>227.5</v>
      </c>
      <c r="L127">
        <v>201.2</v>
      </c>
      <c r="M127">
        <f t="shared" si="63"/>
        <v>172.37043044397305</v>
      </c>
      <c r="N127" t="s">
        <v>22</v>
      </c>
      <c r="O127">
        <v>201.2</v>
      </c>
      <c r="Q127">
        <f t="shared" si="48"/>
        <v>0.56399999999999995</v>
      </c>
      <c r="R127">
        <v>0</v>
      </c>
      <c r="S127">
        <f t="shared" si="64"/>
        <v>460.71381123447179</v>
      </c>
      <c r="U127">
        <v>175.56583682193701</v>
      </c>
      <c r="V127">
        <f t="shared" si="65"/>
        <v>0.56399999999999995</v>
      </c>
      <c r="W127">
        <v>0</v>
      </c>
      <c r="X127">
        <v>173.46360000000001</v>
      </c>
      <c r="Y127">
        <f t="shared" si="66"/>
        <v>49524.783574979745</v>
      </c>
      <c r="Z127">
        <f t="shared" si="49"/>
        <v>403.40108116762991</v>
      </c>
      <c r="AA127">
        <f t="shared" si="67"/>
        <v>50904.618621337861</v>
      </c>
      <c r="AB127">
        <f t="shared" si="50"/>
        <v>495.11634125593366</v>
      </c>
      <c r="AC127">
        <f t="shared" si="68"/>
        <v>419.5236281905751</v>
      </c>
      <c r="AD127">
        <f t="shared" si="70"/>
        <v>419.5236281905751</v>
      </c>
      <c r="AE127">
        <f t="shared" si="51"/>
        <v>7.5894610020287537E-2</v>
      </c>
      <c r="AF127">
        <f t="shared" si="52"/>
        <v>1.1861968507084799</v>
      </c>
      <c r="AG127">
        <f t="shared" si="69"/>
        <v>141570</v>
      </c>
      <c r="AH127">
        <f t="shared" si="71"/>
        <v>262.84007785397927</v>
      </c>
    </row>
    <row r="128" spans="1:34" hidden="1" x14ac:dyDescent="0.3">
      <c r="A128" t="s">
        <v>26</v>
      </c>
      <c r="B128">
        <v>0</v>
      </c>
      <c r="C128">
        <v>13.85</v>
      </c>
      <c r="D128">
        <v>25</v>
      </c>
      <c r="E128">
        <v>12.5</v>
      </c>
      <c r="F128">
        <v>11.15</v>
      </c>
      <c r="G128">
        <v>2.4900000000000002</v>
      </c>
      <c r="H128">
        <v>0.2</v>
      </c>
      <c r="I128">
        <v>552.20000000000005</v>
      </c>
      <c r="J128">
        <v>473.3</v>
      </c>
      <c r="K128">
        <v>227.5</v>
      </c>
      <c r="L128">
        <v>200</v>
      </c>
      <c r="M128">
        <f t="shared" si="63"/>
        <v>171.36135474566862</v>
      </c>
      <c r="N128" t="s">
        <v>22</v>
      </c>
      <c r="O128">
        <v>200</v>
      </c>
      <c r="Q128">
        <f t="shared" si="48"/>
        <v>0.5575</v>
      </c>
      <c r="R128">
        <v>0</v>
      </c>
      <c r="S128">
        <f t="shared" si="64"/>
        <v>467.52507219802692</v>
      </c>
      <c r="U128">
        <v>175.56583682193701</v>
      </c>
      <c r="V128">
        <f t="shared" si="65"/>
        <v>0.5575</v>
      </c>
      <c r="W128">
        <v>0</v>
      </c>
      <c r="X128">
        <v>173.46360000000001</v>
      </c>
      <c r="Y128">
        <f t="shared" si="66"/>
        <v>48399.535983366586</v>
      </c>
      <c r="Z128">
        <f t="shared" si="49"/>
        <v>412.52897734632376</v>
      </c>
      <c r="AA128">
        <f t="shared" si="67"/>
        <v>49645.68901461381</v>
      </c>
      <c r="AB128">
        <f t="shared" si="50"/>
        <v>505.25157197715498</v>
      </c>
      <c r="AC128">
        <f t="shared" si="68"/>
        <v>428.04630737181947</v>
      </c>
      <c r="AD128">
        <f t="shared" si="70"/>
        <v>428.04630737181947</v>
      </c>
      <c r="AE128">
        <f t="shared" si="51"/>
        <v>8.2082172687474947E-2</v>
      </c>
      <c r="AF128">
        <f t="shared" si="52"/>
        <v>1.2478290396748801</v>
      </c>
      <c r="AG128">
        <f t="shared" si="69"/>
        <v>150645</v>
      </c>
      <c r="AH128">
        <f t="shared" si="71"/>
        <v>273.08623740491953</v>
      </c>
    </row>
    <row r="129" spans="1:34" hidden="1" x14ac:dyDescent="0.3">
      <c r="A129" t="s">
        <v>26</v>
      </c>
      <c r="B129">
        <v>0</v>
      </c>
      <c r="C129">
        <v>14.14</v>
      </c>
      <c r="D129">
        <v>25</v>
      </c>
      <c r="E129">
        <v>12.5</v>
      </c>
      <c r="F129">
        <v>10.86</v>
      </c>
      <c r="G129">
        <v>2.1800000000000002</v>
      </c>
      <c r="H129">
        <v>0.2</v>
      </c>
      <c r="I129">
        <v>558</v>
      </c>
      <c r="J129">
        <v>473.3</v>
      </c>
      <c r="K129">
        <v>227.5</v>
      </c>
      <c r="L129">
        <v>197.4</v>
      </c>
      <c r="M129">
        <f t="shared" si="63"/>
        <v>169.17502406600894</v>
      </c>
      <c r="N129" t="s">
        <v>22</v>
      </c>
      <c r="O129">
        <v>197.4</v>
      </c>
      <c r="Q129">
        <f t="shared" si="48"/>
        <v>0.54300000000000004</v>
      </c>
      <c r="R129">
        <v>0</v>
      </c>
      <c r="S129">
        <f t="shared" si="64"/>
        <v>472.40227140649841</v>
      </c>
      <c r="U129">
        <v>175.56583682193701</v>
      </c>
      <c r="V129">
        <f t="shared" si="65"/>
        <v>0.54300000000000004</v>
      </c>
      <c r="W129">
        <v>0</v>
      </c>
      <c r="X129">
        <v>173.46360000000001</v>
      </c>
      <c r="Y129">
        <f t="shared" si="66"/>
        <v>49906.192996879727</v>
      </c>
      <c r="Z129">
        <f t="shared" si="49"/>
        <v>416.24237294290361</v>
      </c>
      <c r="AA129">
        <f t="shared" si="67"/>
        <v>51410.506192087501</v>
      </c>
      <c r="AB129">
        <f t="shared" si="50"/>
        <v>509.85634624658002</v>
      </c>
      <c r="AC129">
        <f t="shared" si="68"/>
        <v>431.91844554803151</v>
      </c>
      <c r="AD129">
        <f t="shared" si="70"/>
        <v>431.91844554803151</v>
      </c>
      <c r="AE129">
        <f t="shared" si="51"/>
        <v>6.9501264010544669E-2</v>
      </c>
      <c r="AF129">
        <f t="shared" si="52"/>
        <v>1.1186471103078399</v>
      </c>
      <c r="AG129">
        <f t="shared" si="69"/>
        <v>131890.00000000003</v>
      </c>
      <c r="AH129">
        <f t="shared" si="71"/>
        <v>260.87985094706198</v>
      </c>
    </row>
    <row r="130" spans="1:34" hidden="1" x14ac:dyDescent="0.3">
      <c r="A130" t="s">
        <v>26</v>
      </c>
      <c r="B130">
        <v>0</v>
      </c>
      <c r="C130">
        <v>13.9</v>
      </c>
      <c r="D130">
        <v>25</v>
      </c>
      <c r="E130">
        <v>12.5</v>
      </c>
      <c r="F130">
        <v>11.1</v>
      </c>
      <c r="G130">
        <v>2.5299999999999998</v>
      </c>
      <c r="H130">
        <v>0.2</v>
      </c>
      <c r="I130">
        <v>553.5</v>
      </c>
      <c r="J130">
        <v>473.3</v>
      </c>
      <c r="K130">
        <v>227.5</v>
      </c>
      <c r="L130">
        <v>199.6</v>
      </c>
      <c r="M130">
        <f t="shared" si="63"/>
        <v>171.02499617956713</v>
      </c>
      <c r="N130" t="s">
        <v>22</v>
      </c>
      <c r="O130">
        <v>199.6</v>
      </c>
      <c r="Q130">
        <f t="shared" si="48"/>
        <v>0.55500000000000005</v>
      </c>
      <c r="R130">
        <v>0</v>
      </c>
      <c r="S130">
        <f t="shared" si="64"/>
        <v>468.61823753785671</v>
      </c>
      <c r="U130">
        <v>175.56583682193701</v>
      </c>
      <c r="V130">
        <f t="shared" si="65"/>
        <v>0.55500000000000005</v>
      </c>
      <c r="W130">
        <v>0</v>
      </c>
      <c r="X130">
        <v>173.46360000000001</v>
      </c>
      <c r="Y130">
        <f t="shared" si="66"/>
        <v>47969.785487971472</v>
      </c>
      <c r="Z130">
        <f t="shared" si="49"/>
        <v>414.28645532423047</v>
      </c>
      <c r="AA130">
        <f t="shared" si="67"/>
        <v>49177.740506548158</v>
      </c>
      <c r="AB130">
        <f t="shared" si="50"/>
        <v>507.13362094565554</v>
      </c>
      <c r="AC130">
        <f t="shared" si="68"/>
        <v>429.62891560276353</v>
      </c>
      <c r="AD130">
        <f t="shared" si="70"/>
        <v>429.62891560276353</v>
      </c>
      <c r="AE130">
        <f t="shared" si="51"/>
        <v>8.3764740241204297E-2</v>
      </c>
      <c r="AF130">
        <f t="shared" si="52"/>
        <v>1.2639897118182399</v>
      </c>
      <c r="AG130">
        <f t="shared" si="69"/>
        <v>153065</v>
      </c>
      <c r="AH130">
        <f t="shared" si="71"/>
        <v>275.46294367699574</v>
      </c>
    </row>
    <row r="131" spans="1:34" hidden="1" x14ac:dyDescent="0.3">
      <c r="A131" t="s">
        <v>26</v>
      </c>
      <c r="B131">
        <v>0</v>
      </c>
      <c r="C131">
        <v>13.47</v>
      </c>
      <c r="D131">
        <v>25</v>
      </c>
      <c r="E131">
        <v>12.5</v>
      </c>
      <c r="F131">
        <v>11.53</v>
      </c>
      <c r="G131">
        <v>2.56</v>
      </c>
      <c r="H131">
        <v>0.2</v>
      </c>
      <c r="I131">
        <v>557.6</v>
      </c>
      <c r="J131">
        <v>473.3</v>
      </c>
      <c r="K131">
        <v>227.5</v>
      </c>
      <c r="L131">
        <v>203.4</v>
      </c>
      <c r="M131">
        <f t="shared" ref="M131:M142" si="72">20+(L131-20)*(POWER((E131/25),0.25))</f>
        <v>174.22040255753126</v>
      </c>
      <c r="N131" t="s">
        <v>22</v>
      </c>
      <c r="O131">
        <v>203.4</v>
      </c>
      <c r="Q131">
        <f t="shared" si="48"/>
        <v>0.57650000000000001</v>
      </c>
      <c r="R131">
        <v>0</v>
      </c>
      <c r="S131">
        <f t="shared" ref="S131:S142" si="73">20+(I131-20)*(POWER((E131/25),0.25))</f>
        <v>472.06591284039695</v>
      </c>
      <c r="U131">
        <v>175.56583682193701</v>
      </c>
      <c r="V131">
        <f t="shared" ref="V131:V142" si="74">0.05*F131</f>
        <v>0.57650000000000001</v>
      </c>
      <c r="W131">
        <v>0</v>
      </c>
      <c r="X131">
        <v>173.46360000000001</v>
      </c>
      <c r="Y131">
        <f t="shared" ref="Y131:Y142" si="75">((POWER(135.5,2)*G131) + 297.5*POWER(G131,2) + (POWER(297.5,2)*POWER(G131,3)/3) + (2*135.5*-65.23*POWER(G131,3)/3) + (297.5*-65.23*POWER(G131,4)/2) + (POWER(-65.23,2)*POWER(G131,5)/5))/G131</f>
        <v>47611.056104640717</v>
      </c>
      <c r="Z131">
        <f t="shared" si="49"/>
        <v>418.61100076466761</v>
      </c>
      <c r="AA131">
        <f t="shared" ref="AA131:AA142" si="76">(((POWER(135.5,2)*G131) + 297.5*POWER(G131,2) + (POWER(297.5,2)*POWER(G131,3)/3) + (2*135.5*-65.23*POWER(G131,3)/3) + (297.5*-65.23*POWER(G131,4)/2) + (POWER(-65.23,2)*POWER(G131,5)/5))-((POWER(135.5,2)*0.1) + 297.5*POWER(0.1,2) + (POWER(297.5,2)*POWER(0.1,3)/3) + (2*135.5*-65.23*POWER(0.1,3)/3) + (297.5*-65.23*POWER(0.1,4)/2) + (POWER(-65.23,2)*POWER(0.1,5)/5)))/(G131-0.1)</f>
        <v>48789.697469196923</v>
      </c>
      <c r="AB131">
        <f t="shared" si="50"/>
        <v>511.98443582867156</v>
      </c>
      <c r="AC131">
        <f t="shared" ref="AC131:AC142" si="77">20+(AB131-20)*POWER((E131/25),0.25)</f>
        <v>433.70794844895107</v>
      </c>
      <c r="AD131">
        <f t="shared" si="70"/>
        <v>433.70794844895107</v>
      </c>
      <c r="AE131">
        <f t="shared" si="51"/>
        <v>8.5035815654899996E-2</v>
      </c>
      <c r="AF131">
        <f t="shared" si="52"/>
        <v>1.27603479150592</v>
      </c>
      <c r="AG131">
        <f t="shared" si="69"/>
        <v>154880</v>
      </c>
      <c r="AH131">
        <f t="shared" si="71"/>
        <v>278.54488997547878</v>
      </c>
    </row>
    <row r="132" spans="1:34" hidden="1" x14ac:dyDescent="0.3">
      <c r="A132" t="s">
        <v>26</v>
      </c>
      <c r="B132">
        <v>0</v>
      </c>
      <c r="C132">
        <v>13.94</v>
      </c>
      <c r="D132">
        <v>25</v>
      </c>
      <c r="E132">
        <v>12.5</v>
      </c>
      <c r="F132">
        <v>11.06</v>
      </c>
      <c r="G132">
        <v>2.25</v>
      </c>
      <c r="H132">
        <v>0.2</v>
      </c>
      <c r="I132">
        <v>552.4</v>
      </c>
      <c r="J132">
        <v>473.3</v>
      </c>
      <c r="K132">
        <v>227.5</v>
      </c>
      <c r="L132">
        <v>199.2</v>
      </c>
      <c r="M132">
        <f t="shared" si="72"/>
        <v>170.68863761346563</v>
      </c>
      <c r="N132" t="s">
        <v>22</v>
      </c>
      <c r="O132">
        <v>199.2</v>
      </c>
      <c r="Q132">
        <f t="shared" ref="Q132:Q142" si="78">0.05*F132</f>
        <v>0.55300000000000005</v>
      </c>
      <c r="R132">
        <v>0</v>
      </c>
      <c r="S132">
        <f t="shared" si="73"/>
        <v>467.6932514810776</v>
      </c>
      <c r="U132">
        <v>175.56583682193701</v>
      </c>
      <c r="V132">
        <f t="shared" si="74"/>
        <v>0.55300000000000005</v>
      </c>
      <c r="W132">
        <v>0</v>
      </c>
      <c r="X132">
        <v>173.46360000000001</v>
      </c>
      <c r="Y132">
        <f t="shared" si="75"/>
        <v>49840.578067890609</v>
      </c>
      <c r="Z132">
        <f t="shared" ref="Z132:Z142" si="79">SQRT((S132*S132)-Y132)</f>
        <v>410.97007118895152</v>
      </c>
      <c r="AA132">
        <f t="shared" si="76"/>
        <v>51292.861767022361</v>
      </c>
      <c r="AB132">
        <f t="shared" ref="AB132:AB142" si="80">SQRT((I132*I132)-AA132)</f>
        <v>503.83816670928928</v>
      </c>
      <c r="AC132">
        <f t="shared" si="77"/>
        <v>426.85777994877049</v>
      </c>
      <c r="AD132">
        <f t="shared" si="70"/>
        <v>426.85777994877049</v>
      </c>
      <c r="AE132">
        <f t="shared" ref="AE132:AE142" si="81">( 0.641*(G132/D132) + 0.2049*POWER((G132/D132),2) + 0.755*POWER((G132/D132),3) - 0.7974*POWER((G132/D132),4) + 0.1966*POWER((G132/D132),5))/POWER((1-(G132/D132)),2)</f>
        <v>7.227258602746045E-2</v>
      </c>
      <c r="AF132">
        <f t="shared" ref="AF132:AF142" si="82">( 15.07*(G132/D132) -27.02*POWER((G132/D132),2) + 15.08*POWER((G132/D132),3))</f>
        <v>1.1484313200000003</v>
      </c>
      <c r="AG132">
        <f t="shared" ref="AG132:AG142" si="83">(5500*5500*2*G132)/1000</f>
        <v>136125</v>
      </c>
      <c r="AH132">
        <f t="shared" si="71"/>
        <v>261.97404266068946</v>
      </c>
    </row>
    <row r="133" spans="1:34" hidden="1" x14ac:dyDescent="0.3">
      <c r="A133" t="s">
        <v>26</v>
      </c>
      <c r="B133">
        <v>0</v>
      </c>
      <c r="C133">
        <v>13.8</v>
      </c>
      <c r="D133">
        <v>25</v>
      </c>
      <c r="E133">
        <v>12.5</v>
      </c>
      <c r="F133">
        <v>11.2</v>
      </c>
      <c r="G133">
        <v>2.34</v>
      </c>
      <c r="H133">
        <v>0.2</v>
      </c>
      <c r="I133">
        <v>555.6</v>
      </c>
      <c r="J133">
        <v>473.3</v>
      </c>
      <c r="K133">
        <v>227.5</v>
      </c>
      <c r="L133">
        <v>200.5</v>
      </c>
      <c r="M133">
        <f t="shared" si="72"/>
        <v>171.78180295329545</v>
      </c>
      <c r="N133" t="s">
        <v>22</v>
      </c>
      <c r="O133">
        <v>200.5</v>
      </c>
      <c r="Q133">
        <f t="shared" si="78"/>
        <v>0.55999999999999994</v>
      </c>
      <c r="R133">
        <v>0</v>
      </c>
      <c r="S133">
        <f t="shared" si="73"/>
        <v>470.3841200098895</v>
      </c>
      <c r="U133">
        <v>175.56583682193701</v>
      </c>
      <c r="V133">
        <f t="shared" si="74"/>
        <v>0.55999999999999994</v>
      </c>
      <c r="W133">
        <v>0</v>
      </c>
      <c r="X133">
        <v>173.46360000000001</v>
      </c>
      <c r="Y133">
        <f t="shared" si="75"/>
        <v>49524.783574979745</v>
      </c>
      <c r="Z133">
        <f t="shared" si="79"/>
        <v>414.4109515716234</v>
      </c>
      <c r="AA133">
        <f t="shared" si="76"/>
        <v>50904.618621337861</v>
      </c>
      <c r="AB133">
        <f t="shared" si="80"/>
        <v>507.72703431929068</v>
      </c>
      <c r="AC133">
        <f t="shared" si="77"/>
        <v>430.12791478141691</v>
      </c>
      <c r="AD133">
        <f t="shared" si="70"/>
        <v>430.12791478141691</v>
      </c>
      <c r="AE133">
        <f t="shared" si="81"/>
        <v>7.5894610020287537E-2</v>
      </c>
      <c r="AF133">
        <f t="shared" si="82"/>
        <v>1.1861968507084799</v>
      </c>
      <c r="AG133">
        <f t="shared" si="83"/>
        <v>141570</v>
      </c>
      <c r="AH133">
        <f t="shared" si="71"/>
        <v>267.50730087010021</v>
      </c>
    </row>
    <row r="134" spans="1:34" hidden="1" x14ac:dyDescent="0.3">
      <c r="A134" t="s">
        <v>26</v>
      </c>
      <c r="B134">
        <v>0</v>
      </c>
      <c r="C134">
        <v>13.59</v>
      </c>
      <c r="D134">
        <v>25</v>
      </c>
      <c r="E134">
        <v>12.5</v>
      </c>
      <c r="F134">
        <v>11.41</v>
      </c>
      <c r="G134">
        <v>2.42</v>
      </c>
      <c r="H134">
        <v>0.2</v>
      </c>
      <c r="I134">
        <v>558.20000000000005</v>
      </c>
      <c r="J134">
        <v>473.3</v>
      </c>
      <c r="K134">
        <v>227.5</v>
      </c>
      <c r="L134">
        <v>202.4</v>
      </c>
      <c r="M134">
        <f t="shared" si="72"/>
        <v>173.37950614227753</v>
      </c>
      <c r="N134" t="s">
        <v>22</v>
      </c>
      <c r="O134">
        <v>202.4</v>
      </c>
      <c r="Q134">
        <f t="shared" si="78"/>
        <v>0.57050000000000001</v>
      </c>
      <c r="R134">
        <v>0</v>
      </c>
      <c r="S134">
        <f t="shared" si="73"/>
        <v>472.5704506895492</v>
      </c>
      <c r="U134">
        <v>175.56583682193701</v>
      </c>
      <c r="V134">
        <f t="shared" si="74"/>
        <v>0.57050000000000001</v>
      </c>
      <c r="W134">
        <v>0</v>
      </c>
      <c r="X134">
        <v>173.46360000000001</v>
      </c>
      <c r="Y134">
        <f t="shared" si="75"/>
        <v>49019.358255554558</v>
      </c>
      <c r="Z134">
        <f t="shared" si="79"/>
        <v>417.4966737704255</v>
      </c>
      <c r="AA134">
        <f t="shared" si="76"/>
        <v>50329.827208959585</v>
      </c>
      <c r="AB134">
        <f t="shared" si="80"/>
        <v>511.13345888431178</v>
      </c>
      <c r="AC134">
        <f t="shared" si="77"/>
        <v>432.99236498697536</v>
      </c>
      <c r="AD134">
        <f t="shared" si="70"/>
        <v>432.99236498697536</v>
      </c>
      <c r="AE134">
        <f t="shared" si="81"/>
        <v>7.9170864212367562E-2</v>
      </c>
      <c r="AF134">
        <f t="shared" si="82"/>
        <v>1.21927026681856</v>
      </c>
      <c r="AG134">
        <f t="shared" si="83"/>
        <v>146410</v>
      </c>
      <c r="AH134">
        <f t="shared" si="71"/>
        <v>272.31167643202366</v>
      </c>
    </row>
    <row r="135" spans="1:34" hidden="1" x14ac:dyDescent="0.3">
      <c r="A135" t="s">
        <v>26</v>
      </c>
      <c r="B135">
        <v>0</v>
      </c>
      <c r="C135">
        <v>14.17</v>
      </c>
      <c r="D135">
        <v>25</v>
      </c>
      <c r="E135">
        <v>12.5</v>
      </c>
      <c r="F135">
        <v>10.83</v>
      </c>
      <c r="G135">
        <v>2.36</v>
      </c>
      <c r="H135">
        <v>0.2</v>
      </c>
      <c r="I135">
        <v>550.6</v>
      </c>
      <c r="J135">
        <v>473.3</v>
      </c>
      <c r="K135">
        <v>227.5</v>
      </c>
      <c r="L135">
        <v>197.2</v>
      </c>
      <c r="M135">
        <f t="shared" si="72"/>
        <v>169.00684478295821</v>
      </c>
      <c r="N135" t="s">
        <v>22</v>
      </c>
      <c r="O135">
        <v>197.2</v>
      </c>
      <c r="Q135">
        <f t="shared" si="78"/>
        <v>0.54149999999999998</v>
      </c>
      <c r="R135">
        <v>0</v>
      </c>
      <c r="S135">
        <f t="shared" si="73"/>
        <v>466.17963793362094</v>
      </c>
      <c r="U135">
        <v>175.56583682193701</v>
      </c>
      <c r="V135">
        <f t="shared" si="74"/>
        <v>0.54149999999999998</v>
      </c>
      <c r="W135">
        <v>0</v>
      </c>
      <c r="X135">
        <v>173.46360000000001</v>
      </c>
      <c r="Y135">
        <f t="shared" si="75"/>
        <v>49418.483653176016</v>
      </c>
      <c r="Z135">
        <f t="shared" si="79"/>
        <v>409.76209093905436</v>
      </c>
      <c r="AA135">
        <f t="shared" si="76"/>
        <v>50781.404233557347</v>
      </c>
      <c r="AB135">
        <f t="shared" si="80"/>
        <v>502.37332310388723</v>
      </c>
      <c r="AC135">
        <f t="shared" si="77"/>
        <v>425.62599821208056</v>
      </c>
      <c r="AD135">
        <f t="shared" si="70"/>
        <v>425.62599821208056</v>
      </c>
      <c r="AE135">
        <f t="shared" si="81"/>
        <v>7.6708629585494903E-2</v>
      </c>
      <c r="AF135">
        <f t="shared" si="82"/>
        <v>1.19450883715072</v>
      </c>
      <c r="AG135">
        <f t="shared" si="83"/>
        <v>142780</v>
      </c>
      <c r="AH135">
        <f>((S135-20)*POWER((1+((2*5500*5.5*G135)/(S135*S135))),0.25))*POWER(AE135,0.25)</f>
        <v>266.41027732818321</v>
      </c>
    </row>
    <row r="136" spans="1:34" hidden="1" x14ac:dyDescent="0.3">
      <c r="A136" t="s">
        <v>26</v>
      </c>
      <c r="B136">
        <v>0</v>
      </c>
      <c r="C136">
        <v>13.2</v>
      </c>
      <c r="D136">
        <v>25</v>
      </c>
      <c r="E136">
        <v>12.5</v>
      </c>
      <c r="F136">
        <v>11.8</v>
      </c>
      <c r="G136">
        <v>1.88</v>
      </c>
      <c r="H136">
        <v>0.2</v>
      </c>
      <c r="I136">
        <v>560.79999999999995</v>
      </c>
      <c r="J136">
        <v>473.3</v>
      </c>
      <c r="K136">
        <v>227.5</v>
      </c>
      <c r="L136">
        <v>205.8</v>
      </c>
      <c r="M136">
        <f t="shared" si="72"/>
        <v>176.23855395414017</v>
      </c>
      <c r="N136" t="s">
        <v>22</v>
      </c>
      <c r="O136">
        <v>205.8</v>
      </c>
      <c r="Q136">
        <f t="shared" si="78"/>
        <v>0.59000000000000008</v>
      </c>
      <c r="R136">
        <v>0</v>
      </c>
      <c r="S136">
        <f t="shared" si="73"/>
        <v>474.75678136920874</v>
      </c>
      <c r="U136">
        <v>175.56583682193701</v>
      </c>
      <c r="V136">
        <f t="shared" si="74"/>
        <v>0.59000000000000008</v>
      </c>
      <c r="W136">
        <v>0</v>
      </c>
      <c r="X136">
        <v>173.46360000000001</v>
      </c>
      <c r="Y136">
        <f t="shared" si="75"/>
        <v>48523.018540076722</v>
      </c>
      <c r="Z136">
        <f t="shared" si="79"/>
        <v>420.56032018721635</v>
      </c>
      <c r="AA136">
        <f t="shared" si="76"/>
        <v>50203.161236903623</v>
      </c>
      <c r="AB136">
        <f t="shared" si="80"/>
        <v>514.09481495449484</v>
      </c>
      <c r="AC136">
        <f t="shared" si="77"/>
        <v>435.48255869068214</v>
      </c>
      <c r="AD136">
        <f t="shared" si="70"/>
        <v>435.48255869068214</v>
      </c>
      <c r="AE136">
        <f t="shared" si="81"/>
        <v>5.8062166586691243E-2</v>
      </c>
      <c r="AF136">
        <f t="shared" si="82"/>
        <v>0.98687772504063986</v>
      </c>
      <c r="AG136">
        <f t="shared" si="83"/>
        <v>113740</v>
      </c>
      <c r="AH136">
        <f t="shared" si="71"/>
        <v>247.23487846952059</v>
      </c>
    </row>
    <row r="137" spans="1:34" hidden="1" x14ac:dyDescent="0.3">
      <c r="A137" t="s">
        <v>26</v>
      </c>
      <c r="B137">
        <v>0</v>
      </c>
      <c r="C137">
        <v>13.23</v>
      </c>
      <c r="D137">
        <v>25</v>
      </c>
      <c r="E137">
        <v>12.5</v>
      </c>
      <c r="F137">
        <v>11.77</v>
      </c>
      <c r="G137">
        <v>2.59</v>
      </c>
      <c r="H137">
        <v>0.2</v>
      </c>
      <c r="I137">
        <v>569.6</v>
      </c>
      <c r="J137">
        <v>473.3</v>
      </c>
      <c r="K137">
        <v>227.5</v>
      </c>
      <c r="L137">
        <v>205.5</v>
      </c>
      <c r="M137">
        <f t="shared" si="72"/>
        <v>175.98628502956404</v>
      </c>
      <c r="N137" t="s">
        <v>22</v>
      </c>
      <c r="O137">
        <v>205.5</v>
      </c>
      <c r="Q137">
        <f t="shared" si="78"/>
        <v>0.58850000000000002</v>
      </c>
      <c r="R137">
        <v>0</v>
      </c>
      <c r="S137">
        <f t="shared" si="73"/>
        <v>482.15666982344152</v>
      </c>
      <c r="U137">
        <v>175.56583682193701</v>
      </c>
      <c r="V137">
        <f t="shared" si="74"/>
        <v>0.58850000000000002</v>
      </c>
      <c r="W137">
        <v>0</v>
      </c>
      <c r="X137">
        <v>173.46360000000001</v>
      </c>
      <c r="Y137">
        <f t="shared" si="75"/>
        <v>47220.923858457631</v>
      </c>
      <c r="Z137">
        <f t="shared" si="79"/>
        <v>430.41158255415661</v>
      </c>
      <c r="AA137">
        <f t="shared" si="76"/>
        <v>48369.696762951593</v>
      </c>
      <c r="AB137">
        <f t="shared" si="80"/>
        <v>525.42788585784865</v>
      </c>
      <c r="AC137">
        <f t="shared" si="77"/>
        <v>445.01249738712852</v>
      </c>
      <c r="AD137">
        <f t="shared" si="70"/>
        <v>445.01249738712852</v>
      </c>
      <c r="AE137">
        <f t="shared" si="81"/>
        <v>8.631479513790713E-2</v>
      </c>
      <c r="AF137">
        <f t="shared" si="82"/>
        <v>1.28801539541248</v>
      </c>
      <c r="AG137">
        <f t="shared" si="83"/>
        <v>156695</v>
      </c>
      <c r="AH137">
        <f t="shared" si="71"/>
        <v>284.93860939590041</v>
      </c>
    </row>
    <row r="138" spans="1:34" hidden="1" x14ac:dyDescent="0.3">
      <c r="A138" t="s">
        <v>26</v>
      </c>
      <c r="B138">
        <v>0</v>
      </c>
      <c r="C138">
        <v>13.59</v>
      </c>
      <c r="D138">
        <v>25</v>
      </c>
      <c r="E138">
        <v>12.5</v>
      </c>
      <c r="F138">
        <v>11.41</v>
      </c>
      <c r="G138">
        <v>2.57</v>
      </c>
      <c r="H138">
        <v>0.2</v>
      </c>
      <c r="I138">
        <v>552.5</v>
      </c>
      <c r="J138">
        <v>473.3</v>
      </c>
      <c r="K138">
        <v>227.5</v>
      </c>
      <c r="L138">
        <v>202.4</v>
      </c>
      <c r="M138">
        <f t="shared" si="72"/>
        <v>173.37950614227753</v>
      </c>
      <c r="N138" t="s">
        <v>22</v>
      </c>
      <c r="O138">
        <v>202.4</v>
      </c>
      <c r="Q138">
        <f t="shared" si="78"/>
        <v>0.57050000000000001</v>
      </c>
      <c r="R138">
        <v>0</v>
      </c>
      <c r="S138">
        <f t="shared" si="73"/>
        <v>467.77734112260299</v>
      </c>
      <c r="U138">
        <v>175.56583682193701</v>
      </c>
      <c r="V138">
        <f t="shared" si="74"/>
        <v>0.57050000000000001</v>
      </c>
      <c r="W138">
        <v>0</v>
      </c>
      <c r="X138">
        <v>173.46360000000001</v>
      </c>
      <c r="Y138">
        <f t="shared" si="75"/>
        <v>47484.509072035675</v>
      </c>
      <c r="Z138">
        <f t="shared" si="79"/>
        <v>413.92164934404724</v>
      </c>
      <c r="AA138">
        <f t="shared" si="76"/>
        <v>48653.255247561086</v>
      </c>
      <c r="AB138">
        <f t="shared" si="80"/>
        <v>506.55996165551704</v>
      </c>
      <c r="AC138">
        <f t="shared" si="77"/>
        <v>429.14652756210904</v>
      </c>
      <c r="AD138">
        <f t="shared" si="70"/>
        <v>429.14652756210904</v>
      </c>
      <c r="AE138">
        <f t="shared" si="81"/>
        <v>8.5461261176682068E-2</v>
      </c>
      <c r="AF138">
        <f t="shared" si="82"/>
        <v>1.2800354823961597</v>
      </c>
      <c r="AG138">
        <f t="shared" si="83"/>
        <v>155485</v>
      </c>
      <c r="AH138">
        <f t="shared" si="71"/>
        <v>276.87898215097266</v>
      </c>
    </row>
    <row r="139" spans="1:34" hidden="1" x14ac:dyDescent="0.3">
      <c r="A139" t="s">
        <v>26</v>
      </c>
      <c r="B139">
        <v>0</v>
      </c>
      <c r="C139">
        <v>13.47</v>
      </c>
      <c r="D139">
        <v>25</v>
      </c>
      <c r="E139">
        <v>12.5</v>
      </c>
      <c r="F139">
        <v>11.53</v>
      </c>
      <c r="G139">
        <v>2.54</v>
      </c>
      <c r="H139">
        <v>0.2</v>
      </c>
      <c r="I139">
        <v>578.5</v>
      </c>
      <c r="J139">
        <v>473.3</v>
      </c>
      <c r="K139">
        <v>227.5</v>
      </c>
      <c r="L139">
        <v>203.4</v>
      </c>
      <c r="M139">
        <f t="shared" si="72"/>
        <v>174.22040255753126</v>
      </c>
      <c r="N139" t="s">
        <v>22</v>
      </c>
      <c r="O139">
        <v>203.4</v>
      </c>
      <c r="Q139">
        <f t="shared" si="78"/>
        <v>0.57650000000000001</v>
      </c>
      <c r="R139">
        <v>0</v>
      </c>
      <c r="S139">
        <f t="shared" si="73"/>
        <v>489.64064791919952</v>
      </c>
      <c r="U139">
        <v>175.56583682193701</v>
      </c>
      <c r="V139">
        <f t="shared" si="74"/>
        <v>0.57650000000000001</v>
      </c>
      <c r="W139">
        <v>0</v>
      </c>
      <c r="X139">
        <v>173.46360000000001</v>
      </c>
      <c r="Y139">
        <f t="shared" si="75"/>
        <v>47853.68817545705</v>
      </c>
      <c r="Z139">
        <f t="shared" si="79"/>
        <v>438.05738884223433</v>
      </c>
      <c r="AA139">
        <f t="shared" si="76"/>
        <v>49051.934472133238</v>
      </c>
      <c r="AB139">
        <f t="shared" si="80"/>
        <v>534.4252197715474</v>
      </c>
      <c r="AC139">
        <f t="shared" si="77"/>
        <v>452.57832322199846</v>
      </c>
      <c r="AD139">
        <f t="shared" si="70"/>
        <v>452.57832322199846</v>
      </c>
      <c r="AE139">
        <f t="shared" si="81"/>
        <v>8.4187557238255911E-2</v>
      </c>
      <c r="AF139">
        <f t="shared" si="82"/>
        <v>1.26801191200768</v>
      </c>
      <c r="AG139">
        <f t="shared" si="83"/>
        <v>153670</v>
      </c>
      <c r="AH139">
        <f t="shared" si="71"/>
        <v>286.32051747957513</v>
      </c>
    </row>
    <row r="140" spans="1:34" hidden="1" x14ac:dyDescent="0.3">
      <c r="A140" t="s">
        <v>26</v>
      </c>
      <c r="B140">
        <v>0</v>
      </c>
      <c r="C140">
        <v>13.27</v>
      </c>
      <c r="D140">
        <v>25</v>
      </c>
      <c r="E140">
        <v>12.5</v>
      </c>
      <c r="F140">
        <v>11.73</v>
      </c>
      <c r="G140">
        <v>2.61</v>
      </c>
      <c r="H140">
        <v>0.2</v>
      </c>
      <c r="I140">
        <v>556</v>
      </c>
      <c r="J140">
        <v>473.3</v>
      </c>
      <c r="K140">
        <v>227.5</v>
      </c>
      <c r="L140">
        <v>205.2</v>
      </c>
      <c r="M140">
        <f t="shared" si="72"/>
        <v>175.73401610498792</v>
      </c>
      <c r="N140" t="s">
        <v>22</v>
      </c>
      <c r="O140">
        <v>205.2</v>
      </c>
      <c r="Q140">
        <f t="shared" si="78"/>
        <v>0.58650000000000002</v>
      </c>
      <c r="R140">
        <v>0</v>
      </c>
      <c r="S140">
        <f t="shared" si="73"/>
        <v>470.72047857599097</v>
      </c>
      <c r="U140">
        <v>175.56583682193701</v>
      </c>
      <c r="V140">
        <f t="shared" si="74"/>
        <v>0.58650000000000002</v>
      </c>
      <c r="W140">
        <v>0</v>
      </c>
      <c r="X140">
        <v>173.46360000000001</v>
      </c>
      <c r="Y140">
        <f t="shared" si="75"/>
        <v>46943.31395786308</v>
      </c>
      <c r="Z140">
        <f t="shared" si="79"/>
        <v>417.89287502055703</v>
      </c>
      <c r="AA140">
        <f t="shared" si="76"/>
        <v>48071.873137994757</v>
      </c>
      <c r="AB140">
        <f t="shared" si="80"/>
        <v>510.94434810652837</v>
      </c>
      <c r="AC140">
        <f t="shared" si="77"/>
        <v>432.83334241185145</v>
      </c>
      <c r="AD140">
        <f t="shared" si="70"/>
        <v>432.83334241185145</v>
      </c>
      <c r="AE140">
        <f t="shared" si="81"/>
        <v>8.7171866765438685E-2</v>
      </c>
      <c r="AF140">
        <f t="shared" si="82"/>
        <v>1.29596672201472</v>
      </c>
      <c r="AG140">
        <f t="shared" si="83"/>
        <v>157905</v>
      </c>
      <c r="AH140">
        <f t="shared" si="71"/>
        <v>280.16755899999282</v>
      </c>
    </row>
    <row r="141" spans="1:34" hidden="1" x14ac:dyDescent="0.3">
      <c r="A141" t="s">
        <v>26</v>
      </c>
      <c r="B141">
        <v>0</v>
      </c>
      <c r="C141">
        <v>13.6</v>
      </c>
      <c r="D141">
        <v>25</v>
      </c>
      <c r="E141">
        <v>12.5</v>
      </c>
      <c r="F141">
        <v>11.4</v>
      </c>
      <c r="G141">
        <v>2.61</v>
      </c>
      <c r="H141">
        <v>0.2</v>
      </c>
      <c r="I141">
        <v>543.79999999999995</v>
      </c>
      <c r="J141">
        <v>473.3</v>
      </c>
      <c r="K141">
        <v>227.5</v>
      </c>
      <c r="L141">
        <v>202.3</v>
      </c>
      <c r="M141">
        <f t="shared" si="72"/>
        <v>173.29541650075217</v>
      </c>
      <c r="N141" t="s">
        <v>22</v>
      </c>
      <c r="O141">
        <v>202.3</v>
      </c>
      <c r="Q141">
        <f t="shared" si="78"/>
        <v>0.57000000000000006</v>
      </c>
      <c r="R141">
        <v>0</v>
      </c>
      <c r="S141">
        <f t="shared" si="73"/>
        <v>460.46154230989561</v>
      </c>
      <c r="U141">
        <v>175.56583682193701</v>
      </c>
      <c r="V141">
        <f t="shared" si="74"/>
        <v>0.57000000000000006</v>
      </c>
      <c r="W141">
        <v>0</v>
      </c>
      <c r="X141">
        <v>173.46360000000001</v>
      </c>
      <c r="Y141">
        <f t="shared" si="75"/>
        <v>46943.31395786308</v>
      </c>
      <c r="Z141">
        <f t="shared" si="79"/>
        <v>406.3022495489592</v>
      </c>
      <c r="AA141">
        <f t="shared" si="76"/>
        <v>48071.873137994757</v>
      </c>
      <c r="AB141">
        <f t="shared" si="80"/>
        <v>497.64100199039586</v>
      </c>
      <c r="AC141">
        <f t="shared" si="77"/>
        <v>421.6466063519162</v>
      </c>
      <c r="AD141">
        <f t="shared" si="70"/>
        <v>421.6466063519162</v>
      </c>
      <c r="AE141">
        <f t="shared" si="81"/>
        <v>8.7171866765438685E-2</v>
      </c>
      <c r="AF141">
        <f t="shared" si="82"/>
        <v>1.29596672201472</v>
      </c>
      <c r="AG141">
        <f t="shared" si="83"/>
        <v>157905</v>
      </c>
      <c r="AH141">
        <f t="shared" si="71"/>
        <v>275.06494016726299</v>
      </c>
    </row>
    <row r="142" spans="1:34" hidden="1" x14ac:dyDescent="0.3">
      <c r="A142" t="s">
        <v>26</v>
      </c>
      <c r="B142">
        <v>0</v>
      </c>
      <c r="C142">
        <v>13.68</v>
      </c>
      <c r="D142">
        <v>25</v>
      </c>
      <c r="E142">
        <v>12.5</v>
      </c>
      <c r="F142">
        <v>11.32</v>
      </c>
      <c r="G142">
        <v>2.4900000000000002</v>
      </c>
      <c r="H142">
        <v>0.2</v>
      </c>
      <c r="I142">
        <v>556.29999999999995</v>
      </c>
      <c r="J142">
        <v>473.3</v>
      </c>
      <c r="K142">
        <v>227.5</v>
      </c>
      <c r="L142">
        <v>201.6</v>
      </c>
      <c r="M142">
        <f t="shared" si="72"/>
        <v>172.70678901007454</v>
      </c>
      <c r="N142" t="s">
        <v>22</v>
      </c>
      <c r="O142">
        <v>201.6</v>
      </c>
      <c r="Q142">
        <f t="shared" si="78"/>
        <v>0.56600000000000006</v>
      </c>
      <c r="R142">
        <v>0</v>
      </c>
      <c r="S142">
        <f t="shared" si="73"/>
        <v>470.97274750056704</v>
      </c>
      <c r="U142">
        <v>175.56583682193701</v>
      </c>
      <c r="V142">
        <f t="shared" si="74"/>
        <v>0.56600000000000006</v>
      </c>
      <c r="W142">
        <v>0</v>
      </c>
      <c r="X142">
        <v>173.46360000000001</v>
      </c>
      <c r="Y142">
        <f t="shared" si="75"/>
        <v>48399.535983366586</v>
      </c>
      <c r="Z142">
        <f t="shared" si="79"/>
        <v>416.43221886024412</v>
      </c>
      <c r="AA142">
        <f t="shared" si="76"/>
        <v>49645.68901461381</v>
      </c>
      <c r="AB142">
        <f t="shared" si="80"/>
        <v>509.72934091082703</v>
      </c>
      <c r="AC142">
        <f t="shared" si="77"/>
        <v>431.81164721647872</v>
      </c>
      <c r="AD142">
        <f t="shared" si="70"/>
        <v>431.81164721647872</v>
      </c>
      <c r="AE142">
        <f t="shared" si="81"/>
        <v>8.2082172687474947E-2</v>
      </c>
      <c r="AF142">
        <f t="shared" si="82"/>
        <v>1.2478290396748801</v>
      </c>
      <c r="AG142">
        <f t="shared" si="83"/>
        <v>150645</v>
      </c>
      <c r="AH142">
        <f t="shared" si="71"/>
        <v>274.77968775040875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all 4T</vt:lpstr>
      <vt:lpstr>Sheet12</vt:lpstr>
      <vt:lpstr>Sheet14</vt:lpstr>
      <vt:lpstr>all 2T</vt:lpstr>
      <vt:lpstr>Sheet11</vt:lpstr>
      <vt:lpstr>all full T</vt:lpstr>
      <vt:lpstr>Sheet10</vt:lpstr>
      <vt:lpstr>half_T_data_SCKCEN</vt:lpstr>
      <vt:lpstr>Sheet13</vt:lpstr>
      <vt:lpstr>all Half CT data</vt:lpstr>
      <vt:lpstr>Sheet15</vt:lpstr>
      <vt:lpstr>Sheet2</vt:lpstr>
      <vt:lpstr>rank probability</vt:lpstr>
      <vt:lpstr>DCG Research</vt:lpstr>
      <vt:lpstr>Sheet4</vt:lpstr>
      <vt:lpstr>Sheet3</vt:lpstr>
      <vt:lpstr>Sheet5</vt:lpstr>
      <vt:lpstr>Sheet8</vt:lpstr>
      <vt:lpstr>Sheet6</vt:lpstr>
      <vt:lpstr>Sheet7</vt:lpstr>
      <vt:lpstr>Sheet9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Ashish Kaushik</cp:lastModifiedBy>
  <dcterms:created xsi:type="dcterms:W3CDTF">2014-10-31T10:32:15Z</dcterms:created>
  <dcterms:modified xsi:type="dcterms:W3CDTF">2020-12-31T10:20:49Z</dcterms:modified>
</cp:coreProperties>
</file>