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OTHER COURSES\Business analyst specialization DUKE\Course 2\project\"/>
    </mc:Choice>
  </mc:AlternateContent>
  <xr:revisionPtr revIDLastSave="0" documentId="8_{0428C4BF-2822-4869-BE71-86586BFCDCA7}" xr6:coauthVersionLast="36" xr6:coauthVersionMax="36" xr10:uidLastSave="{00000000-0000-0000-0000-000000000000}"/>
  <bookViews>
    <workbookView xWindow="0" yWindow="0" windowWidth="28800" windowHeight="14025" tabRatio="500" xr2:uid="{00000000-000D-0000-FFFF-FFFF00000000}"/>
  </bookViews>
  <sheets>
    <sheet name="Information Gain Calculator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L28" i="1"/>
  <c r="L29" i="1"/>
  <c r="M34" i="1"/>
  <c r="I9" i="1"/>
  <c r="N28" i="1"/>
  <c r="I7" i="1"/>
  <c r="N29" i="1"/>
  <c r="O34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<sst xmlns="http://schemas.openxmlformats.org/spreadsheetml/2006/main" count="150" uniqueCount="130">
  <si>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</si>
  <si>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</si>
  <si>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</si>
  <si>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</si>
  <si>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</si>
  <si>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</si>
  <si>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</si>
  <si>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</si>
  <si>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</si>
  <si>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</si>
  <si>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</si>
  <si>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</si>
  <si>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</si>
  <si>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</si>
  <si>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</si>
  <si>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</si>
  <si>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</si>
  <si>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</si>
  <si>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</si>
  <si>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</si>
  <si>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</si>
  <si>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</si>
  <si>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</si>
  <si>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</si>
  <si>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</si>
  <si>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</si>
  <si>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</si>
  <si>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</si>
  <si>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</si>
  <si>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</si>
  <si>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</si>
  <si>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</si>
  <si>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</si>
  <si>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</si>
  <si>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</si>
  <si>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</si>
  <si>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</si>
  <si>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</si>
  <si>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</si>
  <si>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</si>
  <si>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</si>
  <si>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</si>
  <si>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</si>
  <si>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</si>
  <si>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</si>
  <si>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</si>
  <si>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</si>
  <si>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</si>
  <si>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</si>
  <si>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</si>
  <si>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</si>
  <si>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</si>
  <si>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</si>
  <si>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</si>
  <si>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</si>
  <si>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</si>
  <si>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</si>
  <si>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</si>
  <si>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</si>
  <si>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</si>
  <si>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</si>
  <si>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</si>
  <si>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</si>
  <si>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</si>
  <si>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</si>
  <si>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</si>
  <si>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</si>
  <si>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</si>
  <si>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</si>
  <si>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</si>
  <si>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</si>
  <si>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</si>
  <si>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</si>
  <si>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</si>
  <si>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</si>
  <si>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</si>
  <si>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</si>
  <si>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</si>
  <si>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</si>
  <si>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</si>
  <si>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</si>
  <si>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</si>
  <si>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</si>
  <si>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</si>
  <si>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</si>
  <si>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</si>
  <si>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</si>
  <si>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</si>
  <si>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</si>
  <si>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</si>
  <si>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</si>
  <si>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</si>
  <si>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</si>
  <si>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</si>
  <si>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</si>
  <si>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</si>
  <si>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</si>
  <si>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</si>
  <si>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</si>
  <si>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</si>
  <si>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</si>
  <si>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</si>
  <si>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</si>
  <si>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</si>
  <si>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</si>
  <si>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</si>
  <si>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</si>
  <si>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</si>
  <si>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</si>
  <si>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</si>
  <si>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</si>
  <si>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</si>
  <si>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</si>
  <si>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</si>
  <si>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</si>
  <si>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</si>
  <si>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</si>
  <si>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Calibri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</si>
  <si>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upon learning one outcome in </t>
    </r>
    <r>
      <rPr>
        <b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</si>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</sst>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50"/>
  <sheetViews>
    <sheetView tabSelected="1" topLeftCell="C1" zoomScale="75" zoomScaleNormal="75" zoomScalePageLayoutView="75" workbookViewId="0">
      <selection activeCell="G7" sqref="G7"/>
    </sheetView>
  </sheetViews>
  <sheetFormatPr defaultColWidth="11" defaultRowHeight="15.75" x14ac:dyDescent="0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0" ht="21" x14ac:dyDescent="0.35">
      <c r="B1" s="1" t="s">
        <v>119</v>
      </c>
      <c r="M1" s="1" t="s">
        <v>120</v>
      </c>
    </row>
    <row r="2" spans="2:20" ht="21" x14ac:dyDescent="0.35">
      <c r="D2" s="1"/>
      <c r="E2" s="1"/>
      <c r="F2" s="1"/>
      <c r="G2" s="1"/>
      <c r="H2" s="1"/>
      <c r="I2" s="1"/>
      <c r="J2" s="1"/>
      <c r="K2" s="1"/>
    </row>
    <row r="3" spans="2:20" ht="29.1" customHeight="1" x14ac:dyDescent="0.25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3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35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3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35">
      <c r="B7" s="5"/>
      <c r="C7" s="10"/>
      <c r="D7" s="11"/>
      <c r="E7" s="11"/>
      <c r="F7" s="11"/>
      <c r="G7" s="48">
        <v>0.33489999999999998</v>
      </c>
      <c r="H7" s="11" t="s">
        <v>4</v>
      </c>
      <c r="I7" s="49">
        <f>1-G7</f>
        <v>0.66510000000000002</v>
      </c>
      <c r="J7" s="12" t="s">
        <v>5</v>
      </c>
      <c r="K7" s="9"/>
      <c r="M7" s="5"/>
      <c r="N7" s="10" t="s">
        <v>112</v>
      </c>
      <c r="O7" s="53">
        <f>P17</f>
        <v>0.1388655177248761</v>
      </c>
      <c r="P7" s="11" t="s">
        <v>115</v>
      </c>
      <c r="Q7" s="11"/>
      <c r="R7" s="12"/>
      <c r="S7" s="9"/>
    </row>
    <row r="8" spans="2:20" ht="21" x14ac:dyDescent="0.3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35">
      <c r="B9" s="5"/>
      <c r="C9" s="10" t="s">
        <v>6</v>
      </c>
      <c r="D9" s="11" t="s">
        <v>7</v>
      </c>
      <c r="E9" s="48">
        <v>0.25</v>
      </c>
      <c r="F9" s="11" t="s">
        <v>8</v>
      </c>
      <c r="G9" s="48">
        <v>0.17499999999999999</v>
      </c>
      <c r="H9" s="11" t="s">
        <v>9</v>
      </c>
      <c r="I9" s="49">
        <f>E9-G9</f>
        <v>7.5000000000000011E-2</v>
      </c>
      <c r="J9" s="12" t="s">
        <v>10</v>
      </c>
      <c r="K9" s="9"/>
      <c r="M9" s="5"/>
      <c r="N9" s="10" t="s">
        <v>19</v>
      </c>
      <c r="O9" s="53">
        <f>L17</f>
        <v>0.81127812445913283</v>
      </c>
      <c r="P9" s="11" t="s">
        <v>115</v>
      </c>
      <c r="Q9" s="11"/>
      <c r="R9" s="12"/>
      <c r="S9" s="9"/>
    </row>
    <row r="10" spans="2:20" ht="21" x14ac:dyDescent="0.35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35">
      <c r="B11" s="5"/>
      <c r="C11" s="10"/>
      <c r="D11" s="11" t="s">
        <v>11</v>
      </c>
      <c r="E11" s="49">
        <f>1-E9</f>
        <v>0.75</v>
      </c>
      <c r="F11" s="11" t="s">
        <v>12</v>
      </c>
      <c r="G11" s="49">
        <f>G7-G9</f>
        <v>0.15989999999999999</v>
      </c>
      <c r="H11" s="11" t="s">
        <v>13</v>
      </c>
      <c r="I11" s="49">
        <f>E11-G11</f>
        <v>0.59010000000000007</v>
      </c>
      <c r="J11" s="12" t="s">
        <v>14</v>
      </c>
      <c r="K11" s="9"/>
      <c r="M11" s="5"/>
      <c r="N11" s="10"/>
      <c r="O11" s="52">
        <f>P17/L17</f>
        <v>0.17116881811333898</v>
      </c>
      <c r="P11" s="11"/>
      <c r="Q11" s="11"/>
      <c r="R11" s="12"/>
      <c r="S11" s="9"/>
    </row>
    <row r="12" spans="2:20" ht="21" x14ac:dyDescent="0.3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 x14ac:dyDescent="0.35">
      <c r="M14" s="1"/>
      <c r="N14" s="1"/>
    </row>
    <row r="15" spans="2:20" ht="21" x14ac:dyDescent="0.3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3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35">
      <c r="C17" s="1" t="s">
        <v>24</v>
      </c>
      <c r="D17" s="1" t="s">
        <v>12</v>
      </c>
      <c r="E17" s="1" t="s">
        <v>111</v>
      </c>
      <c r="K17" s="5"/>
      <c r="L17" s="23">
        <f>M17+N17</f>
        <v>0.81127812445913283</v>
      </c>
      <c r="M17" s="24">
        <f>-E9*LOG(E9,2)</f>
        <v>0.5</v>
      </c>
      <c r="N17" s="25">
        <f>-E11*LOG(E11,2)</f>
        <v>0.31127812445913283</v>
      </c>
      <c r="O17" s="22"/>
      <c r="P17" s="23">
        <f>Q17-R17</f>
        <v>0.1388655177248761</v>
      </c>
      <c r="Q17" s="26">
        <f>L17</f>
        <v>0.81127812445913283</v>
      </c>
      <c r="R17" s="25">
        <f>L45</f>
        <v>0.67241260673425673</v>
      </c>
      <c r="S17" s="22"/>
      <c r="T17" s="9"/>
    </row>
    <row r="18" spans="3:20" ht="21" x14ac:dyDescent="0.3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3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3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0.1388655177248761</v>
      </c>
      <c r="Q20" s="26">
        <f>L21</f>
        <v>0.91985453965688335</v>
      </c>
      <c r="R20" s="25">
        <f>L40</f>
        <v>0.78098902193200725</v>
      </c>
      <c r="S20" s="22"/>
      <c r="T20" s="9"/>
    </row>
    <row r="21" spans="3:20" ht="21" x14ac:dyDescent="0.35">
      <c r="C21" s="1" t="s">
        <v>36</v>
      </c>
      <c r="D21" s="1" t="s">
        <v>10</v>
      </c>
      <c r="E21" s="1" t="s">
        <v>37</v>
      </c>
      <c r="K21" s="5"/>
      <c r="L21" s="23">
        <f>M21+N21</f>
        <v>0.91985453965688335</v>
      </c>
      <c r="M21" s="26">
        <f>-G7*LOG(G7,2)</f>
        <v>0.5285384160404315</v>
      </c>
      <c r="N21" s="25">
        <f>-I7*LOG(I7,2)</f>
        <v>0.39131612361645179</v>
      </c>
      <c r="O21" s="22"/>
      <c r="P21" s="22"/>
      <c r="Q21" s="22"/>
      <c r="R21" s="22"/>
      <c r="S21" s="22"/>
      <c r="T21" s="9"/>
    </row>
    <row r="22" spans="3:20" ht="21" x14ac:dyDescent="0.3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3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0.1388655177248761</v>
      </c>
      <c r="Q23" s="26">
        <f>L17</f>
        <v>0.81127812445913283</v>
      </c>
      <c r="R23" s="30">
        <f>L21</f>
        <v>0.91985453965688335</v>
      </c>
      <c r="S23" s="31">
        <f>L26</f>
        <v>1.59226714639114</v>
      </c>
      <c r="T23" s="9"/>
    </row>
    <row r="24" spans="3:20" x14ac:dyDescent="0.25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3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3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1.59226714639114</v>
      </c>
      <c r="M26" s="26">
        <f>-G9*LOG(G9,2)</f>
        <v>0.44005030524520772</v>
      </c>
      <c r="N26" s="24">
        <f>-I9*LOG(I9,2)</f>
        <v>0.28027241956246546</v>
      </c>
      <c r="O26" s="24">
        <f>-G11*LOG(G11,2)</f>
        <v>0.42289682915545185</v>
      </c>
      <c r="P26" s="25">
        <f>-I11*LOG(I11,2)</f>
        <v>0.44904759242801512</v>
      </c>
      <c r="Q26" s="22"/>
      <c r="R26" s="22"/>
      <c r="S26" s="22"/>
      <c r="T26" s="9"/>
    </row>
    <row r="27" spans="3:20" ht="21" x14ac:dyDescent="0.3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3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0.17499999999999999</v>
      </c>
      <c r="M28" s="36" t="s">
        <v>9</v>
      </c>
      <c r="N28" s="37">
        <f>$I$9</f>
        <v>7.5000000000000011E-2</v>
      </c>
      <c r="O28" s="38" t="s">
        <v>10</v>
      </c>
      <c r="P28" s="37">
        <f>$G$11</f>
        <v>0.15989999999999999</v>
      </c>
      <c r="Q28" s="38" t="s">
        <v>13</v>
      </c>
      <c r="R28" s="37">
        <f>$I$11</f>
        <v>0.59010000000000007</v>
      </c>
      <c r="S28" s="36" t="s">
        <v>14</v>
      </c>
      <c r="T28" s="9"/>
    </row>
    <row r="29" spans="3:20" ht="21" x14ac:dyDescent="0.3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8.3724999999999994E-2</v>
      </c>
      <c r="M29" s="36" t="s">
        <v>62</v>
      </c>
      <c r="N29" s="37">
        <f>$E$9*$I$7</f>
        <v>0.16627500000000001</v>
      </c>
      <c r="O29" s="38" t="s">
        <v>63</v>
      </c>
      <c r="P29" s="37">
        <f>$E$11*$G$7</f>
        <v>0.25117499999999998</v>
      </c>
      <c r="Q29" s="38" t="s">
        <v>64</v>
      </c>
      <c r="R29" s="37">
        <f>$E$11*$I$7</f>
        <v>0.49882500000000002</v>
      </c>
      <c r="S29" s="36" t="s">
        <v>65</v>
      </c>
      <c r="T29" s="9"/>
    </row>
    <row r="30" spans="3:20" x14ac:dyDescent="0.25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3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3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3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3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0.18613429555227068</v>
      </c>
      <c r="N34" s="42" t="s">
        <v>70</v>
      </c>
      <c r="O34" s="14">
        <f>N28*LOG(N28/N29, 2)</f>
        <v>-8.6145657765391501E-2</v>
      </c>
      <c r="P34" s="42" t="s">
        <v>71</v>
      </c>
      <c r="Q34" s="14">
        <f>P28*LOG(P28/P29, 2)</f>
        <v>-0.10417851777781162</v>
      </c>
      <c r="R34" s="42" t="s">
        <v>72</v>
      </c>
      <c r="S34" s="15">
        <f>R28*LOG(R28/R29, 2)</f>
        <v>0.14305539771580858</v>
      </c>
      <c r="T34" s="9"/>
    </row>
    <row r="35" spans="3:31" ht="21" x14ac:dyDescent="0.35">
      <c r="C35" s="1" t="s">
        <v>73</v>
      </c>
      <c r="G35" s="1" t="s">
        <v>16</v>
      </c>
      <c r="K35" s="5"/>
      <c r="L35" s="43">
        <f>M34+O34+Q34+S34</f>
        <v>0.13886551772487615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35">
      <c r="C36" s="1" t="s">
        <v>74</v>
      </c>
      <c r="E36" s="35" t="s">
        <v>75</v>
      </c>
      <c r="F36" s="38">
        <f>G9/E9</f>
        <v>0.7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 x14ac:dyDescent="0.5">
      <c r="C37" s="1" t="s">
        <v>77</v>
      </c>
      <c r="E37" s="35" t="s">
        <v>78</v>
      </c>
      <c r="F37" s="38">
        <f>I9/E9</f>
        <v>0.30000000000000004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35">
      <c r="C38" s="1" t="s">
        <v>80</v>
      </c>
      <c r="E38" s="35" t="s">
        <v>81</v>
      </c>
      <c r="F38" s="38">
        <f>G11/E11</f>
        <v>0.21319999999999997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35">
      <c r="C39" s="1" t="s">
        <v>89</v>
      </c>
      <c r="E39" s="35" t="s">
        <v>90</v>
      </c>
      <c r="F39" s="38">
        <f>I11/E11</f>
        <v>0.78680000000000005</v>
      </c>
      <c r="G39" s="1" t="s">
        <v>91</v>
      </c>
      <c r="K39" s="5"/>
      <c r="L39" s="26"/>
      <c r="M39" s="24">
        <f>E9</f>
        <v>0.25</v>
      </c>
      <c r="N39" s="45">
        <f>-F36*LOG(F36, 2) - F37*LOG(F37, 2)</f>
        <v>0.8812908992306927</v>
      </c>
      <c r="O39" s="24"/>
      <c r="P39" s="24">
        <f>E11</f>
        <v>0.75</v>
      </c>
      <c r="Q39" s="24">
        <f>-F38*LOG(F38,2) - F39*LOG(F39,2)</f>
        <v>0.74755506283244544</v>
      </c>
      <c r="R39" s="46"/>
      <c r="S39" s="22"/>
      <c r="T39" s="9"/>
    </row>
    <row r="40" spans="3:31" ht="21" x14ac:dyDescent="0.35">
      <c r="K40" s="5"/>
      <c r="L40" s="43">
        <f>(M39*N39)+ (P39*Q39)</f>
        <v>0.78098902193200725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35">
      <c r="C41" s="1" t="s">
        <v>92</v>
      </c>
      <c r="E41" s="35" t="s">
        <v>93</v>
      </c>
      <c r="F41" s="38">
        <f>G9/G7</f>
        <v>0.5225440429979098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35">
      <c r="C42" s="1" t="s">
        <v>95</v>
      </c>
      <c r="E42" s="35" t="s">
        <v>96</v>
      </c>
      <c r="F42" s="38">
        <f>G11/G7</f>
        <v>0.47745595700209015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35">
      <c r="C43" s="1" t="s">
        <v>98</v>
      </c>
      <c r="E43" s="35" t="s">
        <v>99</v>
      </c>
      <c r="F43" s="38">
        <f>I9/I7</f>
        <v>0.11276499774470006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35">
      <c r="C44" s="1" t="s">
        <v>107</v>
      </c>
      <c r="E44" s="35" t="s">
        <v>108</v>
      </c>
      <c r="F44" s="38">
        <f>$I$11/$I$7</f>
        <v>0.88723500225530005</v>
      </c>
      <c r="G44" s="1" t="s">
        <v>109</v>
      </c>
      <c r="K44" s="5"/>
      <c r="L44" s="26"/>
      <c r="M44" s="24">
        <f>G7</f>
        <v>0.33489999999999998</v>
      </c>
      <c r="N44" s="24">
        <f>-F41*LOG(F41,2) - F42*LOG(F42,2)</f>
        <v>0.99853304974687385</v>
      </c>
      <c r="O44" s="24"/>
      <c r="P44" s="24">
        <f>I7</f>
        <v>0.66510000000000002</v>
      </c>
      <c r="Q44" s="24">
        <f>-F43*LOG(F43,2) - F44*LOG(F44,2)</f>
        <v>0.50820010280262928</v>
      </c>
      <c r="R44" s="25"/>
      <c r="S44" s="22"/>
      <c r="T44" s="9"/>
    </row>
    <row r="45" spans="3:31" ht="21" x14ac:dyDescent="0.35">
      <c r="K45" s="5"/>
      <c r="L45" s="43">
        <f>(M44*N44) + (P44*Q44)</f>
        <v>0.67241260673425673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35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35">
      <c r="C47" s="1" t="s">
        <v>126</v>
      </c>
    </row>
    <row r="48" spans="3:31" ht="21" x14ac:dyDescent="0.35">
      <c r="C48" s="1" t="s">
        <v>127</v>
      </c>
    </row>
    <row r="49" spans="3:3" ht="21" x14ac:dyDescent="0.35">
      <c r="C49" s="1" t="s">
        <v>128</v>
      </c>
    </row>
    <row r="50" spans="3:3" ht="21" x14ac:dyDescent="0.35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Jay Bhanushali</cp:lastModifiedBy>
  <dcterms:created xsi:type="dcterms:W3CDTF">2015-09-11T21:35:29Z</dcterms:created>
  <dcterms:modified xsi:type="dcterms:W3CDTF">2019-03-03T13:35:08Z</dcterms:modified>
</cp:coreProperties>
</file>