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8"/>
  <workbookPr filterPrivacy="1" codeName="ThisWorkbook" autoCompressPictures="0"/>
  <xr:revisionPtr revIDLastSave="0" documentId="8_{EC2F1566-B66C-4169-BCAD-F99FEDF5C721}" xr6:coauthVersionLast="45" xr6:coauthVersionMax="45" xr10:uidLastSave="{00000000-0000-0000-0000-000000000000}"/>
  <bookViews>
    <workbookView xWindow="2340" yWindow="750" windowWidth="34065" windowHeight="15000" tabRatio="966" xr2:uid="{00000000-000D-0000-FFFF-FFFF00000000}"/>
  </bookViews>
  <sheets>
    <sheet name="Movie Suggestion for users" sheetId="30" r:id="rId1"/>
  </sheets>
  <definedNames>
    <definedName name="ExtraCredit">#REF!</definedName>
    <definedName name="Fruit">#REF!</definedName>
    <definedName name="Items">#REF!</definedName>
    <definedName name="Meat">#REF!</definedName>
    <definedName name="MoreFruit">#REF!</definedName>
    <definedName name="MoreItem">#REF!</definedName>
    <definedName name="MoreItems">#REF!</definedName>
    <definedName name="SUMExtraCredit">#REF!</definedName>
    <definedName name="SUMIF">#REF!</definedName>
    <definedName name="SUMIFExtraCredit">#REF!</definedName>
    <definedName name="Total">#REF!</definedName>
  </definedNames>
  <calcPr calcId="191028" calcCompleted="0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67" i="30" l="1"/>
  <c r="A166" i="30"/>
  <c r="A165" i="30"/>
  <c r="A164" i="30"/>
  <c r="A163" i="30"/>
  <c r="A162" i="30"/>
  <c r="A161" i="30"/>
  <c r="A160" i="30"/>
  <c r="A159" i="30"/>
  <c r="A158" i="30"/>
  <c r="A157" i="30"/>
  <c r="A156" i="30"/>
  <c r="A155" i="30"/>
  <c r="A154" i="30"/>
  <c r="A153" i="30"/>
  <c r="A152" i="30"/>
  <c r="A151" i="30"/>
  <c r="A150" i="30"/>
  <c r="A149" i="30"/>
  <c r="A148" i="30"/>
  <c r="A147" i="30"/>
  <c r="A146" i="30"/>
  <c r="A145" i="30"/>
  <c r="A144" i="30"/>
  <c r="A143" i="30"/>
  <c r="A142" i="30"/>
  <c r="A141" i="30"/>
  <c r="A140" i="30"/>
  <c r="A120" i="30"/>
  <c r="A119" i="30"/>
  <c r="A118" i="30"/>
  <c r="A117" i="30"/>
  <c r="A116" i="30"/>
  <c r="A115" i="30"/>
  <c r="A114" i="30"/>
  <c r="A113" i="30"/>
  <c r="A112" i="30"/>
  <c r="A111" i="30"/>
  <c r="A110" i="30"/>
  <c r="A109" i="30"/>
  <c r="A108" i="30"/>
  <c r="A107" i="30"/>
  <c r="A106" i="30"/>
  <c r="A105" i="30"/>
  <c r="A104" i="30"/>
  <c r="A103" i="30"/>
  <c r="A102" i="30"/>
  <c r="A101" i="30"/>
  <c r="A100" i="30"/>
  <c r="A99" i="30"/>
  <c r="A98" i="30"/>
  <c r="A97" i="30"/>
  <c r="A96" i="30"/>
  <c r="A95" i="30"/>
  <c r="A94" i="30"/>
  <c r="A93" i="30"/>
  <c r="A75" i="30"/>
  <c r="A74" i="30"/>
  <c r="A73" i="30"/>
  <c r="A72" i="30"/>
  <c r="A71" i="30"/>
  <c r="A70" i="30"/>
  <c r="A69" i="30"/>
  <c r="A68" i="30"/>
  <c r="A67" i="30"/>
  <c r="A66" i="30"/>
  <c r="A65" i="30"/>
  <c r="A64" i="30"/>
  <c r="A63" i="30"/>
  <c r="A62" i="30"/>
  <c r="A61" i="30"/>
  <c r="A60" i="30"/>
  <c r="A59" i="30"/>
  <c r="A58" i="30"/>
  <c r="A57" i="30"/>
  <c r="A56" i="30"/>
  <c r="A55" i="30"/>
  <c r="A54" i="30"/>
  <c r="A53" i="30"/>
  <c r="A52" i="30"/>
  <c r="A51" i="30"/>
  <c r="A50" i="30"/>
  <c r="A49" i="30"/>
  <c r="A48" i="30"/>
  <c r="C48" i="30"/>
  <c r="D48" i="30"/>
  <c r="E48" i="30"/>
  <c r="F48" i="30"/>
  <c r="G48" i="30"/>
  <c r="H48" i="30"/>
  <c r="Q48" i="30"/>
  <c r="R48" i="30"/>
  <c r="S48" i="30"/>
  <c r="T48" i="30"/>
  <c r="U48" i="30"/>
  <c r="W48" i="30"/>
  <c r="X48" i="30"/>
  <c r="Y48" i="30"/>
  <c r="Z48" i="30"/>
  <c r="AB48" i="30"/>
  <c r="AC48" i="30"/>
  <c r="AH48" i="30"/>
  <c r="AI48" i="30"/>
  <c r="AJ48" i="30"/>
  <c r="AK48" i="30"/>
  <c r="C49" i="30"/>
  <c r="D49" i="30"/>
  <c r="E49" i="30"/>
  <c r="F49" i="30"/>
  <c r="G49" i="30"/>
  <c r="H49" i="30"/>
  <c r="Q49" i="30"/>
  <c r="R49" i="30"/>
  <c r="S49" i="30"/>
  <c r="T49" i="30"/>
  <c r="U49" i="30"/>
  <c r="W49" i="30"/>
  <c r="X49" i="30"/>
  <c r="Y49" i="30"/>
  <c r="Z49" i="30"/>
  <c r="AB49" i="30"/>
  <c r="AC49" i="30"/>
  <c r="AH49" i="30"/>
  <c r="AI49" i="30"/>
  <c r="AJ49" i="30"/>
  <c r="AK49" i="30"/>
  <c r="C50" i="30"/>
  <c r="D50" i="30"/>
  <c r="E50" i="30"/>
  <c r="F50" i="30"/>
  <c r="G50" i="30"/>
  <c r="H50" i="30"/>
  <c r="Q50" i="30"/>
  <c r="R50" i="30"/>
  <c r="S50" i="30"/>
  <c r="T50" i="30"/>
  <c r="U50" i="30"/>
  <c r="W50" i="30"/>
  <c r="X50" i="30"/>
  <c r="Y50" i="30"/>
  <c r="Z50" i="30"/>
  <c r="AB50" i="30"/>
  <c r="AC50" i="30"/>
  <c r="AH50" i="30"/>
  <c r="AI50" i="30"/>
  <c r="AJ50" i="30"/>
  <c r="AK50" i="30"/>
  <c r="C51" i="30"/>
  <c r="D51" i="30"/>
  <c r="E51" i="30"/>
  <c r="F51" i="30"/>
  <c r="G51" i="30"/>
  <c r="H51" i="30"/>
  <c r="Q51" i="30"/>
  <c r="R51" i="30"/>
  <c r="S51" i="30"/>
  <c r="T51" i="30"/>
  <c r="U51" i="30"/>
  <c r="W51" i="30"/>
  <c r="X51" i="30"/>
  <c r="Y51" i="30"/>
  <c r="Z51" i="30"/>
  <c r="AB51" i="30"/>
  <c r="AC51" i="30"/>
  <c r="AH51" i="30"/>
  <c r="AI51" i="30"/>
  <c r="AJ51" i="30"/>
  <c r="AK51" i="30"/>
  <c r="C52" i="30"/>
  <c r="D52" i="30"/>
  <c r="E52" i="30"/>
  <c r="F52" i="30"/>
  <c r="G52" i="30"/>
  <c r="H52" i="30"/>
  <c r="Q52" i="30"/>
  <c r="R52" i="30"/>
  <c r="S52" i="30"/>
  <c r="T52" i="30"/>
  <c r="U52" i="30"/>
  <c r="W52" i="30"/>
  <c r="X52" i="30"/>
  <c r="Y52" i="30"/>
  <c r="Z52" i="30"/>
  <c r="AB52" i="30"/>
  <c r="AC52" i="30"/>
  <c r="AH52" i="30"/>
  <c r="AI52" i="30"/>
  <c r="AJ52" i="30"/>
  <c r="AK52" i="30"/>
  <c r="C53" i="30"/>
  <c r="D53" i="30"/>
  <c r="E53" i="30"/>
  <c r="F53" i="30"/>
  <c r="G53" i="30"/>
  <c r="H53" i="30"/>
  <c r="Q53" i="30"/>
  <c r="R53" i="30"/>
  <c r="S53" i="30"/>
  <c r="T53" i="30"/>
  <c r="U53" i="30"/>
  <c r="W53" i="30"/>
  <c r="X53" i="30"/>
  <c r="Y53" i="30"/>
  <c r="Z53" i="30"/>
  <c r="AB53" i="30"/>
  <c r="AC53" i="30"/>
  <c r="AH53" i="30"/>
  <c r="AI53" i="30"/>
  <c r="AJ53" i="30"/>
  <c r="AK53" i="30"/>
  <c r="C54" i="30"/>
  <c r="D54" i="30"/>
  <c r="E54" i="30"/>
  <c r="F54" i="30"/>
  <c r="G54" i="30"/>
  <c r="H54" i="30"/>
  <c r="Q54" i="30"/>
  <c r="R54" i="30"/>
  <c r="S54" i="30"/>
  <c r="T54" i="30"/>
  <c r="U54" i="30"/>
  <c r="W54" i="30"/>
  <c r="X54" i="30"/>
  <c r="Y54" i="30"/>
  <c r="Z54" i="30"/>
  <c r="AB54" i="30"/>
  <c r="AC54" i="30"/>
  <c r="AH54" i="30"/>
  <c r="AI54" i="30"/>
  <c r="AJ54" i="30"/>
  <c r="AK54" i="30"/>
  <c r="C55" i="30"/>
  <c r="D55" i="30"/>
  <c r="E55" i="30"/>
  <c r="F55" i="30"/>
  <c r="G55" i="30"/>
  <c r="H55" i="30"/>
  <c r="Q55" i="30"/>
  <c r="R55" i="30"/>
  <c r="S55" i="30"/>
  <c r="T55" i="30"/>
  <c r="U55" i="30"/>
  <c r="W55" i="30"/>
  <c r="X55" i="30"/>
  <c r="Y55" i="30"/>
  <c r="Z55" i="30"/>
  <c r="AB55" i="30"/>
  <c r="AC55" i="30"/>
  <c r="AH55" i="30"/>
  <c r="AI55" i="30"/>
  <c r="AJ55" i="30"/>
  <c r="AK55" i="30"/>
  <c r="C56" i="30"/>
  <c r="D56" i="30"/>
  <c r="E56" i="30"/>
  <c r="F56" i="30"/>
  <c r="G56" i="30"/>
  <c r="H56" i="30"/>
  <c r="Q56" i="30"/>
  <c r="R56" i="30"/>
  <c r="S56" i="30"/>
  <c r="T56" i="30"/>
  <c r="U56" i="30"/>
  <c r="W56" i="30"/>
  <c r="X56" i="30"/>
  <c r="Y56" i="30"/>
  <c r="Z56" i="30"/>
  <c r="AB56" i="30"/>
  <c r="AC56" i="30"/>
  <c r="AH56" i="30"/>
  <c r="AI56" i="30"/>
  <c r="AJ56" i="30"/>
  <c r="AK56" i="30"/>
  <c r="C57" i="30"/>
  <c r="D57" i="30"/>
  <c r="E57" i="30"/>
  <c r="F57" i="30"/>
  <c r="G57" i="30"/>
  <c r="H57" i="30"/>
  <c r="Q57" i="30"/>
  <c r="R57" i="30"/>
  <c r="S57" i="30"/>
  <c r="T57" i="30"/>
  <c r="U57" i="30"/>
  <c r="W57" i="30"/>
  <c r="X57" i="30"/>
  <c r="Y57" i="30"/>
  <c r="Z57" i="30"/>
  <c r="AB57" i="30"/>
  <c r="AC57" i="30"/>
  <c r="AH57" i="30"/>
  <c r="AI57" i="30"/>
  <c r="AJ57" i="30"/>
  <c r="AK57" i="30"/>
  <c r="C58" i="30"/>
  <c r="D58" i="30"/>
  <c r="E58" i="30"/>
  <c r="F58" i="30"/>
  <c r="G58" i="30"/>
  <c r="H58" i="30"/>
  <c r="Q58" i="30"/>
  <c r="R58" i="30"/>
  <c r="S58" i="30"/>
  <c r="T58" i="30"/>
  <c r="U58" i="30"/>
  <c r="W58" i="30"/>
  <c r="X58" i="30"/>
  <c r="Y58" i="30"/>
  <c r="Z58" i="30"/>
  <c r="AB58" i="30"/>
  <c r="AC58" i="30"/>
  <c r="AH58" i="30"/>
  <c r="AI58" i="30"/>
  <c r="AJ58" i="30"/>
  <c r="AK58" i="30"/>
  <c r="C59" i="30"/>
  <c r="D59" i="30"/>
  <c r="E59" i="30"/>
  <c r="F59" i="30"/>
  <c r="G59" i="30"/>
  <c r="H59" i="30"/>
  <c r="Q59" i="30"/>
  <c r="R59" i="30"/>
  <c r="S59" i="30"/>
  <c r="T59" i="30"/>
  <c r="U59" i="30"/>
  <c r="W59" i="30"/>
  <c r="X59" i="30"/>
  <c r="Y59" i="30"/>
  <c r="Z59" i="30"/>
  <c r="AB59" i="30"/>
  <c r="AC59" i="30"/>
  <c r="AH59" i="30"/>
  <c r="AI59" i="30"/>
  <c r="AJ59" i="30"/>
  <c r="AK59" i="30"/>
  <c r="C60" i="30"/>
  <c r="D60" i="30"/>
  <c r="E60" i="30"/>
  <c r="F60" i="30"/>
  <c r="G60" i="30"/>
  <c r="H60" i="30"/>
  <c r="Q60" i="30"/>
  <c r="R60" i="30"/>
  <c r="S60" i="30"/>
  <c r="T60" i="30"/>
  <c r="U60" i="30"/>
  <c r="W60" i="30"/>
  <c r="X60" i="30"/>
  <c r="Y60" i="30"/>
  <c r="Z60" i="30"/>
  <c r="AB60" i="30"/>
  <c r="AC60" i="30"/>
  <c r="AH60" i="30"/>
  <c r="AI60" i="30"/>
  <c r="AJ60" i="30"/>
  <c r="AK60" i="30"/>
  <c r="C61" i="30"/>
  <c r="D61" i="30"/>
  <c r="E61" i="30"/>
  <c r="F61" i="30"/>
  <c r="G61" i="30"/>
  <c r="H61" i="30"/>
  <c r="Q61" i="30"/>
  <c r="R61" i="30"/>
  <c r="S61" i="30"/>
  <c r="T61" i="30"/>
  <c r="U61" i="30"/>
  <c r="W61" i="30"/>
  <c r="X61" i="30"/>
  <c r="Y61" i="30"/>
  <c r="Z61" i="30"/>
  <c r="AB61" i="30"/>
  <c r="AC61" i="30"/>
  <c r="AH61" i="30"/>
  <c r="AI61" i="30"/>
  <c r="AJ61" i="30"/>
  <c r="AK61" i="30"/>
  <c r="C62" i="30"/>
  <c r="D62" i="30"/>
  <c r="E62" i="30"/>
  <c r="F62" i="30"/>
  <c r="G62" i="30"/>
  <c r="H62" i="30"/>
  <c r="Q62" i="30"/>
  <c r="R62" i="30"/>
  <c r="S62" i="30"/>
  <c r="T62" i="30"/>
  <c r="U62" i="30"/>
  <c r="W62" i="30"/>
  <c r="X62" i="30"/>
  <c r="Y62" i="30"/>
  <c r="Z62" i="30"/>
  <c r="AB62" i="30"/>
  <c r="AC62" i="30"/>
  <c r="AH62" i="30"/>
  <c r="AI62" i="30"/>
  <c r="AJ62" i="30"/>
  <c r="AK62" i="30"/>
  <c r="C63" i="30"/>
  <c r="D63" i="30"/>
  <c r="E63" i="30"/>
  <c r="F63" i="30"/>
  <c r="G63" i="30"/>
  <c r="H63" i="30"/>
  <c r="Q63" i="30"/>
  <c r="R63" i="30"/>
  <c r="S63" i="30"/>
  <c r="T63" i="30"/>
  <c r="U63" i="30"/>
  <c r="W63" i="30"/>
  <c r="X63" i="30"/>
  <c r="Y63" i="30"/>
  <c r="Z63" i="30"/>
  <c r="AB63" i="30"/>
  <c r="AC63" i="30"/>
  <c r="AH63" i="30"/>
  <c r="AI63" i="30"/>
  <c r="AJ63" i="30"/>
  <c r="AK63" i="30"/>
  <c r="C64" i="30"/>
  <c r="D64" i="30"/>
  <c r="E64" i="30"/>
  <c r="F64" i="30"/>
  <c r="G64" i="30"/>
  <c r="H64" i="30"/>
  <c r="Q64" i="30"/>
  <c r="R64" i="30"/>
  <c r="S64" i="30"/>
  <c r="T64" i="30"/>
  <c r="U64" i="30"/>
  <c r="W64" i="30"/>
  <c r="X64" i="30"/>
  <c r="Y64" i="30"/>
  <c r="Z64" i="30"/>
  <c r="AB64" i="30"/>
  <c r="AC64" i="30"/>
  <c r="AH64" i="30"/>
  <c r="AI64" i="30"/>
  <c r="AJ64" i="30"/>
  <c r="AK64" i="30"/>
  <c r="C65" i="30"/>
  <c r="D65" i="30"/>
  <c r="E65" i="30"/>
  <c r="F65" i="30"/>
  <c r="G65" i="30"/>
  <c r="H65" i="30"/>
  <c r="Q65" i="30"/>
  <c r="R65" i="30"/>
  <c r="S65" i="30"/>
  <c r="T65" i="30"/>
  <c r="U65" i="30"/>
  <c r="W65" i="30"/>
  <c r="X65" i="30"/>
  <c r="Y65" i="30"/>
  <c r="Z65" i="30"/>
  <c r="AB65" i="30"/>
  <c r="AC65" i="30"/>
  <c r="AH65" i="30"/>
  <c r="AI65" i="30"/>
  <c r="AJ65" i="30"/>
  <c r="AK65" i="30"/>
  <c r="C66" i="30"/>
  <c r="D66" i="30"/>
  <c r="E66" i="30"/>
  <c r="F66" i="30"/>
  <c r="G66" i="30"/>
  <c r="H66" i="30"/>
  <c r="Q66" i="30"/>
  <c r="R66" i="30"/>
  <c r="S66" i="30"/>
  <c r="T66" i="30"/>
  <c r="U66" i="30"/>
  <c r="W66" i="30"/>
  <c r="X66" i="30"/>
  <c r="Y66" i="30"/>
  <c r="Z66" i="30"/>
  <c r="AB66" i="30"/>
  <c r="AC66" i="30"/>
  <c r="AH66" i="30"/>
  <c r="AI66" i="30"/>
  <c r="AJ66" i="30"/>
  <c r="AK66" i="30"/>
  <c r="C67" i="30"/>
  <c r="D67" i="30"/>
  <c r="E67" i="30"/>
  <c r="F67" i="30"/>
  <c r="G67" i="30"/>
  <c r="H67" i="30"/>
  <c r="Q67" i="30"/>
  <c r="R67" i="30"/>
  <c r="S67" i="30"/>
  <c r="T67" i="30"/>
  <c r="U67" i="30"/>
  <c r="W67" i="30"/>
  <c r="X67" i="30"/>
  <c r="Y67" i="30"/>
  <c r="Z67" i="30"/>
  <c r="AB67" i="30"/>
  <c r="AC67" i="30"/>
  <c r="AH67" i="30"/>
  <c r="AI67" i="30"/>
  <c r="AJ67" i="30"/>
  <c r="AK67" i="30"/>
  <c r="C68" i="30"/>
  <c r="D68" i="30"/>
  <c r="E68" i="30"/>
  <c r="F68" i="30"/>
  <c r="G68" i="30"/>
  <c r="H68" i="30"/>
  <c r="Q68" i="30"/>
  <c r="R68" i="30"/>
  <c r="S68" i="30"/>
  <c r="T68" i="30"/>
  <c r="U68" i="30"/>
  <c r="W68" i="30"/>
  <c r="X68" i="30"/>
  <c r="Y68" i="30"/>
  <c r="Z68" i="30"/>
  <c r="AB68" i="30"/>
  <c r="AC68" i="30"/>
  <c r="AH68" i="30"/>
  <c r="AI68" i="30"/>
  <c r="AJ68" i="30"/>
  <c r="AK68" i="30"/>
  <c r="C69" i="30"/>
  <c r="D69" i="30"/>
  <c r="E69" i="30"/>
  <c r="F69" i="30"/>
  <c r="G69" i="30"/>
  <c r="H69" i="30"/>
  <c r="Q69" i="30"/>
  <c r="R69" i="30"/>
  <c r="S69" i="30"/>
  <c r="T69" i="30"/>
  <c r="U69" i="30"/>
  <c r="W69" i="30"/>
  <c r="X69" i="30"/>
  <c r="Y69" i="30"/>
  <c r="Z69" i="30"/>
  <c r="AB69" i="30"/>
  <c r="AC69" i="30"/>
  <c r="AH69" i="30"/>
  <c r="AI69" i="30"/>
  <c r="AJ69" i="30"/>
  <c r="AK69" i="30"/>
  <c r="C70" i="30"/>
  <c r="D70" i="30"/>
  <c r="E70" i="30"/>
  <c r="F70" i="30"/>
  <c r="G70" i="30"/>
  <c r="H70" i="30"/>
  <c r="Q70" i="30"/>
  <c r="R70" i="30"/>
  <c r="S70" i="30"/>
  <c r="T70" i="30"/>
  <c r="U70" i="30"/>
  <c r="W70" i="30"/>
  <c r="X70" i="30"/>
  <c r="Y70" i="30"/>
  <c r="Z70" i="30"/>
  <c r="AB70" i="30"/>
  <c r="AC70" i="30"/>
  <c r="AH70" i="30"/>
  <c r="AI70" i="30"/>
  <c r="AJ70" i="30"/>
  <c r="AK70" i="30"/>
  <c r="C71" i="30"/>
  <c r="D71" i="30"/>
  <c r="E71" i="30"/>
  <c r="F71" i="30"/>
  <c r="G71" i="30"/>
  <c r="H71" i="30"/>
  <c r="Q71" i="30"/>
  <c r="R71" i="30"/>
  <c r="S71" i="30"/>
  <c r="T71" i="30"/>
  <c r="U71" i="30"/>
  <c r="W71" i="30"/>
  <c r="X71" i="30"/>
  <c r="Y71" i="30"/>
  <c r="Z71" i="30"/>
  <c r="AB71" i="30"/>
  <c r="AC71" i="30"/>
  <c r="AH71" i="30"/>
  <c r="AI71" i="30"/>
  <c r="AJ71" i="30"/>
  <c r="AK71" i="30"/>
  <c r="C72" i="30"/>
  <c r="D72" i="30"/>
  <c r="E72" i="30"/>
  <c r="F72" i="30"/>
  <c r="G72" i="30"/>
  <c r="H72" i="30"/>
  <c r="Q72" i="30"/>
  <c r="R72" i="30"/>
  <c r="S72" i="30"/>
  <c r="T72" i="30"/>
  <c r="U72" i="30"/>
  <c r="W72" i="30"/>
  <c r="X72" i="30"/>
  <c r="Y72" i="30"/>
  <c r="Z72" i="30"/>
  <c r="AB72" i="30"/>
  <c r="AC72" i="30"/>
  <c r="AH72" i="30"/>
  <c r="AI72" i="30"/>
  <c r="AJ72" i="30"/>
  <c r="AK72" i="30"/>
  <c r="C73" i="30"/>
  <c r="D73" i="30"/>
  <c r="E73" i="30"/>
  <c r="F73" i="30"/>
  <c r="G73" i="30"/>
  <c r="H73" i="30"/>
  <c r="Q73" i="30"/>
  <c r="R73" i="30"/>
  <c r="S73" i="30"/>
  <c r="T73" i="30"/>
  <c r="U73" i="30"/>
  <c r="W73" i="30"/>
  <c r="X73" i="30"/>
  <c r="Y73" i="30"/>
  <c r="Z73" i="30"/>
  <c r="AB73" i="30"/>
  <c r="AC73" i="30"/>
  <c r="AH73" i="30"/>
  <c r="AI73" i="30"/>
  <c r="AJ73" i="30"/>
  <c r="AK73" i="30"/>
  <c r="C74" i="30"/>
  <c r="D74" i="30"/>
  <c r="E74" i="30"/>
  <c r="F74" i="30"/>
  <c r="G74" i="30"/>
  <c r="H74" i="30"/>
  <c r="Q74" i="30"/>
  <c r="R74" i="30"/>
  <c r="S74" i="30"/>
  <c r="T74" i="30"/>
  <c r="U74" i="30"/>
  <c r="W74" i="30"/>
  <c r="X74" i="30"/>
  <c r="Y74" i="30"/>
  <c r="Z74" i="30"/>
  <c r="AB74" i="30"/>
  <c r="AC74" i="30"/>
  <c r="AH74" i="30"/>
  <c r="AI74" i="30"/>
  <c r="AJ74" i="30"/>
  <c r="AK74" i="30"/>
  <c r="C75" i="30"/>
  <c r="D75" i="30"/>
  <c r="E75" i="30"/>
  <c r="F75" i="30"/>
  <c r="G75" i="30"/>
  <c r="H75" i="30"/>
  <c r="Q75" i="30"/>
  <c r="R75" i="30"/>
  <c r="S75" i="30"/>
  <c r="T75" i="30"/>
  <c r="U75" i="30"/>
  <c r="W75" i="30"/>
  <c r="X75" i="30"/>
  <c r="Y75" i="30"/>
  <c r="Z75" i="30"/>
  <c r="AB75" i="30"/>
  <c r="AC75" i="30"/>
  <c r="AH75" i="30"/>
  <c r="AI75" i="30"/>
  <c r="AJ75" i="30"/>
  <c r="AK75" i="30"/>
  <c r="Q76" i="30"/>
  <c r="R76" i="30"/>
  <c r="S76" i="30"/>
  <c r="T76" i="30"/>
  <c r="U76" i="30"/>
  <c r="W76" i="30"/>
  <c r="X76" i="30"/>
  <c r="Y76" i="30"/>
  <c r="Z76" i="30"/>
  <c r="AB76" i="30"/>
  <c r="AC76" i="30"/>
  <c r="AH76" i="30"/>
  <c r="AI76" i="30"/>
  <c r="AJ76" i="30"/>
  <c r="AK76" i="30"/>
  <c r="W78" i="30"/>
  <c r="X78" i="30"/>
  <c r="AB78" i="30"/>
  <c r="AC78" i="30"/>
  <c r="AH78" i="30"/>
  <c r="AI78" i="30"/>
  <c r="Q79" i="30"/>
  <c r="R79" i="30"/>
  <c r="W79" i="30"/>
  <c r="X79" i="30"/>
  <c r="AB79" i="30"/>
  <c r="AD78" i="30" s="1"/>
  <c r="AC79" i="30"/>
  <c r="AD79" i="30"/>
  <c r="AU5" i="30" s="1"/>
  <c r="AH79" i="30"/>
  <c r="AI79" i="30"/>
  <c r="Q80" i="30"/>
  <c r="R80" i="30"/>
  <c r="W80" i="30"/>
  <c r="X80" i="30"/>
  <c r="AH80" i="30"/>
  <c r="AI80" i="30"/>
  <c r="Q81" i="30"/>
  <c r="R81" i="30"/>
  <c r="W81" i="30"/>
  <c r="X81" i="30"/>
  <c r="AH81" i="30"/>
  <c r="AI81" i="30"/>
  <c r="R83" i="30"/>
  <c r="R82" i="30"/>
  <c r="R175" i="30"/>
  <c r="R174" i="30"/>
  <c r="AI173" i="30"/>
  <c r="X173" i="30"/>
  <c r="R173" i="30"/>
  <c r="AI172" i="30"/>
  <c r="X172" i="30"/>
  <c r="R172" i="30"/>
  <c r="AI171" i="30"/>
  <c r="AC171" i="30"/>
  <c r="X171" i="30"/>
  <c r="R171" i="30"/>
  <c r="AI170" i="30"/>
  <c r="AC170" i="30"/>
  <c r="X170" i="30"/>
  <c r="H167" i="30"/>
  <c r="F167" i="30"/>
  <c r="G167" i="30" s="1"/>
  <c r="D167" i="30"/>
  <c r="E167" i="30" s="1"/>
  <c r="C167" i="30"/>
  <c r="H166" i="30"/>
  <c r="F166" i="30"/>
  <c r="G166" i="30" s="1"/>
  <c r="D166" i="30"/>
  <c r="E166" i="30" s="1"/>
  <c r="C166" i="30"/>
  <c r="H165" i="30"/>
  <c r="F165" i="30"/>
  <c r="G165" i="30" s="1"/>
  <c r="D165" i="30"/>
  <c r="E165" i="30" s="1"/>
  <c r="C165" i="30"/>
  <c r="H164" i="30"/>
  <c r="F164" i="30"/>
  <c r="G164" i="30" s="1"/>
  <c r="D164" i="30"/>
  <c r="E164" i="30" s="1"/>
  <c r="C164" i="30"/>
  <c r="H163" i="30"/>
  <c r="F163" i="30"/>
  <c r="G163" i="30" s="1"/>
  <c r="D163" i="30"/>
  <c r="E163" i="30" s="1"/>
  <c r="C163" i="30"/>
  <c r="H162" i="30"/>
  <c r="F162" i="30"/>
  <c r="G162" i="30" s="1"/>
  <c r="D162" i="30"/>
  <c r="E162" i="30" s="1"/>
  <c r="C162" i="30"/>
  <c r="H161" i="30"/>
  <c r="F161" i="30"/>
  <c r="G161" i="30" s="1"/>
  <c r="D161" i="30"/>
  <c r="E161" i="30" s="1"/>
  <c r="C161" i="30"/>
  <c r="H160" i="30"/>
  <c r="F160" i="30"/>
  <c r="G160" i="30" s="1"/>
  <c r="D160" i="30"/>
  <c r="E160" i="30" s="1"/>
  <c r="C160" i="30"/>
  <c r="H159" i="30"/>
  <c r="F159" i="30"/>
  <c r="G159" i="30" s="1"/>
  <c r="D159" i="30"/>
  <c r="E159" i="30" s="1"/>
  <c r="C159" i="30"/>
  <c r="H158" i="30"/>
  <c r="F158" i="30"/>
  <c r="G158" i="30" s="1"/>
  <c r="D158" i="30"/>
  <c r="E158" i="30" s="1"/>
  <c r="C158" i="30"/>
  <c r="H157" i="30"/>
  <c r="F157" i="30"/>
  <c r="G157" i="30" s="1"/>
  <c r="D157" i="30"/>
  <c r="E157" i="30" s="1"/>
  <c r="C157" i="30"/>
  <c r="H156" i="30"/>
  <c r="F156" i="30"/>
  <c r="G156" i="30" s="1"/>
  <c r="D156" i="30"/>
  <c r="E156" i="30" s="1"/>
  <c r="C156" i="30"/>
  <c r="H155" i="30"/>
  <c r="F155" i="30"/>
  <c r="G155" i="30" s="1"/>
  <c r="D155" i="30"/>
  <c r="E155" i="30" s="1"/>
  <c r="C155" i="30"/>
  <c r="H154" i="30"/>
  <c r="F154" i="30"/>
  <c r="G154" i="30" s="1"/>
  <c r="D154" i="30"/>
  <c r="E154" i="30" s="1"/>
  <c r="C154" i="30"/>
  <c r="H153" i="30"/>
  <c r="F153" i="30"/>
  <c r="G153" i="30" s="1"/>
  <c r="D153" i="30"/>
  <c r="E153" i="30" s="1"/>
  <c r="C153" i="30"/>
  <c r="H152" i="30"/>
  <c r="F152" i="30"/>
  <c r="G152" i="30" s="1"/>
  <c r="D152" i="30"/>
  <c r="E152" i="30" s="1"/>
  <c r="C152" i="30"/>
  <c r="H151" i="30"/>
  <c r="F151" i="30"/>
  <c r="G151" i="30" s="1"/>
  <c r="D151" i="30"/>
  <c r="E151" i="30" s="1"/>
  <c r="C151" i="30"/>
  <c r="H150" i="30"/>
  <c r="F150" i="30"/>
  <c r="G150" i="30" s="1"/>
  <c r="D150" i="30"/>
  <c r="E150" i="30" s="1"/>
  <c r="C150" i="30"/>
  <c r="H149" i="30"/>
  <c r="F149" i="30"/>
  <c r="G149" i="30" s="1"/>
  <c r="D149" i="30"/>
  <c r="E149" i="30" s="1"/>
  <c r="C149" i="30"/>
  <c r="H148" i="30"/>
  <c r="F148" i="30"/>
  <c r="G148" i="30" s="1"/>
  <c r="D148" i="30"/>
  <c r="E148" i="30" s="1"/>
  <c r="C148" i="30"/>
  <c r="H147" i="30"/>
  <c r="F147" i="30"/>
  <c r="G147" i="30" s="1"/>
  <c r="D147" i="30"/>
  <c r="E147" i="30" s="1"/>
  <c r="C147" i="30"/>
  <c r="H146" i="30"/>
  <c r="F146" i="30"/>
  <c r="G146" i="30" s="1"/>
  <c r="D146" i="30"/>
  <c r="E146" i="30" s="1"/>
  <c r="C146" i="30"/>
  <c r="H145" i="30"/>
  <c r="F145" i="30"/>
  <c r="G145" i="30" s="1"/>
  <c r="D145" i="30"/>
  <c r="E145" i="30" s="1"/>
  <c r="C145" i="30"/>
  <c r="H144" i="30"/>
  <c r="F144" i="30"/>
  <c r="G144" i="30" s="1"/>
  <c r="D144" i="30"/>
  <c r="E144" i="30" s="1"/>
  <c r="C144" i="30"/>
  <c r="H143" i="30"/>
  <c r="F143" i="30"/>
  <c r="G143" i="30" s="1"/>
  <c r="D143" i="30"/>
  <c r="E143" i="30" s="1"/>
  <c r="C143" i="30"/>
  <c r="H142" i="30"/>
  <c r="F142" i="30"/>
  <c r="G142" i="30" s="1"/>
  <c r="D142" i="30"/>
  <c r="E142" i="30" s="1"/>
  <c r="C142" i="30"/>
  <c r="H141" i="30"/>
  <c r="F141" i="30"/>
  <c r="G141" i="30" s="1"/>
  <c r="D141" i="30"/>
  <c r="E141" i="30" s="1"/>
  <c r="C141" i="30"/>
  <c r="R140" i="30"/>
  <c r="H140" i="30"/>
  <c r="F140" i="30"/>
  <c r="G140" i="30" s="1"/>
  <c r="D140" i="30"/>
  <c r="E140" i="30" s="1"/>
  <c r="C140" i="30"/>
  <c r="R128" i="30"/>
  <c r="R127" i="30"/>
  <c r="AI126" i="30"/>
  <c r="X126" i="30"/>
  <c r="R126" i="30"/>
  <c r="AI125" i="30"/>
  <c r="X125" i="30"/>
  <c r="R125" i="30"/>
  <c r="AI124" i="30"/>
  <c r="AC124" i="30"/>
  <c r="X124" i="30"/>
  <c r="R124" i="30"/>
  <c r="AI123" i="30"/>
  <c r="AC123" i="30"/>
  <c r="X123" i="30"/>
  <c r="H120" i="30"/>
  <c r="F120" i="30"/>
  <c r="G120" i="30" s="1"/>
  <c r="D120" i="30"/>
  <c r="E120" i="30" s="1"/>
  <c r="C120" i="30"/>
  <c r="H119" i="30"/>
  <c r="F119" i="30"/>
  <c r="G119" i="30" s="1"/>
  <c r="D119" i="30"/>
  <c r="E119" i="30" s="1"/>
  <c r="C119" i="30"/>
  <c r="H118" i="30"/>
  <c r="F118" i="30"/>
  <c r="G118" i="30" s="1"/>
  <c r="D118" i="30"/>
  <c r="E118" i="30" s="1"/>
  <c r="C118" i="30"/>
  <c r="H117" i="30"/>
  <c r="F117" i="30"/>
  <c r="G117" i="30" s="1"/>
  <c r="D117" i="30"/>
  <c r="E117" i="30" s="1"/>
  <c r="C117" i="30"/>
  <c r="H116" i="30"/>
  <c r="F116" i="30"/>
  <c r="G116" i="30" s="1"/>
  <c r="D116" i="30"/>
  <c r="E116" i="30" s="1"/>
  <c r="C116" i="30"/>
  <c r="H115" i="30"/>
  <c r="F115" i="30"/>
  <c r="G115" i="30" s="1"/>
  <c r="D115" i="30"/>
  <c r="E115" i="30" s="1"/>
  <c r="C115" i="30"/>
  <c r="H114" i="30"/>
  <c r="F114" i="30"/>
  <c r="G114" i="30" s="1"/>
  <c r="D114" i="30"/>
  <c r="E114" i="30" s="1"/>
  <c r="C114" i="30"/>
  <c r="H113" i="30"/>
  <c r="F113" i="30"/>
  <c r="G113" i="30" s="1"/>
  <c r="D113" i="30"/>
  <c r="E113" i="30" s="1"/>
  <c r="C113" i="30"/>
  <c r="H112" i="30"/>
  <c r="F112" i="30"/>
  <c r="G112" i="30" s="1"/>
  <c r="D112" i="30"/>
  <c r="E112" i="30" s="1"/>
  <c r="C112" i="30"/>
  <c r="H111" i="30"/>
  <c r="F111" i="30"/>
  <c r="G111" i="30" s="1"/>
  <c r="D111" i="30"/>
  <c r="E111" i="30" s="1"/>
  <c r="C111" i="30"/>
  <c r="H110" i="30"/>
  <c r="F110" i="30"/>
  <c r="G110" i="30" s="1"/>
  <c r="D110" i="30"/>
  <c r="E110" i="30" s="1"/>
  <c r="C110" i="30"/>
  <c r="H109" i="30"/>
  <c r="F109" i="30"/>
  <c r="G109" i="30" s="1"/>
  <c r="D109" i="30"/>
  <c r="E109" i="30" s="1"/>
  <c r="C109" i="30"/>
  <c r="H108" i="30"/>
  <c r="F108" i="30"/>
  <c r="G108" i="30" s="1"/>
  <c r="D108" i="30"/>
  <c r="E108" i="30" s="1"/>
  <c r="C108" i="30"/>
  <c r="H107" i="30"/>
  <c r="F107" i="30"/>
  <c r="G107" i="30" s="1"/>
  <c r="D107" i="30"/>
  <c r="E107" i="30" s="1"/>
  <c r="C107" i="30"/>
  <c r="H106" i="30"/>
  <c r="F106" i="30"/>
  <c r="G106" i="30" s="1"/>
  <c r="D106" i="30"/>
  <c r="E106" i="30" s="1"/>
  <c r="C106" i="30"/>
  <c r="H105" i="30"/>
  <c r="F105" i="30"/>
  <c r="G105" i="30" s="1"/>
  <c r="D105" i="30"/>
  <c r="E105" i="30" s="1"/>
  <c r="C105" i="30"/>
  <c r="H104" i="30"/>
  <c r="F104" i="30"/>
  <c r="G104" i="30" s="1"/>
  <c r="D104" i="30"/>
  <c r="E104" i="30" s="1"/>
  <c r="C104" i="30"/>
  <c r="H103" i="30"/>
  <c r="F103" i="30"/>
  <c r="G103" i="30" s="1"/>
  <c r="D103" i="30"/>
  <c r="E103" i="30" s="1"/>
  <c r="C103" i="30"/>
  <c r="H102" i="30"/>
  <c r="F102" i="30"/>
  <c r="G102" i="30" s="1"/>
  <c r="D102" i="30"/>
  <c r="E102" i="30" s="1"/>
  <c r="C102" i="30"/>
  <c r="H101" i="30"/>
  <c r="F101" i="30"/>
  <c r="G101" i="30" s="1"/>
  <c r="D101" i="30"/>
  <c r="E101" i="30" s="1"/>
  <c r="C101" i="30"/>
  <c r="H100" i="30"/>
  <c r="F100" i="30"/>
  <c r="G100" i="30" s="1"/>
  <c r="D100" i="30"/>
  <c r="E100" i="30" s="1"/>
  <c r="C100" i="30"/>
  <c r="H99" i="30"/>
  <c r="F99" i="30"/>
  <c r="G99" i="30" s="1"/>
  <c r="D99" i="30"/>
  <c r="E99" i="30" s="1"/>
  <c r="C99" i="30"/>
  <c r="H98" i="30"/>
  <c r="F98" i="30"/>
  <c r="G98" i="30" s="1"/>
  <c r="D98" i="30"/>
  <c r="E98" i="30" s="1"/>
  <c r="C98" i="30"/>
  <c r="H97" i="30"/>
  <c r="F97" i="30"/>
  <c r="G97" i="30" s="1"/>
  <c r="D97" i="30"/>
  <c r="E97" i="30" s="1"/>
  <c r="C97" i="30"/>
  <c r="H96" i="30"/>
  <c r="F96" i="30"/>
  <c r="G96" i="30" s="1"/>
  <c r="D96" i="30"/>
  <c r="E96" i="30" s="1"/>
  <c r="C96" i="30"/>
  <c r="H95" i="30"/>
  <c r="F95" i="30"/>
  <c r="G95" i="30" s="1"/>
  <c r="D95" i="30"/>
  <c r="E95" i="30" s="1"/>
  <c r="C95" i="30"/>
  <c r="H94" i="30"/>
  <c r="F94" i="30"/>
  <c r="G94" i="30" s="1"/>
  <c r="D94" i="30"/>
  <c r="E94" i="30" s="1"/>
  <c r="C94" i="30"/>
  <c r="R93" i="30"/>
  <c r="H93" i="30"/>
  <c r="F93" i="30"/>
  <c r="G93" i="30" s="1"/>
  <c r="D93" i="30"/>
  <c r="E93" i="30" s="1"/>
  <c r="C93" i="30"/>
  <c r="AI36" i="30"/>
  <c r="AI35" i="30"/>
  <c r="AI34" i="30"/>
  <c r="AI33" i="30"/>
  <c r="AC34" i="30"/>
  <c r="AC33" i="30"/>
  <c r="X36" i="30"/>
  <c r="X35" i="30"/>
  <c r="X34" i="30"/>
  <c r="X33" i="30"/>
  <c r="R38" i="30"/>
  <c r="R37" i="30"/>
  <c r="R36" i="30"/>
  <c r="R35" i="30"/>
  <c r="R34" i="30"/>
  <c r="AK78" i="30" l="1"/>
  <c r="AK79" i="30" s="1"/>
  <c r="AW5" i="30" s="1"/>
  <c r="Y78" i="30"/>
  <c r="Z79" i="30" s="1"/>
  <c r="AS5" i="30" s="1"/>
  <c r="Q83" i="30"/>
  <c r="Q82" i="30"/>
  <c r="T79" i="30" s="1"/>
  <c r="U80" i="30" s="1"/>
  <c r="AQ5" i="30" s="1"/>
  <c r="R141" i="30"/>
  <c r="U140" i="30"/>
  <c r="T140" i="30"/>
  <c r="S140" i="30"/>
  <c r="Q140" i="30"/>
  <c r="Z140" i="30"/>
  <c r="Y140" i="30"/>
  <c r="X140" i="30"/>
  <c r="W140" i="30"/>
  <c r="AC140" i="30"/>
  <c r="AB140" i="30"/>
  <c r="AK140" i="30"/>
  <c r="AJ140" i="30"/>
  <c r="AI140" i="30"/>
  <c r="AH140" i="30"/>
  <c r="R142" i="30"/>
  <c r="U141" i="30"/>
  <c r="T141" i="30"/>
  <c r="S141" i="30"/>
  <c r="Q141" i="30"/>
  <c r="Z141" i="30"/>
  <c r="Y141" i="30"/>
  <c r="X141" i="30"/>
  <c r="W141" i="30"/>
  <c r="AC141" i="30"/>
  <c r="AB141" i="30"/>
  <c r="AK141" i="30"/>
  <c r="AJ141" i="30"/>
  <c r="AI141" i="30"/>
  <c r="AH141" i="30"/>
  <c r="R143" i="30"/>
  <c r="U142" i="30"/>
  <c r="T142" i="30"/>
  <c r="S142" i="30"/>
  <c r="Q142" i="30"/>
  <c r="Z142" i="30"/>
  <c r="Y142" i="30"/>
  <c r="X142" i="30"/>
  <c r="W142" i="30"/>
  <c r="AC142" i="30"/>
  <c r="AB142" i="30"/>
  <c r="AK142" i="30"/>
  <c r="AJ142" i="30"/>
  <c r="AI142" i="30"/>
  <c r="AH142" i="30"/>
  <c r="R144" i="30"/>
  <c r="U143" i="30"/>
  <c r="T143" i="30"/>
  <c r="S143" i="30"/>
  <c r="Q143" i="30"/>
  <c r="Z143" i="30"/>
  <c r="Y143" i="30"/>
  <c r="X143" i="30"/>
  <c r="W143" i="30"/>
  <c r="AC143" i="30"/>
  <c r="AB143" i="30"/>
  <c r="AK143" i="30"/>
  <c r="AJ143" i="30"/>
  <c r="AI143" i="30"/>
  <c r="AH143" i="30"/>
  <c r="R145" i="30"/>
  <c r="U144" i="30"/>
  <c r="T144" i="30"/>
  <c r="S144" i="30"/>
  <c r="Q144" i="30"/>
  <c r="Z144" i="30"/>
  <c r="Y144" i="30"/>
  <c r="X144" i="30"/>
  <c r="W144" i="30"/>
  <c r="AC144" i="30"/>
  <c r="AB144" i="30"/>
  <c r="AK144" i="30"/>
  <c r="AJ144" i="30"/>
  <c r="AI144" i="30"/>
  <c r="AH144" i="30"/>
  <c r="R146" i="30"/>
  <c r="U145" i="30"/>
  <c r="T145" i="30"/>
  <c r="S145" i="30"/>
  <c r="Q145" i="30"/>
  <c r="Z145" i="30"/>
  <c r="Y145" i="30"/>
  <c r="X145" i="30"/>
  <c r="W145" i="30"/>
  <c r="AC145" i="30"/>
  <c r="AB145" i="30"/>
  <c r="AK145" i="30"/>
  <c r="AJ145" i="30"/>
  <c r="AI145" i="30"/>
  <c r="AH145" i="30"/>
  <c r="R147" i="30"/>
  <c r="U146" i="30"/>
  <c r="T146" i="30"/>
  <c r="S146" i="30"/>
  <c r="Q146" i="30"/>
  <c r="Z146" i="30"/>
  <c r="Y146" i="30"/>
  <c r="X146" i="30"/>
  <c r="W146" i="30"/>
  <c r="AC146" i="30"/>
  <c r="AB146" i="30"/>
  <c r="AK146" i="30"/>
  <c r="AJ146" i="30"/>
  <c r="AI146" i="30"/>
  <c r="AH146" i="30"/>
  <c r="R148" i="30"/>
  <c r="U147" i="30"/>
  <c r="T147" i="30"/>
  <c r="S147" i="30"/>
  <c r="Q147" i="30"/>
  <c r="Z147" i="30"/>
  <c r="Y147" i="30"/>
  <c r="X147" i="30"/>
  <c r="W147" i="30"/>
  <c r="AC147" i="30"/>
  <c r="AB147" i="30"/>
  <c r="AK147" i="30"/>
  <c r="AJ147" i="30"/>
  <c r="AI147" i="30"/>
  <c r="AH147" i="30"/>
  <c r="R149" i="30"/>
  <c r="U148" i="30"/>
  <c r="T148" i="30"/>
  <c r="S148" i="30"/>
  <c r="Q148" i="30"/>
  <c r="Z148" i="30"/>
  <c r="Y148" i="30"/>
  <c r="X148" i="30"/>
  <c r="W148" i="30"/>
  <c r="AC148" i="30"/>
  <c r="AB148" i="30"/>
  <c r="AK148" i="30"/>
  <c r="AJ148" i="30"/>
  <c r="AI148" i="30"/>
  <c r="AH148" i="30"/>
  <c r="R150" i="30"/>
  <c r="U149" i="30"/>
  <c r="T149" i="30"/>
  <c r="S149" i="30"/>
  <c r="Q149" i="30"/>
  <c r="Z149" i="30"/>
  <c r="Y149" i="30"/>
  <c r="X149" i="30"/>
  <c r="W149" i="30"/>
  <c r="AC149" i="30"/>
  <c r="AB149" i="30"/>
  <c r="AK149" i="30"/>
  <c r="AJ149" i="30"/>
  <c r="AI149" i="30"/>
  <c r="AH149" i="30"/>
  <c r="R151" i="30"/>
  <c r="U150" i="30"/>
  <c r="T150" i="30"/>
  <c r="S150" i="30"/>
  <c r="Q150" i="30"/>
  <c r="Z150" i="30"/>
  <c r="Y150" i="30"/>
  <c r="X150" i="30"/>
  <c r="W150" i="30"/>
  <c r="AC150" i="30"/>
  <c r="AB150" i="30"/>
  <c r="AK150" i="30"/>
  <c r="AJ150" i="30"/>
  <c r="AI150" i="30"/>
  <c r="AH150" i="30"/>
  <c r="R152" i="30"/>
  <c r="U151" i="30"/>
  <c r="T151" i="30"/>
  <c r="S151" i="30"/>
  <c r="Q151" i="30"/>
  <c r="Z151" i="30"/>
  <c r="Y151" i="30"/>
  <c r="X151" i="30"/>
  <c r="W151" i="30"/>
  <c r="AC151" i="30"/>
  <c r="AB151" i="30"/>
  <c r="AK151" i="30"/>
  <c r="AJ151" i="30"/>
  <c r="AI151" i="30"/>
  <c r="AH151" i="30"/>
  <c r="R153" i="30"/>
  <c r="U152" i="30"/>
  <c r="T152" i="30"/>
  <c r="S152" i="30"/>
  <c r="Q152" i="30"/>
  <c r="Z152" i="30"/>
  <c r="Y152" i="30"/>
  <c r="X152" i="30"/>
  <c r="W152" i="30"/>
  <c r="AC152" i="30"/>
  <c r="AB152" i="30"/>
  <c r="AK152" i="30"/>
  <c r="AJ152" i="30"/>
  <c r="AI152" i="30"/>
  <c r="AH152" i="30"/>
  <c r="R154" i="30"/>
  <c r="U153" i="30"/>
  <c r="T153" i="30"/>
  <c r="S153" i="30"/>
  <c r="Q153" i="30"/>
  <c r="Z153" i="30"/>
  <c r="Y153" i="30"/>
  <c r="X153" i="30"/>
  <c r="W153" i="30"/>
  <c r="AC153" i="30"/>
  <c r="AB153" i="30"/>
  <c r="AK153" i="30"/>
  <c r="AJ153" i="30"/>
  <c r="AI153" i="30"/>
  <c r="AH153" i="30"/>
  <c r="R155" i="30"/>
  <c r="U154" i="30"/>
  <c r="T154" i="30"/>
  <c r="S154" i="30"/>
  <c r="Q154" i="30"/>
  <c r="Z154" i="30"/>
  <c r="Y154" i="30"/>
  <c r="X154" i="30"/>
  <c r="W154" i="30"/>
  <c r="AC154" i="30"/>
  <c r="AB154" i="30"/>
  <c r="AK154" i="30"/>
  <c r="AJ154" i="30"/>
  <c r="AI154" i="30"/>
  <c r="AH154" i="30"/>
  <c r="R156" i="30"/>
  <c r="U155" i="30"/>
  <c r="T155" i="30"/>
  <c r="S155" i="30"/>
  <c r="Q155" i="30"/>
  <c r="Z155" i="30"/>
  <c r="Y155" i="30"/>
  <c r="X155" i="30"/>
  <c r="W155" i="30"/>
  <c r="AC155" i="30"/>
  <c r="AB155" i="30"/>
  <c r="AK155" i="30"/>
  <c r="AJ155" i="30"/>
  <c r="AI155" i="30"/>
  <c r="AH155" i="30"/>
  <c r="R157" i="30"/>
  <c r="U156" i="30"/>
  <c r="T156" i="30"/>
  <c r="S156" i="30"/>
  <c r="Q156" i="30"/>
  <c r="Z156" i="30"/>
  <c r="Y156" i="30"/>
  <c r="X156" i="30"/>
  <c r="W156" i="30"/>
  <c r="AC156" i="30"/>
  <c r="AB156" i="30"/>
  <c r="AK156" i="30"/>
  <c r="AJ156" i="30"/>
  <c r="AI156" i="30"/>
  <c r="AH156" i="30"/>
  <c r="R158" i="30"/>
  <c r="U157" i="30"/>
  <c r="T157" i="30"/>
  <c r="S157" i="30"/>
  <c r="Q157" i="30"/>
  <c r="Z157" i="30"/>
  <c r="Y157" i="30"/>
  <c r="X157" i="30"/>
  <c r="W157" i="30"/>
  <c r="AC157" i="30"/>
  <c r="AB157" i="30"/>
  <c r="AK157" i="30"/>
  <c r="AJ157" i="30"/>
  <c r="AI157" i="30"/>
  <c r="AH157" i="30"/>
  <c r="R159" i="30"/>
  <c r="U158" i="30"/>
  <c r="T158" i="30"/>
  <c r="S158" i="30"/>
  <c r="Q158" i="30"/>
  <c r="Z158" i="30"/>
  <c r="Y158" i="30"/>
  <c r="X158" i="30"/>
  <c r="W158" i="30"/>
  <c r="AC158" i="30"/>
  <c r="AB158" i="30"/>
  <c r="AK158" i="30"/>
  <c r="AJ158" i="30"/>
  <c r="AI158" i="30"/>
  <c r="AH158" i="30"/>
  <c r="R160" i="30"/>
  <c r="U159" i="30"/>
  <c r="T159" i="30"/>
  <c r="S159" i="30"/>
  <c r="Q159" i="30"/>
  <c r="Z159" i="30"/>
  <c r="Y159" i="30"/>
  <c r="X159" i="30"/>
  <c r="W159" i="30"/>
  <c r="AC159" i="30"/>
  <c r="AB159" i="30"/>
  <c r="AK159" i="30"/>
  <c r="AJ159" i="30"/>
  <c r="AI159" i="30"/>
  <c r="AH159" i="30"/>
  <c r="R161" i="30"/>
  <c r="U160" i="30"/>
  <c r="T160" i="30"/>
  <c r="S160" i="30"/>
  <c r="Q160" i="30"/>
  <c r="Z160" i="30"/>
  <c r="Y160" i="30"/>
  <c r="X160" i="30"/>
  <c r="W160" i="30"/>
  <c r="AC160" i="30"/>
  <c r="AB160" i="30"/>
  <c r="AK160" i="30"/>
  <c r="AJ160" i="30"/>
  <c r="AI160" i="30"/>
  <c r="AH160" i="30"/>
  <c r="R162" i="30"/>
  <c r="U161" i="30"/>
  <c r="T161" i="30"/>
  <c r="S161" i="30"/>
  <c r="Q161" i="30"/>
  <c r="Z161" i="30"/>
  <c r="Y161" i="30"/>
  <c r="X161" i="30"/>
  <c r="W161" i="30"/>
  <c r="AC161" i="30"/>
  <c r="AB161" i="30"/>
  <c r="AK161" i="30"/>
  <c r="AJ161" i="30"/>
  <c r="AI161" i="30"/>
  <c r="AH161" i="30"/>
  <c r="R163" i="30"/>
  <c r="U162" i="30"/>
  <c r="T162" i="30"/>
  <c r="S162" i="30"/>
  <c r="Q162" i="30"/>
  <c r="Z162" i="30"/>
  <c r="Y162" i="30"/>
  <c r="X162" i="30"/>
  <c r="W162" i="30"/>
  <c r="AC162" i="30"/>
  <c r="AB162" i="30"/>
  <c r="AK162" i="30"/>
  <c r="AJ162" i="30"/>
  <c r="AI162" i="30"/>
  <c r="AH162" i="30"/>
  <c r="R164" i="30"/>
  <c r="U163" i="30"/>
  <c r="T163" i="30"/>
  <c r="S163" i="30"/>
  <c r="Q163" i="30"/>
  <c r="Z163" i="30"/>
  <c r="Y163" i="30"/>
  <c r="X163" i="30"/>
  <c r="W163" i="30"/>
  <c r="AC163" i="30"/>
  <c r="AB163" i="30"/>
  <c r="AK163" i="30"/>
  <c r="AJ163" i="30"/>
  <c r="AI163" i="30"/>
  <c r="AH163" i="30"/>
  <c r="R165" i="30"/>
  <c r="U164" i="30"/>
  <c r="T164" i="30"/>
  <c r="S164" i="30"/>
  <c r="Q164" i="30"/>
  <c r="Z164" i="30"/>
  <c r="Y164" i="30"/>
  <c r="X164" i="30"/>
  <c r="W164" i="30"/>
  <c r="AC164" i="30"/>
  <c r="AB164" i="30"/>
  <c r="AK164" i="30"/>
  <c r="AJ164" i="30"/>
  <c r="AI164" i="30"/>
  <c r="AH164" i="30"/>
  <c r="R166" i="30"/>
  <c r="U165" i="30"/>
  <c r="T165" i="30"/>
  <c r="S165" i="30"/>
  <c r="Q165" i="30"/>
  <c r="Z165" i="30"/>
  <c r="Y165" i="30"/>
  <c r="X165" i="30"/>
  <c r="W165" i="30"/>
  <c r="AC165" i="30"/>
  <c r="AB165" i="30"/>
  <c r="AK165" i="30"/>
  <c r="AJ165" i="30"/>
  <c r="AI165" i="30"/>
  <c r="AH165" i="30"/>
  <c r="R167" i="30"/>
  <c r="U166" i="30"/>
  <c r="T166" i="30"/>
  <c r="S166" i="30"/>
  <c r="Q166" i="30"/>
  <c r="Z166" i="30"/>
  <c r="Y166" i="30"/>
  <c r="X166" i="30"/>
  <c r="W166" i="30"/>
  <c r="AC166" i="30"/>
  <c r="AB166" i="30"/>
  <c r="AK166" i="30"/>
  <c r="AJ166" i="30"/>
  <c r="AI166" i="30"/>
  <c r="AH166" i="30"/>
  <c r="U167" i="30"/>
  <c r="T167" i="30"/>
  <c r="S167" i="30"/>
  <c r="Q167" i="30"/>
  <c r="Z167" i="30"/>
  <c r="Y167" i="30"/>
  <c r="X167" i="30"/>
  <c r="W167" i="30"/>
  <c r="AC167" i="30"/>
  <c r="AB167" i="30"/>
  <c r="AK167" i="30"/>
  <c r="AJ167" i="30"/>
  <c r="AI167" i="30"/>
  <c r="AH167" i="30"/>
  <c r="R94" i="30"/>
  <c r="U93" i="30"/>
  <c r="T93" i="30"/>
  <c r="S93" i="30"/>
  <c r="Q93" i="30"/>
  <c r="Z93" i="30"/>
  <c r="Y93" i="30"/>
  <c r="X93" i="30"/>
  <c r="W93" i="30"/>
  <c r="AC93" i="30"/>
  <c r="AB93" i="30"/>
  <c r="AK93" i="30"/>
  <c r="AJ93" i="30"/>
  <c r="AI93" i="30"/>
  <c r="AH93" i="30"/>
  <c r="R95" i="30"/>
  <c r="U94" i="30"/>
  <c r="T94" i="30"/>
  <c r="S94" i="30"/>
  <c r="Q94" i="30"/>
  <c r="Z94" i="30"/>
  <c r="Y94" i="30"/>
  <c r="X94" i="30"/>
  <c r="W94" i="30"/>
  <c r="AC94" i="30"/>
  <c r="AB94" i="30"/>
  <c r="AK94" i="30"/>
  <c r="AJ94" i="30"/>
  <c r="AI94" i="30"/>
  <c r="AH94" i="30"/>
  <c r="R96" i="30"/>
  <c r="U95" i="30"/>
  <c r="T95" i="30"/>
  <c r="S95" i="30"/>
  <c r="Q95" i="30"/>
  <c r="Z95" i="30"/>
  <c r="Y95" i="30"/>
  <c r="X95" i="30"/>
  <c r="W95" i="30"/>
  <c r="AC95" i="30"/>
  <c r="AB95" i="30"/>
  <c r="AK95" i="30"/>
  <c r="AJ95" i="30"/>
  <c r="AI95" i="30"/>
  <c r="AH95" i="30"/>
  <c r="R97" i="30"/>
  <c r="U96" i="30"/>
  <c r="T96" i="30"/>
  <c r="S96" i="30"/>
  <c r="Q96" i="30"/>
  <c r="Z96" i="30"/>
  <c r="Y96" i="30"/>
  <c r="X96" i="30"/>
  <c r="W96" i="30"/>
  <c r="AC96" i="30"/>
  <c r="AB96" i="30"/>
  <c r="AK96" i="30"/>
  <c r="AJ96" i="30"/>
  <c r="AI96" i="30"/>
  <c r="AH96" i="30"/>
  <c r="R98" i="30"/>
  <c r="U97" i="30"/>
  <c r="T97" i="30"/>
  <c r="S97" i="30"/>
  <c r="Q97" i="30"/>
  <c r="Z97" i="30"/>
  <c r="Y97" i="30"/>
  <c r="X97" i="30"/>
  <c r="W97" i="30"/>
  <c r="AC97" i="30"/>
  <c r="AB97" i="30"/>
  <c r="AK97" i="30"/>
  <c r="AJ97" i="30"/>
  <c r="AI97" i="30"/>
  <c r="AH97" i="30"/>
  <c r="R99" i="30"/>
  <c r="U98" i="30"/>
  <c r="T98" i="30"/>
  <c r="S98" i="30"/>
  <c r="Q98" i="30"/>
  <c r="Z98" i="30"/>
  <c r="Y98" i="30"/>
  <c r="X98" i="30"/>
  <c r="W98" i="30"/>
  <c r="AC98" i="30"/>
  <c r="AB98" i="30"/>
  <c r="AK98" i="30"/>
  <c r="AJ98" i="30"/>
  <c r="AI98" i="30"/>
  <c r="AH98" i="30"/>
  <c r="R100" i="30"/>
  <c r="U99" i="30"/>
  <c r="T99" i="30"/>
  <c r="S99" i="30"/>
  <c r="Q99" i="30"/>
  <c r="Z99" i="30"/>
  <c r="Y99" i="30"/>
  <c r="X99" i="30"/>
  <c r="W99" i="30"/>
  <c r="AC99" i="30"/>
  <c r="AB99" i="30"/>
  <c r="AK99" i="30"/>
  <c r="AJ99" i="30"/>
  <c r="AI99" i="30"/>
  <c r="AH99" i="30"/>
  <c r="R101" i="30"/>
  <c r="U100" i="30"/>
  <c r="T100" i="30"/>
  <c r="S100" i="30"/>
  <c r="Q100" i="30"/>
  <c r="Z100" i="30"/>
  <c r="Y100" i="30"/>
  <c r="X100" i="30"/>
  <c r="W100" i="30"/>
  <c r="AC100" i="30"/>
  <c r="AB100" i="30"/>
  <c r="AK100" i="30"/>
  <c r="AJ100" i="30"/>
  <c r="AI100" i="30"/>
  <c r="AH100" i="30"/>
  <c r="R102" i="30"/>
  <c r="U101" i="30"/>
  <c r="T101" i="30"/>
  <c r="S101" i="30"/>
  <c r="Q101" i="30"/>
  <c r="Z101" i="30"/>
  <c r="Y101" i="30"/>
  <c r="X101" i="30"/>
  <c r="W101" i="30"/>
  <c r="AC101" i="30"/>
  <c r="AB101" i="30"/>
  <c r="AK101" i="30"/>
  <c r="AJ101" i="30"/>
  <c r="AI101" i="30"/>
  <c r="AH101" i="30"/>
  <c r="R103" i="30"/>
  <c r="U102" i="30"/>
  <c r="T102" i="30"/>
  <c r="S102" i="30"/>
  <c r="Q102" i="30"/>
  <c r="Z102" i="30"/>
  <c r="Y102" i="30"/>
  <c r="X102" i="30"/>
  <c r="W102" i="30"/>
  <c r="AC102" i="30"/>
  <c r="AB102" i="30"/>
  <c r="AK102" i="30"/>
  <c r="AJ102" i="30"/>
  <c r="AI102" i="30"/>
  <c r="AH102" i="30"/>
  <c r="R104" i="30"/>
  <c r="U103" i="30"/>
  <c r="T103" i="30"/>
  <c r="S103" i="30"/>
  <c r="Q103" i="30"/>
  <c r="Z103" i="30"/>
  <c r="Y103" i="30"/>
  <c r="X103" i="30"/>
  <c r="W103" i="30"/>
  <c r="AC103" i="30"/>
  <c r="AB103" i="30"/>
  <c r="AK103" i="30"/>
  <c r="AJ103" i="30"/>
  <c r="AI103" i="30"/>
  <c r="AH103" i="30"/>
  <c r="R105" i="30"/>
  <c r="U104" i="30"/>
  <c r="T104" i="30"/>
  <c r="S104" i="30"/>
  <c r="Q104" i="30"/>
  <c r="Z104" i="30"/>
  <c r="Y104" i="30"/>
  <c r="X104" i="30"/>
  <c r="W104" i="30"/>
  <c r="AC104" i="30"/>
  <c r="AB104" i="30"/>
  <c r="AK104" i="30"/>
  <c r="AJ104" i="30"/>
  <c r="AI104" i="30"/>
  <c r="AH104" i="30"/>
  <c r="R106" i="30"/>
  <c r="U105" i="30"/>
  <c r="T105" i="30"/>
  <c r="S105" i="30"/>
  <c r="Q105" i="30"/>
  <c r="Z105" i="30"/>
  <c r="Y105" i="30"/>
  <c r="X105" i="30"/>
  <c r="W105" i="30"/>
  <c r="AC105" i="30"/>
  <c r="AB105" i="30"/>
  <c r="AK105" i="30"/>
  <c r="AJ105" i="30"/>
  <c r="AI105" i="30"/>
  <c r="AH105" i="30"/>
  <c r="R107" i="30"/>
  <c r="U106" i="30"/>
  <c r="T106" i="30"/>
  <c r="S106" i="30"/>
  <c r="Q106" i="30"/>
  <c r="Z106" i="30"/>
  <c r="Y106" i="30"/>
  <c r="X106" i="30"/>
  <c r="W106" i="30"/>
  <c r="AC106" i="30"/>
  <c r="AB106" i="30"/>
  <c r="AK106" i="30"/>
  <c r="AJ106" i="30"/>
  <c r="AI106" i="30"/>
  <c r="AH106" i="30"/>
  <c r="R108" i="30"/>
  <c r="U107" i="30"/>
  <c r="T107" i="30"/>
  <c r="S107" i="30"/>
  <c r="Q107" i="30"/>
  <c r="Z107" i="30"/>
  <c r="Y107" i="30"/>
  <c r="X107" i="30"/>
  <c r="W107" i="30"/>
  <c r="AC107" i="30"/>
  <c r="AB107" i="30"/>
  <c r="AK107" i="30"/>
  <c r="AJ107" i="30"/>
  <c r="AI107" i="30"/>
  <c r="AH107" i="30"/>
  <c r="R109" i="30"/>
  <c r="U108" i="30"/>
  <c r="T108" i="30"/>
  <c r="S108" i="30"/>
  <c r="Q108" i="30"/>
  <c r="Z108" i="30"/>
  <c r="Y108" i="30"/>
  <c r="X108" i="30"/>
  <c r="W108" i="30"/>
  <c r="AC108" i="30"/>
  <c r="AB108" i="30"/>
  <c r="AK108" i="30"/>
  <c r="AJ108" i="30"/>
  <c r="AI108" i="30"/>
  <c r="AH108" i="30"/>
  <c r="R110" i="30"/>
  <c r="U109" i="30"/>
  <c r="T109" i="30"/>
  <c r="S109" i="30"/>
  <c r="Q109" i="30"/>
  <c r="Z109" i="30"/>
  <c r="Y109" i="30"/>
  <c r="X109" i="30"/>
  <c r="W109" i="30"/>
  <c r="AC109" i="30"/>
  <c r="AB109" i="30"/>
  <c r="AK109" i="30"/>
  <c r="AJ109" i="30"/>
  <c r="AI109" i="30"/>
  <c r="AH109" i="30"/>
  <c r="R111" i="30"/>
  <c r="U110" i="30"/>
  <c r="T110" i="30"/>
  <c r="S110" i="30"/>
  <c r="Q110" i="30"/>
  <c r="Z110" i="30"/>
  <c r="Y110" i="30"/>
  <c r="X110" i="30"/>
  <c r="W110" i="30"/>
  <c r="AC110" i="30"/>
  <c r="AB110" i="30"/>
  <c r="AK110" i="30"/>
  <c r="AJ110" i="30"/>
  <c r="AI110" i="30"/>
  <c r="AH110" i="30"/>
  <c r="R112" i="30"/>
  <c r="U111" i="30"/>
  <c r="T111" i="30"/>
  <c r="S111" i="30"/>
  <c r="Q111" i="30"/>
  <c r="Z111" i="30"/>
  <c r="Y111" i="30"/>
  <c r="X111" i="30"/>
  <c r="W111" i="30"/>
  <c r="AC111" i="30"/>
  <c r="AB111" i="30"/>
  <c r="AK111" i="30"/>
  <c r="AJ111" i="30"/>
  <c r="AI111" i="30"/>
  <c r="AH111" i="30"/>
  <c r="R113" i="30"/>
  <c r="U112" i="30"/>
  <c r="T112" i="30"/>
  <c r="S112" i="30"/>
  <c r="Q112" i="30"/>
  <c r="Z112" i="30"/>
  <c r="Y112" i="30"/>
  <c r="X112" i="30"/>
  <c r="W112" i="30"/>
  <c r="AC112" i="30"/>
  <c r="AB112" i="30"/>
  <c r="AK112" i="30"/>
  <c r="AJ112" i="30"/>
  <c r="AI112" i="30"/>
  <c r="AH112" i="30"/>
  <c r="R114" i="30"/>
  <c r="U113" i="30"/>
  <c r="T113" i="30"/>
  <c r="S113" i="30"/>
  <c r="Q113" i="30"/>
  <c r="Z113" i="30"/>
  <c r="Y113" i="30"/>
  <c r="X113" i="30"/>
  <c r="W113" i="30"/>
  <c r="AC113" i="30"/>
  <c r="AB113" i="30"/>
  <c r="AK113" i="30"/>
  <c r="AJ113" i="30"/>
  <c r="AI113" i="30"/>
  <c r="AH113" i="30"/>
  <c r="R115" i="30"/>
  <c r="U114" i="30"/>
  <c r="T114" i="30"/>
  <c r="S114" i="30"/>
  <c r="Q114" i="30"/>
  <c r="Z114" i="30"/>
  <c r="Y114" i="30"/>
  <c r="X114" i="30"/>
  <c r="W114" i="30"/>
  <c r="AC114" i="30"/>
  <c r="AB114" i="30"/>
  <c r="AK114" i="30"/>
  <c r="AJ114" i="30"/>
  <c r="AI114" i="30"/>
  <c r="AH114" i="30"/>
  <c r="R116" i="30"/>
  <c r="U115" i="30"/>
  <c r="T115" i="30"/>
  <c r="S115" i="30"/>
  <c r="Q115" i="30"/>
  <c r="Z115" i="30"/>
  <c r="Y115" i="30"/>
  <c r="X115" i="30"/>
  <c r="W115" i="30"/>
  <c r="AC115" i="30"/>
  <c r="AB115" i="30"/>
  <c r="AK115" i="30"/>
  <c r="AJ115" i="30"/>
  <c r="AI115" i="30"/>
  <c r="AH115" i="30"/>
  <c r="R117" i="30"/>
  <c r="U116" i="30"/>
  <c r="T116" i="30"/>
  <c r="S116" i="30"/>
  <c r="Q116" i="30"/>
  <c r="Z116" i="30"/>
  <c r="Y116" i="30"/>
  <c r="X116" i="30"/>
  <c r="W116" i="30"/>
  <c r="AC116" i="30"/>
  <c r="AB116" i="30"/>
  <c r="AK116" i="30"/>
  <c r="AJ116" i="30"/>
  <c r="AI116" i="30"/>
  <c r="AH116" i="30"/>
  <c r="R118" i="30"/>
  <c r="U117" i="30"/>
  <c r="T117" i="30"/>
  <c r="S117" i="30"/>
  <c r="Q117" i="30"/>
  <c r="Z117" i="30"/>
  <c r="Y117" i="30"/>
  <c r="X117" i="30"/>
  <c r="W117" i="30"/>
  <c r="AC117" i="30"/>
  <c r="AB117" i="30"/>
  <c r="AK117" i="30"/>
  <c r="AJ117" i="30"/>
  <c r="AI117" i="30"/>
  <c r="AH117" i="30"/>
  <c r="R119" i="30"/>
  <c r="U118" i="30"/>
  <c r="T118" i="30"/>
  <c r="S118" i="30"/>
  <c r="Q118" i="30"/>
  <c r="Z118" i="30"/>
  <c r="Y118" i="30"/>
  <c r="X118" i="30"/>
  <c r="W118" i="30"/>
  <c r="AC118" i="30"/>
  <c r="AB118" i="30"/>
  <c r="AK118" i="30"/>
  <c r="AJ118" i="30"/>
  <c r="AI118" i="30"/>
  <c r="AH118" i="30"/>
  <c r="R120" i="30"/>
  <c r="U119" i="30"/>
  <c r="T119" i="30"/>
  <c r="S119" i="30"/>
  <c r="Q119" i="30"/>
  <c r="Z119" i="30"/>
  <c r="Y119" i="30"/>
  <c r="X119" i="30"/>
  <c r="W119" i="30"/>
  <c r="AC119" i="30"/>
  <c r="AB119" i="30"/>
  <c r="AK119" i="30"/>
  <c r="AJ119" i="30"/>
  <c r="AI119" i="30"/>
  <c r="AH119" i="30"/>
  <c r="U120" i="30"/>
  <c r="T120" i="30"/>
  <c r="S120" i="30"/>
  <c r="Q120" i="30"/>
  <c r="Z120" i="30"/>
  <c r="Y120" i="30"/>
  <c r="X120" i="30"/>
  <c r="W120" i="30"/>
  <c r="AC120" i="30"/>
  <c r="AB120" i="30"/>
  <c r="AK120" i="30"/>
  <c r="AJ120" i="30"/>
  <c r="AI120" i="30"/>
  <c r="AH120" i="30"/>
  <c r="R5" i="30"/>
  <c r="D6" i="30"/>
  <c r="E6" i="30" s="1"/>
  <c r="D7" i="30"/>
  <c r="E7" i="30" s="1"/>
  <c r="D8" i="30"/>
  <c r="E8" i="30" s="1"/>
  <c r="D9" i="30"/>
  <c r="E9" i="30" s="1"/>
  <c r="D10" i="30"/>
  <c r="E10" i="30" s="1"/>
  <c r="D11" i="30"/>
  <c r="E11" i="30" s="1"/>
  <c r="D12" i="30"/>
  <c r="E12" i="30" s="1"/>
  <c r="D13" i="30"/>
  <c r="E13" i="30" s="1"/>
  <c r="D14" i="30"/>
  <c r="E14" i="30" s="1"/>
  <c r="D15" i="30"/>
  <c r="E15" i="30" s="1"/>
  <c r="D16" i="30"/>
  <c r="E16" i="30" s="1"/>
  <c r="D17" i="30"/>
  <c r="E17" i="30" s="1"/>
  <c r="D18" i="30"/>
  <c r="E18" i="30" s="1"/>
  <c r="D19" i="30"/>
  <c r="E19" i="30" s="1"/>
  <c r="D20" i="30"/>
  <c r="E20" i="30" s="1"/>
  <c r="D21" i="30"/>
  <c r="E21" i="30" s="1"/>
  <c r="D22" i="30"/>
  <c r="E22" i="30" s="1"/>
  <c r="D23" i="30"/>
  <c r="E23" i="30" s="1"/>
  <c r="D24" i="30"/>
  <c r="E24" i="30" s="1"/>
  <c r="D25" i="30"/>
  <c r="E25" i="30" s="1"/>
  <c r="D26" i="30"/>
  <c r="E26" i="30" s="1"/>
  <c r="D27" i="30"/>
  <c r="E27" i="30" s="1"/>
  <c r="D28" i="30"/>
  <c r="E28" i="30" s="1"/>
  <c r="D29" i="30"/>
  <c r="E29" i="30" s="1"/>
  <c r="D30" i="30"/>
  <c r="E30" i="30" s="1"/>
  <c r="D5" i="30"/>
  <c r="E5" i="30" s="1"/>
  <c r="H6" i="30"/>
  <c r="H7" i="30"/>
  <c r="H8" i="30"/>
  <c r="H9" i="30"/>
  <c r="H10" i="30"/>
  <c r="H11" i="30"/>
  <c r="H12" i="30"/>
  <c r="H13" i="30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F6" i="30"/>
  <c r="G6" i="30" s="1"/>
  <c r="F7" i="30"/>
  <c r="G7" i="30" s="1"/>
  <c r="F8" i="30"/>
  <c r="G8" i="30" s="1"/>
  <c r="F9" i="30"/>
  <c r="G9" i="30" s="1"/>
  <c r="F10" i="30"/>
  <c r="G10" i="30" s="1"/>
  <c r="F11" i="30"/>
  <c r="G11" i="30" s="1"/>
  <c r="F12" i="30"/>
  <c r="G12" i="30" s="1"/>
  <c r="F13" i="30"/>
  <c r="G13" i="30" s="1"/>
  <c r="F14" i="30"/>
  <c r="G14" i="30" s="1"/>
  <c r="F15" i="30"/>
  <c r="G15" i="30" s="1"/>
  <c r="F16" i="30"/>
  <c r="G16" i="30" s="1"/>
  <c r="F17" i="30"/>
  <c r="G17" i="30" s="1"/>
  <c r="F18" i="30"/>
  <c r="G18" i="30" s="1"/>
  <c r="F19" i="30"/>
  <c r="G19" i="30" s="1"/>
  <c r="F20" i="30"/>
  <c r="G20" i="30" s="1"/>
  <c r="F21" i="30"/>
  <c r="G21" i="30" s="1"/>
  <c r="F22" i="30"/>
  <c r="G22" i="30" s="1"/>
  <c r="F23" i="30"/>
  <c r="G23" i="30" s="1"/>
  <c r="F24" i="30"/>
  <c r="G24" i="30" s="1"/>
  <c r="F25" i="30"/>
  <c r="G25" i="30" s="1"/>
  <c r="F26" i="30"/>
  <c r="G26" i="30" s="1"/>
  <c r="F27" i="30"/>
  <c r="G27" i="30" s="1"/>
  <c r="F28" i="30"/>
  <c r="G28" i="30" s="1"/>
  <c r="F29" i="30"/>
  <c r="G29" i="30" s="1"/>
  <c r="F30" i="30"/>
  <c r="G30" i="30" s="1"/>
  <c r="R168" i="30" l="1"/>
  <c r="Q172" i="30" s="1"/>
  <c r="Q168" i="30"/>
  <c r="Q171" i="30" s="1"/>
  <c r="S168" i="30"/>
  <c r="Q173" i="30" s="1"/>
  <c r="T168" i="30"/>
  <c r="Q174" i="30" s="1"/>
  <c r="U168" i="30"/>
  <c r="Q175" i="30" s="1"/>
  <c r="R121" i="30"/>
  <c r="Q125" i="30" s="1"/>
  <c r="Q121" i="30"/>
  <c r="Q124" i="30" s="1"/>
  <c r="S121" i="30"/>
  <c r="Q126" i="30" s="1"/>
  <c r="T121" i="30"/>
  <c r="Q127" i="30" s="1"/>
  <c r="U121" i="30"/>
  <c r="Q128" i="30" s="1"/>
  <c r="AH168" i="30"/>
  <c r="AH170" i="30" s="1"/>
  <c r="AI168" i="30"/>
  <c r="AH171" i="30" s="1"/>
  <c r="AJ168" i="30"/>
  <c r="AH172" i="30" s="1"/>
  <c r="AK168" i="30"/>
  <c r="AH173" i="30" s="1"/>
  <c r="AB168" i="30"/>
  <c r="AB170" i="30" s="1"/>
  <c r="AC168" i="30"/>
  <c r="AB171" i="30" s="1"/>
  <c r="W168" i="30"/>
  <c r="W170" i="30" s="1"/>
  <c r="X168" i="30"/>
  <c r="W171" i="30" s="1"/>
  <c r="Y168" i="30"/>
  <c r="W172" i="30" s="1"/>
  <c r="Z168" i="30"/>
  <c r="W173" i="30" s="1"/>
  <c r="AH121" i="30"/>
  <c r="AH123" i="30" s="1"/>
  <c r="AI121" i="30"/>
  <c r="AH124" i="30" s="1"/>
  <c r="AJ121" i="30"/>
  <c r="AH125" i="30" s="1"/>
  <c r="AK121" i="30"/>
  <c r="AH126" i="30" s="1"/>
  <c r="AB121" i="30"/>
  <c r="AB123" i="30" s="1"/>
  <c r="AC121" i="30"/>
  <c r="AB124" i="30" s="1"/>
  <c r="W121" i="30"/>
  <c r="W123" i="30" s="1"/>
  <c r="X121" i="30"/>
  <c r="W124" i="30" s="1"/>
  <c r="Y121" i="30"/>
  <c r="W125" i="30" s="1"/>
  <c r="Z121" i="30"/>
  <c r="W126" i="30" s="1"/>
  <c r="AH30" i="30"/>
  <c r="AI30" i="30"/>
  <c r="AJ30" i="30"/>
  <c r="AK30" i="30"/>
  <c r="AH29" i="30"/>
  <c r="AI29" i="30"/>
  <c r="AJ29" i="30"/>
  <c r="AK29" i="30"/>
  <c r="AH28" i="30"/>
  <c r="AI28" i="30"/>
  <c r="AJ28" i="30"/>
  <c r="AK28" i="30"/>
  <c r="AH27" i="30"/>
  <c r="AI27" i="30"/>
  <c r="AJ27" i="30"/>
  <c r="AK27" i="30"/>
  <c r="AH26" i="30"/>
  <c r="AI26" i="30"/>
  <c r="AJ26" i="30"/>
  <c r="AK26" i="30"/>
  <c r="AH25" i="30"/>
  <c r="AI25" i="30"/>
  <c r="AJ25" i="30"/>
  <c r="AK25" i="30"/>
  <c r="AH24" i="30"/>
  <c r="AI24" i="30"/>
  <c r="AJ24" i="30"/>
  <c r="AK24" i="30"/>
  <c r="AH23" i="30"/>
  <c r="AI23" i="30"/>
  <c r="AJ23" i="30"/>
  <c r="AK23" i="30"/>
  <c r="AH22" i="30"/>
  <c r="AI22" i="30"/>
  <c r="AJ22" i="30"/>
  <c r="AK22" i="30"/>
  <c r="AH21" i="30"/>
  <c r="AI21" i="30"/>
  <c r="AJ21" i="30"/>
  <c r="AK21" i="30"/>
  <c r="AH20" i="30"/>
  <c r="AI20" i="30"/>
  <c r="AJ20" i="30"/>
  <c r="AK20" i="30"/>
  <c r="AH19" i="30"/>
  <c r="AI19" i="30"/>
  <c r="AJ19" i="30"/>
  <c r="AK19" i="30"/>
  <c r="AH18" i="30"/>
  <c r="AI18" i="30"/>
  <c r="AJ18" i="30"/>
  <c r="AK18" i="30"/>
  <c r="AH17" i="30"/>
  <c r="AI17" i="30"/>
  <c r="AJ17" i="30"/>
  <c r="AK17" i="30"/>
  <c r="AH16" i="30"/>
  <c r="AI16" i="30"/>
  <c r="AJ16" i="30"/>
  <c r="AK16" i="30"/>
  <c r="AH15" i="30"/>
  <c r="AI15" i="30"/>
  <c r="AJ15" i="30"/>
  <c r="AK15" i="30"/>
  <c r="AH14" i="30"/>
  <c r="AI14" i="30"/>
  <c r="AJ14" i="30"/>
  <c r="AK14" i="30"/>
  <c r="AH13" i="30"/>
  <c r="AI13" i="30"/>
  <c r="AJ13" i="30"/>
  <c r="AK13" i="30"/>
  <c r="AH12" i="30"/>
  <c r="AI12" i="30"/>
  <c r="AJ12" i="30"/>
  <c r="AK12" i="30"/>
  <c r="AH11" i="30"/>
  <c r="AI11" i="30"/>
  <c r="AJ11" i="30"/>
  <c r="AK11" i="30"/>
  <c r="AH10" i="30"/>
  <c r="AI10" i="30"/>
  <c r="AJ10" i="30"/>
  <c r="AK10" i="30"/>
  <c r="AH9" i="30"/>
  <c r="AI9" i="30"/>
  <c r="AJ9" i="30"/>
  <c r="AK9" i="30"/>
  <c r="AH8" i="30"/>
  <c r="AI8" i="30"/>
  <c r="AJ8" i="30"/>
  <c r="AK8" i="30"/>
  <c r="AH7" i="30"/>
  <c r="AI7" i="30"/>
  <c r="AJ7" i="30"/>
  <c r="AK7" i="30"/>
  <c r="AH6" i="30"/>
  <c r="AI6" i="30"/>
  <c r="AJ6" i="30"/>
  <c r="AK6" i="30"/>
  <c r="AB30" i="30"/>
  <c r="AC30" i="30"/>
  <c r="AB29" i="30"/>
  <c r="AC29" i="30"/>
  <c r="AB28" i="30"/>
  <c r="AC28" i="30"/>
  <c r="AB27" i="30"/>
  <c r="AC27" i="30"/>
  <c r="AB26" i="30"/>
  <c r="AC26" i="30"/>
  <c r="AB25" i="30"/>
  <c r="AC25" i="30"/>
  <c r="AB24" i="30"/>
  <c r="AC24" i="30"/>
  <c r="AB23" i="30"/>
  <c r="AC23" i="30"/>
  <c r="AB22" i="30"/>
  <c r="AC22" i="30"/>
  <c r="AB21" i="30"/>
  <c r="AC21" i="30"/>
  <c r="AB20" i="30"/>
  <c r="AC20" i="30"/>
  <c r="AB19" i="30"/>
  <c r="AC19" i="30"/>
  <c r="AB18" i="30"/>
  <c r="AC18" i="30"/>
  <c r="AB17" i="30"/>
  <c r="AC17" i="30"/>
  <c r="AB16" i="30"/>
  <c r="AC16" i="30"/>
  <c r="AB15" i="30"/>
  <c r="AC15" i="30"/>
  <c r="AB14" i="30"/>
  <c r="AC14" i="30"/>
  <c r="AB13" i="30"/>
  <c r="AC13" i="30"/>
  <c r="AB12" i="30"/>
  <c r="AC12" i="30"/>
  <c r="AB11" i="30"/>
  <c r="AC11" i="30"/>
  <c r="AB10" i="30"/>
  <c r="AC10" i="30"/>
  <c r="AB9" i="30"/>
  <c r="AC9" i="30"/>
  <c r="AB8" i="30"/>
  <c r="AC8" i="30"/>
  <c r="AB7" i="30"/>
  <c r="AC7" i="30"/>
  <c r="AB6" i="30"/>
  <c r="AC6" i="30"/>
  <c r="Y30" i="30"/>
  <c r="Z30" i="30"/>
  <c r="Y29" i="30"/>
  <c r="Z29" i="30"/>
  <c r="Y28" i="30"/>
  <c r="Z28" i="30"/>
  <c r="Y27" i="30"/>
  <c r="Z27" i="30"/>
  <c r="Y26" i="30"/>
  <c r="Z26" i="30"/>
  <c r="Y25" i="30"/>
  <c r="Z25" i="30"/>
  <c r="Y24" i="30"/>
  <c r="Z24" i="30"/>
  <c r="Y23" i="30"/>
  <c r="Z23" i="30"/>
  <c r="Y22" i="30"/>
  <c r="Z22" i="30"/>
  <c r="Y21" i="30"/>
  <c r="Z21" i="30"/>
  <c r="Y20" i="30"/>
  <c r="Z20" i="30"/>
  <c r="Y19" i="30"/>
  <c r="Z19" i="30"/>
  <c r="Y18" i="30"/>
  <c r="Z18" i="30"/>
  <c r="Y17" i="30"/>
  <c r="Z17" i="30"/>
  <c r="Y16" i="30"/>
  <c r="Z16" i="30"/>
  <c r="Y15" i="30"/>
  <c r="Z15" i="30"/>
  <c r="Y14" i="30"/>
  <c r="Z14" i="30"/>
  <c r="Y13" i="30"/>
  <c r="Z13" i="30"/>
  <c r="Y12" i="30"/>
  <c r="Z12" i="30"/>
  <c r="Y11" i="30"/>
  <c r="Z11" i="30"/>
  <c r="Y10" i="30"/>
  <c r="Z10" i="30"/>
  <c r="Y9" i="30"/>
  <c r="Z9" i="30"/>
  <c r="Y8" i="30"/>
  <c r="Z8" i="30"/>
  <c r="Y7" i="30"/>
  <c r="Z7" i="30"/>
  <c r="Y6" i="30"/>
  <c r="Z6" i="30"/>
  <c r="Y5" i="30"/>
  <c r="Y31" i="30" s="1"/>
  <c r="W35" i="30" s="1"/>
  <c r="Z5" i="30"/>
  <c r="Z31" i="30" s="1"/>
  <c r="W36" i="30" s="1"/>
  <c r="W30" i="30"/>
  <c r="X30" i="30"/>
  <c r="W29" i="30"/>
  <c r="X29" i="30"/>
  <c r="W28" i="30"/>
  <c r="X28" i="30"/>
  <c r="W27" i="30"/>
  <c r="X27" i="30"/>
  <c r="W26" i="30"/>
  <c r="X26" i="30"/>
  <c r="W25" i="30"/>
  <c r="X25" i="30"/>
  <c r="W24" i="30"/>
  <c r="X24" i="30"/>
  <c r="W23" i="30"/>
  <c r="X23" i="30"/>
  <c r="W22" i="30"/>
  <c r="X22" i="30"/>
  <c r="W21" i="30"/>
  <c r="X21" i="30"/>
  <c r="W20" i="30"/>
  <c r="X20" i="30"/>
  <c r="W19" i="30"/>
  <c r="X19" i="30"/>
  <c r="W18" i="30"/>
  <c r="X18" i="30"/>
  <c r="W17" i="30"/>
  <c r="X17" i="30"/>
  <c r="W16" i="30"/>
  <c r="X16" i="30"/>
  <c r="W15" i="30"/>
  <c r="X15" i="30"/>
  <c r="W14" i="30"/>
  <c r="X14" i="30"/>
  <c r="W13" i="30"/>
  <c r="X13" i="30"/>
  <c r="W12" i="30"/>
  <c r="X12" i="30"/>
  <c r="W11" i="30"/>
  <c r="X11" i="30"/>
  <c r="W10" i="30"/>
  <c r="X10" i="30"/>
  <c r="W9" i="30"/>
  <c r="X9" i="30"/>
  <c r="W8" i="30"/>
  <c r="X8" i="30"/>
  <c r="W7" i="30"/>
  <c r="X7" i="30"/>
  <c r="W6" i="30"/>
  <c r="X6" i="30"/>
  <c r="W5" i="30"/>
  <c r="W31" i="30" s="1"/>
  <c r="W33" i="30" s="1"/>
  <c r="X5" i="30"/>
  <c r="X31" i="30" s="1"/>
  <c r="W34" i="30" s="1"/>
  <c r="A6" i="30"/>
  <c r="C6" i="30" s="1"/>
  <c r="U6" i="30" s="1"/>
  <c r="A7" i="30"/>
  <c r="C7" i="30" s="1"/>
  <c r="U7" i="30" s="1"/>
  <c r="A8" i="30"/>
  <c r="C8" i="30" s="1"/>
  <c r="U8" i="30" s="1"/>
  <c r="A9" i="30"/>
  <c r="C9" i="30" s="1"/>
  <c r="U9" i="30" s="1"/>
  <c r="A10" i="30"/>
  <c r="C10" i="30" s="1"/>
  <c r="U10" i="30" s="1"/>
  <c r="A11" i="30"/>
  <c r="C11" i="30" s="1"/>
  <c r="A12" i="30"/>
  <c r="C12" i="30" s="1"/>
  <c r="U12" i="30" s="1"/>
  <c r="A13" i="30"/>
  <c r="C13" i="30" s="1"/>
  <c r="U13" i="30" s="1"/>
  <c r="A14" i="30"/>
  <c r="C14" i="30" s="1"/>
  <c r="U14" i="30" s="1"/>
  <c r="A15" i="30"/>
  <c r="C15" i="30" s="1"/>
  <c r="U15" i="30" s="1"/>
  <c r="A16" i="30"/>
  <c r="C16" i="30" s="1"/>
  <c r="U16" i="30" s="1"/>
  <c r="A17" i="30"/>
  <c r="C17" i="30" s="1"/>
  <c r="U17" i="30" s="1"/>
  <c r="A18" i="30"/>
  <c r="C18" i="30" s="1"/>
  <c r="U18" i="30" s="1"/>
  <c r="A19" i="30"/>
  <c r="C19" i="30" s="1"/>
  <c r="U19" i="30" s="1"/>
  <c r="A20" i="30"/>
  <c r="C20" i="30" s="1"/>
  <c r="U20" i="30" s="1"/>
  <c r="A21" i="30"/>
  <c r="C21" i="30" s="1"/>
  <c r="U21" i="30" s="1"/>
  <c r="A22" i="30"/>
  <c r="C22" i="30" s="1"/>
  <c r="U22" i="30" s="1"/>
  <c r="A23" i="30"/>
  <c r="C23" i="30" s="1"/>
  <c r="U23" i="30" s="1"/>
  <c r="A24" i="30"/>
  <c r="C24" i="30" s="1"/>
  <c r="U24" i="30" s="1"/>
  <c r="A25" i="30"/>
  <c r="C25" i="30" s="1"/>
  <c r="U25" i="30" s="1"/>
  <c r="A26" i="30"/>
  <c r="C26" i="30" s="1"/>
  <c r="U26" i="30" s="1"/>
  <c r="A27" i="30"/>
  <c r="C27" i="30" s="1"/>
  <c r="U27" i="30" s="1"/>
  <c r="A28" i="30"/>
  <c r="C28" i="30" s="1"/>
  <c r="U28" i="30" s="1"/>
  <c r="A29" i="30"/>
  <c r="C29" i="30" s="1"/>
  <c r="U29" i="30" s="1"/>
  <c r="A30" i="30"/>
  <c r="C30" i="30" s="1"/>
  <c r="U30" i="30" s="1"/>
  <c r="H5" i="30"/>
  <c r="F5" i="30"/>
  <c r="G5" i="30" s="1"/>
  <c r="AC5" i="30" s="1"/>
  <c r="AC31" i="30" s="1"/>
  <c r="AB34" i="30" s="1"/>
  <c r="U11" i="30" l="1"/>
  <c r="R11" i="30"/>
  <c r="T171" i="30"/>
  <c r="U172" i="30" s="1"/>
  <c r="AQ9" i="30" s="1"/>
  <c r="T124" i="30"/>
  <c r="U125" i="30" s="1"/>
  <c r="AQ7" i="30" s="1"/>
  <c r="Y170" i="30"/>
  <c r="Z171" i="30" s="1"/>
  <c r="AS9" i="30" s="1"/>
  <c r="AD170" i="30"/>
  <c r="AD171" i="30" s="1"/>
  <c r="AU9" i="30" s="1"/>
  <c r="AK170" i="30"/>
  <c r="AK171" i="30" s="1"/>
  <c r="AW9" i="30" s="1"/>
  <c r="Y123" i="30"/>
  <c r="Z124" i="30" s="1"/>
  <c r="AS7" i="30" s="1"/>
  <c r="AD123" i="30"/>
  <c r="AD124" i="30" s="1"/>
  <c r="AU7" i="30" s="1"/>
  <c r="AK123" i="30"/>
  <c r="AK124" i="30" s="1"/>
  <c r="AW7" i="30" s="1"/>
  <c r="Y33" i="30"/>
  <c r="Z34" i="30" s="1"/>
  <c r="AS3" i="30" s="1"/>
  <c r="AJ5" i="30"/>
  <c r="AJ31" i="30" s="1"/>
  <c r="AH35" i="30" s="1"/>
  <c r="AK5" i="30"/>
  <c r="AK31" i="30" s="1"/>
  <c r="AH36" i="30" s="1"/>
  <c r="AH5" i="30"/>
  <c r="AH31" i="30" s="1"/>
  <c r="AH33" i="30" s="1"/>
  <c r="AI5" i="30"/>
  <c r="AI31" i="30" s="1"/>
  <c r="AH34" i="30" s="1"/>
  <c r="AB5" i="30"/>
  <c r="AB31" i="30" s="1"/>
  <c r="AB33" i="30" s="1"/>
  <c r="AD33" i="30" s="1"/>
  <c r="AD34" i="30" s="1"/>
  <c r="AU3" i="30" s="1"/>
  <c r="S30" i="30"/>
  <c r="T30" i="30"/>
  <c r="S29" i="30"/>
  <c r="T29" i="30"/>
  <c r="S28" i="30"/>
  <c r="T28" i="30"/>
  <c r="S27" i="30"/>
  <c r="T27" i="30"/>
  <c r="S26" i="30"/>
  <c r="T26" i="30"/>
  <c r="S25" i="30"/>
  <c r="T25" i="30"/>
  <c r="S24" i="30"/>
  <c r="T24" i="30"/>
  <c r="S23" i="30"/>
  <c r="T23" i="30"/>
  <c r="S22" i="30"/>
  <c r="T22" i="30"/>
  <c r="S21" i="30"/>
  <c r="T21" i="30"/>
  <c r="S20" i="30"/>
  <c r="T20" i="30"/>
  <c r="S19" i="30"/>
  <c r="T19" i="30"/>
  <c r="S18" i="30"/>
  <c r="T18" i="30"/>
  <c r="S17" i="30"/>
  <c r="T17" i="30"/>
  <c r="S16" i="30"/>
  <c r="T16" i="30"/>
  <c r="S15" i="30"/>
  <c r="T15" i="30"/>
  <c r="S14" i="30"/>
  <c r="T14" i="30"/>
  <c r="S13" i="30"/>
  <c r="T13" i="30"/>
  <c r="S12" i="30"/>
  <c r="T12" i="30"/>
  <c r="S11" i="30"/>
  <c r="T11" i="30"/>
  <c r="S10" i="30"/>
  <c r="T10" i="30"/>
  <c r="S9" i="30"/>
  <c r="T9" i="30"/>
  <c r="S8" i="30"/>
  <c r="T8" i="30"/>
  <c r="S7" i="30"/>
  <c r="T7" i="30"/>
  <c r="S6" i="30"/>
  <c r="T6" i="30"/>
  <c r="Q30" i="30"/>
  <c r="Q29" i="30"/>
  <c r="R30" i="30"/>
  <c r="Q28" i="30"/>
  <c r="R29" i="30"/>
  <c r="Q27" i="30"/>
  <c r="R28" i="30"/>
  <c r="Q26" i="30"/>
  <c r="R27" i="30"/>
  <c r="Q25" i="30"/>
  <c r="R26" i="30"/>
  <c r="Q24" i="30"/>
  <c r="R25" i="30"/>
  <c r="Q23" i="30"/>
  <c r="R24" i="30"/>
  <c r="Q22" i="30"/>
  <c r="R23" i="30"/>
  <c r="Q21" i="30"/>
  <c r="R22" i="30"/>
  <c r="Q20" i="30"/>
  <c r="R21" i="30"/>
  <c r="Q19" i="30"/>
  <c r="R20" i="30"/>
  <c r="Q18" i="30"/>
  <c r="R19" i="30"/>
  <c r="Q17" i="30"/>
  <c r="R18" i="30"/>
  <c r="Q16" i="30"/>
  <c r="R17" i="30"/>
  <c r="Q15" i="30"/>
  <c r="R16" i="30"/>
  <c r="Q14" i="30"/>
  <c r="R15" i="30"/>
  <c r="Q13" i="30"/>
  <c r="R14" i="30"/>
  <c r="Q12" i="30"/>
  <c r="R13" i="30"/>
  <c r="Q11" i="30"/>
  <c r="R12" i="30"/>
  <c r="Q10" i="30"/>
  <c r="Q9" i="30"/>
  <c r="R10" i="30"/>
  <c r="Q8" i="30"/>
  <c r="R9" i="30"/>
  <c r="Q7" i="30"/>
  <c r="R8" i="30"/>
  <c r="Q6" i="30"/>
  <c r="R7" i="30"/>
  <c r="A5" i="30"/>
  <c r="C5" i="30" s="1"/>
  <c r="U5" i="30" s="1"/>
  <c r="U31" i="30" s="1"/>
  <c r="Q38" i="30" s="1"/>
  <c r="AK33" i="30" l="1"/>
  <c r="AK34" i="30" s="1"/>
  <c r="AW3" i="30" s="1"/>
  <c r="S5" i="30"/>
  <c r="S31" i="30" s="1"/>
  <c r="Q36" i="30" s="1"/>
  <c r="T5" i="30"/>
  <c r="T31" i="30" s="1"/>
  <c r="Q37" i="30" s="1"/>
  <c r="Q5" i="30"/>
  <c r="Q31" i="30" s="1"/>
  <c r="Q34" i="30" s="1"/>
  <c r="R6" i="30"/>
  <c r="R31" i="30" s="1"/>
  <c r="Q35" i="30" s="1"/>
  <c r="T34" i="30" l="1"/>
  <c r="U35" i="30" l="1"/>
  <c r="AQ3" i="30" s="1"/>
</calcChain>
</file>

<file path=xl/sharedStrings.xml><?xml version="1.0" encoding="utf-8"?>
<sst xmlns="http://schemas.openxmlformats.org/spreadsheetml/2006/main" count="157" uniqueCount="38">
  <si>
    <t>Movie Type</t>
  </si>
  <si>
    <t>Country of the movie</t>
  </si>
  <si>
    <t>Popular Actor</t>
  </si>
  <si>
    <t>Year Category</t>
  </si>
  <si>
    <t>User1</t>
  </si>
  <si>
    <t>Movie Recommendation Engine</t>
  </si>
  <si>
    <t>Movie recommendation engine</t>
  </si>
  <si>
    <t>Number of Movies of each type</t>
  </si>
  <si>
    <t>Number of countries of each type</t>
  </si>
  <si>
    <t>Total Number movie with Popular actor or not</t>
  </si>
  <si>
    <t>Number of movies for each year-category</t>
  </si>
  <si>
    <t>Types of movie</t>
  </si>
  <si>
    <t>Country of origin</t>
  </si>
  <si>
    <t>Popular actor</t>
  </si>
  <si>
    <t>Year of the movie</t>
  </si>
  <si>
    <t>Action</t>
  </si>
  <si>
    <t>Comedy</t>
  </si>
  <si>
    <t>Horror</t>
  </si>
  <si>
    <t>Drama</t>
  </si>
  <si>
    <t>Thriller</t>
  </si>
  <si>
    <t>Africa</t>
  </si>
  <si>
    <t>Asia</t>
  </si>
  <si>
    <t>America</t>
  </si>
  <si>
    <t>Europe</t>
  </si>
  <si>
    <t>Yes</t>
  </si>
  <si>
    <t>No</t>
  </si>
  <si>
    <t>From 2000 to 2005</t>
  </si>
  <si>
    <t>From 2005 to 2010</t>
  </si>
  <si>
    <t>From 2010 to 2015</t>
  </si>
  <si>
    <t>From 2015 to 2020</t>
  </si>
  <si>
    <t>User2</t>
  </si>
  <si>
    <t>action</t>
  </si>
  <si>
    <t>comedy</t>
  </si>
  <si>
    <t>User3</t>
  </si>
  <si>
    <t>horror</t>
  </si>
  <si>
    <t>User4</t>
  </si>
  <si>
    <t>Thrillier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</si>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</sst>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&quot;$&quot;#,##0_);\(&quot;$&quot;#,##0\)"/>
    <numFmt numFmtId="165" formatCode="&quot;$&quot;#,##0_);[Red]\(&quot;$&quot;#,##0\)"/>
    <numFmt numFmtId="166" formatCode="yyyy;@"/>
    <numFmt numFmtId="167" formatCode="mmm\-d;@"/>
    <numFmt numFmtId="168" formatCode="h:mm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B744D"/>
      <name val="Calibri"/>
      <family val="2"/>
      <scheme val="minor"/>
    </font>
    <font>
      <sz val="72"/>
      <color theme="0"/>
      <name val="Segoe UI"/>
      <family val="2"/>
      <scheme val="major"/>
    </font>
    <font>
      <sz val="17"/>
      <color theme="0"/>
      <name val="Calibri"/>
      <family val="2"/>
      <scheme val="minor"/>
    </font>
    <font>
      <b/>
      <sz val="12"/>
      <color theme="0"/>
      <name val="Segoe UI"/>
      <family val="1"/>
      <scheme val="major"/>
    </font>
    <font>
      <b/>
      <sz val="12"/>
      <color theme="4"/>
      <name val="Calibri"/>
      <family val="2"/>
      <scheme val="minor"/>
    </font>
    <font>
      <sz val="10"/>
      <color theme="3" tint="9.985656300546282E-2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22"/>
      <color rgb="FF3B3838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4"/>
      <color rgb="FF21734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0006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217346"/>
        <bgColor indexed="64"/>
      </patternFill>
    </fill>
    <fill>
      <gradientFill degree="90">
        <stop position="0">
          <color theme="3" tint="0.74901577806939912"/>
        </stop>
        <stop position="1">
          <color theme="3" tint="0.49803155613879818"/>
        </stop>
      </gradientFill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patternFill patternType="solid">
        <fgColor rgb="FFF5F5F5"/>
        <bgColor indexed="64"/>
      </patternFill>
    </fill>
    <fill>
      <patternFill patternType="solid">
        <fgColor rgb="FFFFC7CE"/>
      </patternFill>
    </fill>
    <fill>
      <patternFill patternType="solid">
        <fgColor rgb="FFFFF2CC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8CBAD"/>
        <bgColor indexed="64"/>
      </patternFill>
    </fill>
  </fills>
  <borders count="26">
    <border>
      <left/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 style="thin">
        <color rgb="FF339966"/>
      </left>
      <right/>
      <top/>
      <bottom/>
      <diagonal/>
    </border>
    <border>
      <left/>
      <right style="thin">
        <color rgb="FF339966"/>
      </right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/>
      <right/>
      <top/>
      <bottom style="thin">
        <color rgb="FF339966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3743705557422"/>
      </bottom>
      <diagonal/>
    </border>
    <border>
      <left/>
      <right/>
      <top/>
      <bottom style="thick">
        <color theme="4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3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3" borderId="0"/>
    <xf numFmtId="0" fontId="1" fillId="5" borderId="8"/>
    <xf numFmtId="0" fontId="1" fillId="3" borderId="1"/>
    <xf numFmtId="0" fontId="1" fillId="0" borderId="7"/>
    <xf numFmtId="164" fontId="1" fillId="0" borderId="0" applyFont="0" applyFill="0" applyBorder="0" applyAlignment="0" applyProtection="0"/>
    <xf numFmtId="0" fontId="5" fillId="6" borderId="0">
      <alignment horizontal="left" wrapText="1" indent="4"/>
    </xf>
    <xf numFmtId="0" fontId="5" fillId="0" borderId="0" applyFill="0" applyBorder="0">
      <alignment wrapText="1"/>
    </xf>
    <xf numFmtId="0" fontId="6" fillId="6" borderId="0" applyNumberFormat="0" applyBorder="0" applyProtection="0">
      <alignment horizontal="left" indent="1"/>
    </xf>
    <xf numFmtId="0" fontId="7" fillId="6" borderId="0" applyNumberFormat="0" applyProtection="0">
      <alignment horizontal="left" wrapText="1" indent="4"/>
    </xf>
    <xf numFmtId="0" fontId="5" fillId="6" borderId="0" applyNumberFormat="0" applyProtection="0">
      <alignment horizontal="left" wrapText="1" indent="4"/>
    </xf>
    <xf numFmtId="0" fontId="3" fillId="2" borderId="0" applyNumberFormat="0" applyBorder="0" applyProtection="0"/>
    <xf numFmtId="0" fontId="4" fillId="0" borderId="0" applyNumberFormat="0" applyFill="0" applyBorder="0" applyAlignment="0" applyProtection="0"/>
    <xf numFmtId="0" fontId="1" fillId="0" borderId="9" applyNumberFormat="0" applyFont="0" applyFill="0" applyAlignment="0"/>
    <xf numFmtId="0" fontId="1" fillId="0" borderId="2" applyNumberFormat="0" applyFont="0" applyFill="0" applyAlignment="0"/>
    <xf numFmtId="0" fontId="1" fillId="0" borderId="3" applyNumberFormat="0" applyFont="0" applyFill="0" applyAlignment="0"/>
    <xf numFmtId="0" fontId="1" fillId="0" borderId="5" applyNumberFormat="0" applyFont="0" applyFill="0" applyAlignment="0"/>
    <xf numFmtId="0" fontId="1" fillId="0" borderId="4" applyNumberFormat="0" applyFont="0" applyFill="0"/>
    <xf numFmtId="0" fontId="1" fillId="0" borderId="6" applyNumberFormat="0" applyFont="0" applyFill="0" applyAlignment="0"/>
    <xf numFmtId="165" fontId="1" fillId="4" borderId="0" applyFont="0" applyBorder="0" applyAlignment="0"/>
    <xf numFmtId="14" fontId="1" fillId="0" borderId="0" applyFont="0" applyFill="0" applyBorder="0" applyAlignment="0"/>
    <xf numFmtId="166" fontId="1" fillId="0" borderId="0" applyFont="0" applyFill="0" applyBorder="0" applyAlignment="0"/>
    <xf numFmtId="167" fontId="8" fillId="7" borderId="10" applyProtection="0">
      <alignment horizontal="center" vertical="center" wrapText="1"/>
    </xf>
    <xf numFmtId="168" fontId="9" fillId="8" borderId="11" applyProtection="0">
      <alignment horizontal="right" vertical="center" wrapText="1" indent="1"/>
    </xf>
    <xf numFmtId="0" fontId="10" fillId="8" borderId="12" applyNumberFormat="0" applyProtection="0">
      <alignment horizontal="left" vertical="center" wrapText="1" indent="1"/>
    </xf>
    <xf numFmtId="0" fontId="11" fillId="0" borderId="13" applyNumberFormat="0" applyFill="0" applyAlignment="0" applyProtection="0"/>
    <xf numFmtId="0" fontId="13" fillId="9" borderId="0">
      <alignment horizontal="left" indent="3"/>
    </xf>
    <xf numFmtId="0" fontId="3" fillId="0" borderId="0">
      <alignment horizontal="left"/>
    </xf>
    <xf numFmtId="0" fontId="12" fillId="9" borderId="0">
      <alignment horizontal="left" indent="3"/>
    </xf>
    <xf numFmtId="0" fontId="14" fillId="9" borderId="0">
      <alignment horizontal="left" vertical="top" wrapText="1" indent="3"/>
    </xf>
    <xf numFmtId="0" fontId="16" fillId="10" borderId="0" applyNumberFormat="0" applyBorder="0" applyAlignment="0" applyProtection="0"/>
  </cellStyleXfs>
  <cellXfs count="73">
    <xf numFmtId="0" fontId="0" fillId="0" borderId="0" xfId="0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Border="1"/>
    <xf numFmtId="0" fontId="4" fillId="0" borderId="0" xfId="0" applyFont="1" applyBorder="1"/>
    <xf numFmtId="0" fontId="0" fillId="0" borderId="0" xfId="0" applyAlignment="1"/>
    <xf numFmtId="0" fontId="4" fillId="0" borderId="0" xfId="0" applyFont="1" applyBorder="1" applyAlignment="1">
      <alignment horizontal="center"/>
    </xf>
    <xf numFmtId="0" fontId="0" fillId="0" borderId="23" xfId="0" applyBorder="1"/>
    <xf numFmtId="0" fontId="4" fillId="0" borderId="16" xfId="0" applyFont="1" applyBorder="1"/>
    <xf numFmtId="0" fontId="4" fillId="0" borderId="23" xfId="0" applyFont="1" applyBorder="1"/>
    <xf numFmtId="0" fontId="4" fillId="0" borderId="17" xfId="0" applyFont="1" applyBorder="1"/>
    <xf numFmtId="0" fontId="4" fillId="0" borderId="18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0" fontId="4" fillId="0" borderId="24" xfId="0" applyFont="1" applyBorder="1" applyAlignment="1">
      <alignment vertical="center"/>
    </xf>
    <xf numFmtId="0" fontId="0" fillId="0" borderId="14" xfId="0" applyBorder="1" applyAlignment="1"/>
    <xf numFmtId="0" fontId="0" fillId="0" borderId="15" xfId="0" applyBorder="1" applyAlignment="1"/>
    <xf numFmtId="0" fontId="4" fillId="0" borderId="16" xfId="0" applyFont="1" applyBorder="1" applyAlignment="1"/>
    <xf numFmtId="0" fontId="4" fillId="0" borderId="17" xfId="0" applyFont="1" applyBorder="1" applyAlignment="1"/>
    <xf numFmtId="0" fontId="0" fillId="0" borderId="16" xfId="0" applyBorder="1" applyAlignment="1"/>
    <xf numFmtId="0" fontId="0" fillId="0" borderId="17" xfId="0" applyBorder="1" applyAlignment="1"/>
    <xf numFmtId="0" fontId="4" fillId="0" borderId="23" xfId="0" applyFont="1" applyBorder="1" applyAlignment="1"/>
    <xf numFmtId="0" fontId="0" fillId="0" borderId="14" xfId="0" applyFont="1" applyBorder="1" applyAlignment="1"/>
    <xf numFmtId="0" fontId="0" fillId="0" borderId="0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23" xfId="0" applyFont="1" applyBorder="1" applyAlignment="1"/>
    <xf numFmtId="0" fontId="0" fillId="0" borderId="17" xfId="0" applyFont="1" applyBorder="1" applyAlignment="1"/>
    <xf numFmtId="0" fontId="4" fillId="0" borderId="24" xfId="0" applyFont="1" applyBorder="1" applyAlignment="1"/>
    <xf numFmtId="0" fontId="4" fillId="0" borderId="18" xfId="0" applyFont="1" applyBorder="1" applyAlignment="1"/>
    <xf numFmtId="0" fontId="4" fillId="0" borderId="24" xfId="0" applyFont="1" applyBorder="1"/>
    <xf numFmtId="0" fontId="4" fillId="0" borderId="18" xfId="0" applyFont="1" applyBorder="1"/>
    <xf numFmtId="0" fontId="0" fillId="0" borderId="20" xfId="0" applyBorder="1"/>
    <xf numFmtId="0" fontId="15" fillId="0" borderId="0" xfId="0" applyFont="1" applyBorder="1"/>
    <xf numFmtId="0" fontId="4" fillId="0" borderId="0" xfId="0" applyFont="1" applyBorder="1" applyAlignment="1">
      <alignment vertical="center"/>
    </xf>
    <xf numFmtId="0" fontId="4" fillId="0" borderId="0" xfId="0" applyFont="1" applyBorder="1" applyAlignment="1"/>
    <xf numFmtId="0" fontId="0" fillId="0" borderId="0" xfId="0" applyBorder="1" applyAlignment="1"/>
    <xf numFmtId="0" fontId="4" fillId="0" borderId="14" xfId="0" applyFont="1" applyBorder="1"/>
    <xf numFmtId="0" fontId="0" fillId="0" borderId="23" xfId="0" applyBorder="1" applyAlignment="1"/>
    <xf numFmtId="0" fontId="4" fillId="0" borderId="14" xfId="0" applyFont="1" applyBorder="1" applyAlignment="1"/>
    <xf numFmtId="0" fontId="15" fillId="0" borderId="0" xfId="0" applyFont="1" applyBorder="1" applyAlignment="1">
      <alignment horizontal="center"/>
    </xf>
    <xf numFmtId="0" fontId="4" fillId="0" borderId="15" xfId="0" applyFont="1" applyBorder="1"/>
    <xf numFmtId="0" fontId="0" fillId="11" borderId="0" xfId="0" applyFill="1" applyBorder="1" applyAlignment="1"/>
    <xf numFmtId="0" fontId="0" fillId="12" borderId="0" xfId="0" applyFill="1" applyBorder="1" applyAlignment="1"/>
    <xf numFmtId="0" fontId="0" fillId="13" borderId="0" xfId="0" applyFill="1" applyBorder="1"/>
    <xf numFmtId="0" fontId="0" fillId="14" borderId="0" xfId="0" applyFill="1" applyBorder="1"/>
    <xf numFmtId="0" fontId="0" fillId="0" borderId="0" xfId="0" applyAlignment="1">
      <alignment vertical="center"/>
    </xf>
    <xf numFmtId="0" fontId="16" fillId="10" borderId="0" xfId="32" applyBorder="1"/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5" fillId="0" borderId="18" xfId="0" applyFont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</cellXfs>
  <cellStyles count="33">
    <cellStyle name="Bad" xfId="32" builtinId="27"/>
    <cellStyle name="Bottom Border" xfId="15" xr:uid="{00000000-0005-0000-0000-000000000000}"/>
    <cellStyle name="Bottom Green Border" xfId="18" xr:uid="{00000000-0005-0000-0000-000001000000}"/>
    <cellStyle name="Currency" xfId="7" builtinId="4" customBuiltin="1"/>
    <cellStyle name="Date" xfId="22" xr:uid="{00000000-0005-0000-0000-000003000000}"/>
    <cellStyle name="Date Column" xfId="24" xr:uid="{00000000-0005-0000-0000-000004000000}"/>
    <cellStyle name="Event Column" xfId="26" xr:uid="{00000000-0005-0000-0000-000005000000}"/>
    <cellStyle name="Followed Hyperlink" xfId="2" builtinId="9" hidden="1"/>
    <cellStyle name="Followed Hyperlink" xfId="1" builtinId="9" hidden="1"/>
    <cellStyle name="GrayCell" xfId="3" xr:uid="{00000000-0005-0000-0000-000008000000}"/>
    <cellStyle name="Heading 1" xfId="11" builtinId="16" customBuiltin="1"/>
    <cellStyle name="Heading 1 2" xfId="27" xr:uid="{00000000-0005-0000-0000-00000A000000}"/>
    <cellStyle name="Heading 2" xfId="12" builtinId="17" customBuiltin="1"/>
    <cellStyle name="Heading 3" xfId="13" builtinId="18" customBuiltin="1"/>
    <cellStyle name="Heading 4" xfId="14" builtinId="19" customBuiltin="1"/>
    <cellStyle name="Highlight" xfId="21" xr:uid="{00000000-0005-0000-0000-00000E000000}"/>
    <cellStyle name="Left Border" xfId="6" xr:uid="{00000000-0005-0000-0000-000010000000}"/>
    <cellStyle name="Left Bottom Green Border" xfId="19" xr:uid="{00000000-0005-0000-0000-000011000000}"/>
    <cellStyle name="Left Green Border" xfId="16" xr:uid="{00000000-0005-0000-0000-000012000000}"/>
    <cellStyle name="Normal" xfId="0" builtinId="0"/>
    <cellStyle name="OrangeBorder" xfId="5" xr:uid="{00000000-0005-0000-0000-000014000000}"/>
    <cellStyle name="Right Bottom Green Border" xfId="20" xr:uid="{00000000-0005-0000-0000-000015000000}"/>
    <cellStyle name="Right Green Border" xfId="17" xr:uid="{00000000-0005-0000-0000-000016000000}"/>
    <cellStyle name="Screen Reader Gray" xfId="28" xr:uid="{00000000-0005-0000-0000-000017000000}"/>
    <cellStyle name="Screen Reader Green" xfId="8" xr:uid="{00000000-0005-0000-0000-000018000000}"/>
    <cellStyle name="Screen Reader White" xfId="29" xr:uid="{00000000-0005-0000-0000-000019000000}"/>
    <cellStyle name="Section conclusion" xfId="31" xr:uid="{00000000-0005-0000-0000-00001A000000}"/>
    <cellStyle name="Section heading" xfId="30" xr:uid="{00000000-0005-0000-0000-00001B000000}"/>
    <cellStyle name="Start Text" xfId="9" xr:uid="{00000000-0005-0000-0000-00001C000000}"/>
    <cellStyle name="Time Column" xfId="25" xr:uid="{00000000-0005-0000-0000-00001D000000}"/>
    <cellStyle name="Title" xfId="10" builtinId="15" customBuiltin="1"/>
    <cellStyle name="Year" xfId="23" xr:uid="{00000000-0005-0000-0000-00001F000000}"/>
    <cellStyle name="YellowCell" xfId="4" xr:uid="{00000000-0005-0000-0000-000020000000}"/>
  </cellStyles>
  <dxfs count="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 tint="-0.34998626667073579"/>
      </font>
      <border>
        <top style="medium">
          <color theme="0" tint="-0.14996795556505021"/>
        </top>
        <bottom style="medium">
          <color theme="0" tint="-0.14996795556505021"/>
        </bottom>
      </border>
    </dxf>
    <dxf>
      <border>
        <horizontal style="thin">
          <color theme="0" tint="-0.14996795556505021"/>
        </horizontal>
      </border>
    </dxf>
    <dxf>
      <font>
        <color theme="0"/>
      </font>
      <fill>
        <patternFill>
          <bgColor rgb="FF359966"/>
        </patternFill>
      </fill>
    </dxf>
    <dxf>
      <font>
        <color theme="0"/>
      </font>
      <fill>
        <patternFill>
          <bgColor rgb="FF359966"/>
        </patternFill>
      </fill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3" defaultTableStyle="CustomTableStyle" defaultPivotStyle="PivotStyleLight16">
    <tableStyle name="CustomTableStyle" pivot="0" count="2" xr9:uid="{00000000-0011-0000-FFFF-FFFF00000000}">
      <tableStyleElement type="headerRow" dxfId="7"/>
      <tableStyleElement type="firstRowStripe" dxfId="6"/>
    </tableStyle>
    <tableStyle name="PivotTable Style 1" table="0" count="2" xr9:uid="{00000000-0011-0000-FFFF-FFFF01000000}">
      <tableStyleElement type="headerRow" dxfId="5"/>
      <tableStyleElement type="totalRow" dxfId="4"/>
    </tableStyle>
    <tableStyle name="DayBook" pivot="0" count="2" xr9:uid="{00000000-0011-0000-FFFF-FFFF02000000}">
      <tableStyleElement type="wholeTable" dxfId="3"/>
      <tableStyleElement type="headerRow" dxfId="2"/>
    </tableStyle>
  </tableStyles>
  <colors>
    <mruColors>
      <color rgb="FFF5F5F5"/>
      <color rgb="FF339966"/>
      <color rgb="FF217346"/>
      <color rgb="FFF4B183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6E747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85296"/>
      </a:hlink>
      <a:folHlink>
        <a:srgbClr val="993366"/>
      </a:folHlink>
    </a:clrScheme>
    <a:fontScheme name="Take a tour">
      <a:majorFont>
        <a:latin typeface="Segoe U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57000"/>
                <a:satMod val="101000"/>
              </a:schemeClr>
            </a:gs>
            <a:gs pos="50000">
              <a:schemeClr val="phClr">
                <a:lumMod val="137000"/>
                <a:satMod val="103000"/>
              </a:schemeClr>
            </a:gs>
            <a:gs pos="100000">
              <a:schemeClr val="phClr">
                <a:lumMod val="115000"/>
                <a:satMod val="109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18000"/>
              </a:schemeClr>
            </a:gs>
            <a:gs pos="50000">
              <a:schemeClr val="phClr">
                <a:satMod val="89000"/>
                <a:lumMod val="91000"/>
              </a:schemeClr>
            </a:gs>
            <a:gs pos="100000">
              <a:schemeClr val="phClr">
                <a:lumMod val="6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atMod val="100000"/>
                <a:shade val="0"/>
              </a:schemeClr>
            </a:gs>
            <a:gs pos="0">
              <a:scrgbClr r="0" g="0" b="0"/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D5B81-0C90-4190-A138-468FB36BBA49}">
  <dimension ref="A1:AX179"/>
  <sheetViews>
    <sheetView tabSelected="1" topLeftCell="B166" workbookViewId="0">
      <selection activeCell="B194" sqref="B194"/>
    </sheetView>
  </sheetViews>
  <sheetFormatPr defaultRowHeight="14.25" customHeight="1"/>
  <cols>
    <col min="1" max="1" width="30" hidden="1" customWidth="1"/>
    <col min="2" max="2" width="30" customWidth="1"/>
    <col min="3" max="3" width="14.7109375" bestFit="1" customWidth="1"/>
    <col min="4" max="4" width="16.140625" hidden="1" customWidth="1"/>
    <col min="5" max="5" width="16.140625" bestFit="1" customWidth="1"/>
    <col min="6" max="6" width="16.140625" hidden="1" customWidth="1"/>
    <col min="7" max="7" width="12.85546875" bestFit="1" customWidth="1"/>
    <col min="8" max="8" width="16.85546875" bestFit="1" customWidth="1"/>
    <col min="11" max="14" width="0" hidden="1" customWidth="1"/>
    <col min="15" max="15" width="8.42578125" hidden="1" customWidth="1"/>
    <col min="16" max="16" width="0" hidden="1" customWidth="1"/>
    <col min="22" max="22" width="14.7109375" bestFit="1" customWidth="1"/>
    <col min="23" max="27" width="8.5703125" style="8" customWidth="1"/>
    <col min="28" max="28" width="22" style="8" customWidth="1"/>
    <col min="29" max="29" width="21.28515625" style="8" customWidth="1"/>
    <col min="30" max="31" width="8.5703125" style="8" customWidth="1"/>
    <col min="32" max="32" width="5.140625" hidden="1" customWidth="1"/>
    <col min="34" max="37" width="17" bestFit="1" customWidth="1"/>
    <col min="44" max="44" width="11.42578125" bestFit="1" customWidth="1"/>
    <col min="45" max="45" width="11.42578125" customWidth="1"/>
    <col min="46" max="46" width="15" customWidth="1"/>
    <col min="47" max="47" width="12.140625" customWidth="1"/>
    <col min="48" max="48" width="12.28515625" customWidth="1"/>
    <col min="49" max="49" width="13.28515625" customWidth="1"/>
    <col min="50" max="50" width="13.42578125" bestFit="1" customWidth="1"/>
  </cols>
  <sheetData>
    <row r="1" spans="1:50" ht="14.25" customHeight="1">
      <c r="B1" s="6"/>
      <c r="AO1" s="48"/>
      <c r="AP1" s="48"/>
      <c r="AQ1" s="50" t="s">
        <v>0</v>
      </c>
      <c r="AR1" s="51"/>
      <c r="AS1" s="50" t="s">
        <v>1</v>
      </c>
      <c r="AT1" s="51"/>
      <c r="AU1" s="50" t="s">
        <v>2</v>
      </c>
      <c r="AV1" s="51"/>
      <c r="AW1" s="50" t="s">
        <v>3</v>
      </c>
      <c r="AX1" s="54"/>
    </row>
    <row r="2" spans="1:50" ht="14.25" customHeight="1">
      <c r="A2" s="34"/>
      <c r="B2" s="6"/>
      <c r="C2" s="61" t="s">
        <v>4</v>
      </c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  <c r="AA2" s="62"/>
      <c r="AB2" s="62"/>
      <c r="AC2" s="62"/>
      <c r="AD2" s="62"/>
      <c r="AE2" s="62"/>
      <c r="AF2" s="62"/>
      <c r="AG2" s="62"/>
      <c r="AH2" s="62"/>
      <c r="AI2" s="62"/>
      <c r="AJ2" s="62"/>
      <c r="AK2" s="62"/>
      <c r="AL2" s="62"/>
      <c r="AM2" s="63"/>
      <c r="AO2" s="48"/>
      <c r="AP2" s="48"/>
      <c r="AQ2" s="52"/>
      <c r="AR2" s="53"/>
      <c r="AS2" s="52"/>
      <c r="AT2" s="53"/>
      <c r="AU2" s="52"/>
      <c r="AV2" s="53"/>
      <c r="AW2" s="52"/>
      <c r="AX2" s="55"/>
    </row>
    <row r="3" spans="1:50" s="1" customFormat="1" ht="14.25" customHeight="1">
      <c r="A3" s="41" t="s">
        <v>5</v>
      </c>
      <c r="B3" s="37"/>
      <c r="C3" s="52" t="s">
        <v>6</v>
      </c>
      <c r="D3" s="58"/>
      <c r="E3" s="53"/>
      <c r="F3" s="58"/>
      <c r="G3" s="53"/>
      <c r="H3" s="55"/>
      <c r="I3" s="7"/>
      <c r="J3" s="7"/>
      <c r="K3" s="7"/>
      <c r="L3" s="7"/>
      <c r="M3" s="7"/>
      <c r="N3" s="7"/>
      <c r="O3" s="7"/>
      <c r="P3" s="7"/>
      <c r="Q3" s="64" t="s">
        <v>7</v>
      </c>
      <c r="R3" s="65"/>
      <c r="S3" s="65"/>
      <c r="T3" s="65"/>
      <c r="U3" s="66"/>
      <c r="V3" s="35"/>
      <c r="W3" s="67" t="s">
        <v>8</v>
      </c>
      <c r="X3" s="68"/>
      <c r="Y3" s="68"/>
      <c r="Z3" s="69"/>
      <c r="AA3" s="42"/>
      <c r="AB3" s="64" t="s">
        <v>9</v>
      </c>
      <c r="AC3" s="66"/>
      <c r="AD3" s="36"/>
      <c r="AE3" s="36"/>
      <c r="AF3" s="36"/>
      <c r="AG3" s="9"/>
      <c r="AH3" s="70" t="s">
        <v>10</v>
      </c>
      <c r="AI3" s="71"/>
      <c r="AJ3" s="71"/>
      <c r="AK3" s="72"/>
      <c r="AL3" s="7"/>
      <c r="AM3" s="43"/>
      <c r="AO3" s="50" t="s">
        <v>4</v>
      </c>
      <c r="AP3" s="51"/>
      <c r="AQ3" s="50" t="str">
        <f ca="1">U35</f>
        <v>Drama</v>
      </c>
      <c r="AR3" s="51"/>
      <c r="AS3" s="50" t="str">
        <f ca="1">Z34</f>
        <v>Asia</v>
      </c>
      <c r="AT3" s="51"/>
      <c r="AU3" s="50" t="str">
        <f ca="1">AD34</f>
        <v>Yes</v>
      </c>
      <c r="AV3" s="51"/>
      <c r="AW3" s="50" t="str">
        <f ca="1">AK34</f>
        <v>From 2010 to 2015</v>
      </c>
      <c r="AX3" s="54"/>
    </row>
    <row r="4" spans="1:50" ht="14.25" customHeight="1">
      <c r="A4" s="2"/>
      <c r="B4" s="6"/>
      <c r="C4" s="32" t="s">
        <v>11</v>
      </c>
      <c r="D4" s="7"/>
      <c r="E4" s="32" t="s">
        <v>12</v>
      </c>
      <c r="F4" s="7"/>
      <c r="G4" s="33" t="s">
        <v>13</v>
      </c>
      <c r="H4" s="32" t="s">
        <v>14</v>
      </c>
      <c r="I4" s="6"/>
      <c r="J4" s="6"/>
      <c r="K4" s="6"/>
      <c r="L4" s="6"/>
      <c r="M4" s="6"/>
      <c r="N4" s="6"/>
      <c r="O4" s="6"/>
      <c r="P4" s="6"/>
      <c r="Q4" s="33" t="s">
        <v>15</v>
      </c>
      <c r="R4" s="33" t="s">
        <v>16</v>
      </c>
      <c r="S4" s="33" t="s">
        <v>17</v>
      </c>
      <c r="T4" s="33" t="s">
        <v>18</v>
      </c>
      <c r="U4" s="32" t="s">
        <v>19</v>
      </c>
      <c r="V4" s="6"/>
      <c r="W4" s="31" t="s">
        <v>20</v>
      </c>
      <c r="X4" s="31" t="s">
        <v>21</v>
      </c>
      <c r="Y4" s="31" t="s">
        <v>22</v>
      </c>
      <c r="Z4" s="30" t="s">
        <v>23</v>
      </c>
      <c r="AA4" s="37"/>
      <c r="AB4" s="14" t="s">
        <v>24</v>
      </c>
      <c r="AC4" s="16" t="s">
        <v>25</v>
      </c>
      <c r="AD4" s="36"/>
      <c r="AE4" s="36"/>
      <c r="AF4" s="6"/>
      <c r="AG4" s="6"/>
      <c r="AH4" s="14" t="s">
        <v>26</v>
      </c>
      <c r="AI4" s="14" t="s">
        <v>27</v>
      </c>
      <c r="AJ4" s="16" t="s">
        <v>28</v>
      </c>
      <c r="AK4" s="15" t="s">
        <v>29</v>
      </c>
      <c r="AL4" s="6"/>
      <c r="AM4" s="3"/>
      <c r="AO4" s="52"/>
      <c r="AP4" s="53"/>
      <c r="AQ4" s="56"/>
      <c r="AR4" s="58"/>
      <c r="AS4" s="56"/>
      <c r="AT4" s="58"/>
      <c r="AU4" s="56"/>
      <c r="AV4" s="58"/>
      <c r="AW4" s="56"/>
      <c r="AX4" s="57"/>
    </row>
    <row r="5" spans="1:50" ht="14.25" customHeight="1">
      <c r="A5" s="2">
        <f ca="1">RANDBETWEEN(1,5)</f>
        <v>4</v>
      </c>
      <c r="B5" s="6"/>
      <c r="C5" s="2" t="str">
        <f ca="1">VLOOKUP(A5,$K$5:$L$10,2)</f>
        <v>Drama</v>
      </c>
      <c r="D5" s="6">
        <f ca="1">RANDBETWEEN(1,4)</f>
        <v>2</v>
      </c>
      <c r="E5" s="6" t="str">
        <f ca="1">VLOOKUP(D5,$N$6:$O$10,2)</f>
        <v>Europe</v>
      </c>
      <c r="F5" s="6">
        <f ca="1">RANDBETWEEN(0,1)</f>
        <v>0</v>
      </c>
      <c r="G5" s="6" t="str">
        <f ca="1">IF(F5=1,"Yes","No")</f>
        <v>No</v>
      </c>
      <c r="H5" s="3">
        <f ca="1">RANDBETWEEN(2000,2020)</f>
        <v>2017</v>
      </c>
      <c r="I5" s="6"/>
      <c r="J5" s="6"/>
      <c r="K5" s="59" t="s">
        <v>0</v>
      </c>
      <c r="L5" s="60"/>
      <c r="M5" s="6"/>
      <c r="N5" s="6"/>
      <c r="O5" s="6"/>
      <c r="P5" s="6"/>
      <c r="Q5" s="2">
        <f ca="1">IF(C5="action",1,0)</f>
        <v>0</v>
      </c>
      <c r="R5" s="6">
        <f>IF(C4="comedy",1,0)</f>
        <v>0</v>
      </c>
      <c r="S5" s="6">
        <f ca="1">IF(C5="horror",1,0)</f>
        <v>0</v>
      </c>
      <c r="T5" s="6">
        <f ca="1">IF(C5="Drama",1,0)</f>
        <v>1</v>
      </c>
      <c r="U5" s="3">
        <f ca="1">IF(C5="Thrillier",1,0)</f>
        <v>0</v>
      </c>
      <c r="V5" s="6"/>
      <c r="W5" s="24">
        <f ca="1">IF(E5="Africa",1,0)</f>
        <v>0</v>
      </c>
      <c r="X5" s="25">
        <f ca="1">IF(E5="Asia",1,0)</f>
        <v>0</v>
      </c>
      <c r="Y5" s="25">
        <f ca="1">IF(E5="America",1,0)</f>
        <v>0</v>
      </c>
      <c r="Z5" s="26">
        <f ca="1">IF(E5="Europe",1,0)</f>
        <v>1</v>
      </c>
      <c r="AA5" s="38"/>
      <c r="AB5" s="17">
        <f ca="1">IF(G5="Yes",1,0)</f>
        <v>0</v>
      </c>
      <c r="AC5" s="18">
        <f ca="1">IF(G5="No",1,0)</f>
        <v>1</v>
      </c>
      <c r="AD5" s="38"/>
      <c r="AE5" s="38"/>
      <c r="AF5" s="6"/>
      <c r="AG5" s="6"/>
      <c r="AH5" s="2">
        <f ca="1">IF(AND(H5&gt;=2000,H5&lt;2006),1,0)</f>
        <v>0</v>
      </c>
      <c r="AI5" s="6">
        <f ca="1">IF(AND(H5&gt;=2006,H5&lt;2011),1,0)</f>
        <v>0</v>
      </c>
      <c r="AJ5" s="6">
        <f ca="1">IF(AND(H5&gt;=2011,H5&lt;2016),1,0)</f>
        <v>0</v>
      </c>
      <c r="AK5" s="3">
        <f ca="1">IF(AND(H5&gt;=2016,H5&lt;2021),1,0)</f>
        <v>1</v>
      </c>
      <c r="AL5" s="6"/>
      <c r="AM5" s="3"/>
      <c r="AO5" s="50" t="s">
        <v>30</v>
      </c>
      <c r="AP5" s="54"/>
      <c r="AQ5" s="50" t="str">
        <f ca="1">U80</f>
        <v>Horror</v>
      </c>
      <c r="AR5" s="51"/>
      <c r="AS5" s="50" t="str">
        <f ca="1">Z79</f>
        <v>America</v>
      </c>
      <c r="AT5" s="51"/>
      <c r="AU5" s="50" t="str">
        <f ca="1">AD79</f>
        <v>No</v>
      </c>
      <c r="AV5" s="51"/>
      <c r="AW5" s="50" t="str">
        <f ca="1">AK79</f>
        <v>From 2015 to 2020</v>
      </c>
      <c r="AX5" s="54"/>
    </row>
    <row r="6" spans="1:50" ht="14.25" customHeight="1">
      <c r="A6" s="2">
        <f t="shared" ref="A6:A30" ca="1" si="0">RANDBETWEEN(1,5)</f>
        <v>2</v>
      </c>
      <c r="B6" s="6"/>
      <c r="C6" s="2" t="str">
        <f ca="1">VLOOKUP(A6,$K$5:$L$10,2)</f>
        <v>comedy</v>
      </c>
      <c r="D6" s="6">
        <f t="shared" ref="D6:D30" ca="1" si="1">RANDBETWEEN(1,4)</f>
        <v>2</v>
      </c>
      <c r="E6" s="6" t="str">
        <f ca="1">VLOOKUP(D6,$N$6:$O$10,2)</f>
        <v>Europe</v>
      </c>
      <c r="F6" s="6">
        <f t="shared" ref="F6:F30" ca="1" si="2">RANDBETWEEN(0,1)</f>
        <v>1</v>
      </c>
      <c r="G6" s="6" t="str">
        <f t="shared" ref="G6:G30" ca="1" si="3">IF(F6=1,"Yes","No")</f>
        <v>Yes</v>
      </c>
      <c r="H6" s="3">
        <f t="shared" ref="H6:H30" ca="1" si="4">RANDBETWEEN(2000,2020)</f>
        <v>2010</v>
      </c>
      <c r="I6" s="6"/>
      <c r="J6" s="6"/>
      <c r="K6" s="2">
        <v>1</v>
      </c>
      <c r="L6" s="3" t="s">
        <v>31</v>
      </c>
      <c r="M6" s="6"/>
      <c r="N6" s="59" t="s">
        <v>1</v>
      </c>
      <c r="O6" s="60"/>
      <c r="P6" s="6"/>
      <c r="Q6" s="2">
        <f t="shared" ref="Q6:Q30" ca="1" si="5">IF(C6="action",1,0)</f>
        <v>0</v>
      </c>
      <c r="R6" s="6">
        <f t="shared" ref="R6:R30" ca="1" si="6">IF(C5="comedy",1,0)</f>
        <v>0</v>
      </c>
      <c r="S6" s="6">
        <f t="shared" ref="S6:S30" ca="1" si="7">IF(C6="horror",1,0)</f>
        <v>0</v>
      </c>
      <c r="T6" s="6">
        <f t="shared" ref="T6:T30" ca="1" si="8">IF(C6="Drama",1,0)</f>
        <v>0</v>
      </c>
      <c r="U6" s="3">
        <f t="shared" ref="U6:U30" ca="1" si="9">IF(C6="Thrillier",1,0)</f>
        <v>0</v>
      </c>
      <c r="V6" s="6"/>
      <c r="W6" s="24">
        <f t="shared" ref="W6:W30" ca="1" si="10">IF(E6="Africa",1,0)</f>
        <v>0</v>
      </c>
      <c r="X6" s="25">
        <f t="shared" ref="X6:X30" ca="1" si="11">IF(E6="Asia",1,0)</f>
        <v>0</v>
      </c>
      <c r="Y6" s="25">
        <f t="shared" ref="Y6:Y30" ca="1" si="12">IF(E6="America",1,0)</f>
        <v>0</v>
      </c>
      <c r="Z6" s="26">
        <f t="shared" ref="Z6:Z30" ca="1" si="13">IF(E6="Europe",1,0)</f>
        <v>1</v>
      </c>
      <c r="AA6" s="38"/>
      <c r="AB6" s="17">
        <f t="shared" ref="AB6:AB30" ca="1" si="14">IF(G6="Yes",1,0)</f>
        <v>1</v>
      </c>
      <c r="AC6" s="18">
        <f t="shared" ref="AC6:AC30" ca="1" si="15">IF(G6="No",1,0)</f>
        <v>0</v>
      </c>
      <c r="AD6" s="38"/>
      <c r="AE6" s="38"/>
      <c r="AF6" s="6"/>
      <c r="AG6" s="6"/>
      <c r="AH6" s="2">
        <f t="shared" ref="AH6:AH30" ca="1" si="16">IF(AND(H6&gt;=2000,H6&lt;2006),1,0)</f>
        <v>0</v>
      </c>
      <c r="AI6" s="6">
        <f t="shared" ref="AI6:AI30" ca="1" si="17">IF(AND(H6&gt;=2006,H6&lt;2011),1,0)</f>
        <v>1</v>
      </c>
      <c r="AJ6" s="6">
        <f t="shared" ref="AJ6:AJ30" ca="1" si="18">IF(AND(H6&gt;=2011,H6&lt;2016),1,0)</f>
        <v>0</v>
      </c>
      <c r="AK6" s="3">
        <f t="shared" ref="AK6:AK30" ca="1" si="19">IF(AND(H6&gt;=2016,H6&lt;2021),1,0)</f>
        <v>0</v>
      </c>
      <c r="AL6" s="6"/>
      <c r="AM6" s="3"/>
      <c r="AO6" s="52"/>
      <c r="AP6" s="55"/>
      <c r="AQ6" s="56"/>
      <c r="AR6" s="58"/>
      <c r="AS6" s="56"/>
      <c r="AT6" s="58"/>
      <c r="AU6" s="56"/>
      <c r="AV6" s="58"/>
      <c r="AW6" s="56"/>
      <c r="AX6" s="57"/>
    </row>
    <row r="7" spans="1:50" ht="14.25" customHeight="1">
      <c r="A7" s="2">
        <f t="shared" ca="1" si="0"/>
        <v>2</v>
      </c>
      <c r="B7" s="6"/>
      <c r="C7" s="2" t="str">
        <f ca="1">VLOOKUP(A7,$K$5:$L$10,2)</f>
        <v>comedy</v>
      </c>
      <c r="D7" s="6">
        <f t="shared" ca="1" si="1"/>
        <v>3</v>
      </c>
      <c r="E7" s="6" t="str">
        <f ca="1">VLOOKUP(D7,$N$6:$O$10,2)</f>
        <v>Asia</v>
      </c>
      <c r="F7" s="6">
        <f t="shared" ca="1" si="2"/>
        <v>1</v>
      </c>
      <c r="G7" s="6" t="str">
        <f t="shared" ca="1" si="3"/>
        <v>Yes</v>
      </c>
      <c r="H7" s="3">
        <f t="shared" ca="1" si="4"/>
        <v>2011</v>
      </c>
      <c r="I7" s="6"/>
      <c r="J7" s="6"/>
      <c r="K7" s="2">
        <v>2</v>
      </c>
      <c r="L7" s="3" t="s">
        <v>32</v>
      </c>
      <c r="M7" s="6"/>
      <c r="N7" s="2">
        <v>1</v>
      </c>
      <c r="O7" s="3" t="s">
        <v>22</v>
      </c>
      <c r="P7" s="6"/>
      <c r="Q7" s="2">
        <f t="shared" ca="1" si="5"/>
        <v>0</v>
      </c>
      <c r="R7" s="6">
        <f t="shared" ca="1" si="6"/>
        <v>1</v>
      </c>
      <c r="S7" s="6">
        <f t="shared" ca="1" si="7"/>
        <v>0</v>
      </c>
      <c r="T7" s="6">
        <f t="shared" ca="1" si="8"/>
        <v>0</v>
      </c>
      <c r="U7" s="3">
        <f t="shared" ca="1" si="9"/>
        <v>0</v>
      </c>
      <c r="V7" s="6"/>
      <c r="W7" s="24">
        <f t="shared" ca="1" si="10"/>
        <v>0</v>
      </c>
      <c r="X7" s="25">
        <f t="shared" ca="1" si="11"/>
        <v>1</v>
      </c>
      <c r="Y7" s="25">
        <f t="shared" ca="1" si="12"/>
        <v>0</v>
      </c>
      <c r="Z7" s="26">
        <f t="shared" ca="1" si="13"/>
        <v>0</v>
      </c>
      <c r="AA7" s="38"/>
      <c r="AB7" s="17">
        <f t="shared" ca="1" si="14"/>
        <v>1</v>
      </c>
      <c r="AC7" s="18">
        <f t="shared" ca="1" si="15"/>
        <v>0</v>
      </c>
      <c r="AD7" s="38"/>
      <c r="AE7" s="38"/>
      <c r="AF7" s="6"/>
      <c r="AG7" s="6"/>
      <c r="AH7" s="2">
        <f t="shared" ca="1" si="16"/>
        <v>0</v>
      </c>
      <c r="AI7" s="6">
        <f t="shared" ca="1" si="17"/>
        <v>0</v>
      </c>
      <c r="AJ7" s="6">
        <f t="shared" ca="1" si="18"/>
        <v>1</v>
      </c>
      <c r="AK7" s="3">
        <f t="shared" ca="1" si="19"/>
        <v>0</v>
      </c>
      <c r="AL7" s="6"/>
      <c r="AM7" s="3"/>
      <c r="AO7" s="50" t="s">
        <v>33</v>
      </c>
      <c r="AP7" s="54"/>
      <c r="AQ7" s="50" t="str">
        <f ca="1">U125</f>
        <v>Thriller</v>
      </c>
      <c r="AR7" s="51"/>
      <c r="AS7" s="50" t="str">
        <f ca="1">Z124</f>
        <v>Asia</v>
      </c>
      <c r="AT7" s="51"/>
      <c r="AU7" s="50" t="str">
        <f ca="1">AD124</f>
        <v>Yes</v>
      </c>
      <c r="AV7" s="51"/>
      <c r="AW7" s="50" t="str">
        <f ca="1">AK124</f>
        <v>From 2005 to 2010</v>
      </c>
      <c r="AX7" s="54"/>
    </row>
    <row r="8" spans="1:50" ht="14.25" customHeight="1">
      <c r="A8" s="2">
        <f t="shared" ca="1" si="0"/>
        <v>2</v>
      </c>
      <c r="B8" s="6"/>
      <c r="C8" s="2" t="str">
        <f ca="1">VLOOKUP(A8,$K$5:$L$10,2)</f>
        <v>comedy</v>
      </c>
      <c r="D8" s="6">
        <f t="shared" ca="1" si="1"/>
        <v>1</v>
      </c>
      <c r="E8" s="6" t="str">
        <f ca="1">VLOOKUP(D8,$N$6:$O$10,2)</f>
        <v>America</v>
      </c>
      <c r="F8" s="6">
        <f t="shared" ca="1" si="2"/>
        <v>1</v>
      </c>
      <c r="G8" s="6" t="str">
        <f t="shared" ca="1" si="3"/>
        <v>Yes</v>
      </c>
      <c r="H8" s="3">
        <f t="shared" ca="1" si="4"/>
        <v>2019</v>
      </c>
      <c r="I8" s="6"/>
      <c r="J8" s="6"/>
      <c r="K8" s="2">
        <v>3</v>
      </c>
      <c r="L8" s="3" t="s">
        <v>34</v>
      </c>
      <c r="M8" s="6"/>
      <c r="N8" s="2">
        <v>2</v>
      </c>
      <c r="O8" s="3" t="s">
        <v>23</v>
      </c>
      <c r="P8" s="6"/>
      <c r="Q8" s="2">
        <f t="shared" ca="1" si="5"/>
        <v>0</v>
      </c>
      <c r="R8" s="6">
        <f t="shared" ca="1" si="6"/>
        <v>1</v>
      </c>
      <c r="S8" s="6">
        <f t="shared" ca="1" si="7"/>
        <v>0</v>
      </c>
      <c r="T8" s="6">
        <f t="shared" ca="1" si="8"/>
        <v>0</v>
      </c>
      <c r="U8" s="3">
        <f t="shared" ca="1" si="9"/>
        <v>0</v>
      </c>
      <c r="V8" s="6"/>
      <c r="W8" s="24">
        <f t="shared" ca="1" si="10"/>
        <v>0</v>
      </c>
      <c r="X8" s="25">
        <f t="shared" ca="1" si="11"/>
        <v>0</v>
      </c>
      <c r="Y8" s="25">
        <f t="shared" ca="1" si="12"/>
        <v>1</v>
      </c>
      <c r="Z8" s="26">
        <f t="shared" ca="1" si="13"/>
        <v>0</v>
      </c>
      <c r="AA8" s="38"/>
      <c r="AB8" s="17">
        <f t="shared" ca="1" si="14"/>
        <v>1</v>
      </c>
      <c r="AC8" s="18">
        <f t="shared" ca="1" si="15"/>
        <v>0</v>
      </c>
      <c r="AD8" s="38"/>
      <c r="AE8" s="38"/>
      <c r="AF8" s="6"/>
      <c r="AG8" s="6"/>
      <c r="AH8" s="2">
        <f t="shared" ca="1" si="16"/>
        <v>0</v>
      </c>
      <c r="AI8" s="6">
        <f t="shared" ca="1" si="17"/>
        <v>0</v>
      </c>
      <c r="AJ8" s="6">
        <f t="shared" ca="1" si="18"/>
        <v>0</v>
      </c>
      <c r="AK8" s="3">
        <f t="shared" ca="1" si="19"/>
        <v>1</v>
      </c>
      <c r="AL8" s="6"/>
      <c r="AM8" s="3"/>
      <c r="AO8" s="52"/>
      <c r="AP8" s="55"/>
      <c r="AQ8" s="56"/>
      <c r="AR8" s="58"/>
      <c r="AS8" s="56"/>
      <c r="AT8" s="58"/>
      <c r="AU8" s="56"/>
      <c r="AV8" s="58"/>
      <c r="AW8" s="56"/>
      <c r="AX8" s="57"/>
    </row>
    <row r="9" spans="1:50" ht="14.25" customHeight="1">
      <c r="A9" s="2">
        <f t="shared" ca="1" si="0"/>
        <v>1</v>
      </c>
      <c r="B9" s="6"/>
      <c r="C9" s="2" t="str">
        <f ca="1">VLOOKUP(A9,$K$5:$L$10,2)</f>
        <v>action</v>
      </c>
      <c r="D9" s="6">
        <f t="shared" ca="1" si="1"/>
        <v>2</v>
      </c>
      <c r="E9" s="6" t="str">
        <f ca="1">VLOOKUP(D9,$N$6:$O$10,2)</f>
        <v>Europe</v>
      </c>
      <c r="F9" s="6">
        <f t="shared" ca="1" si="2"/>
        <v>0</v>
      </c>
      <c r="G9" s="6" t="str">
        <f t="shared" ca="1" si="3"/>
        <v>No</v>
      </c>
      <c r="H9" s="3">
        <f t="shared" ca="1" si="4"/>
        <v>2016</v>
      </c>
      <c r="I9" s="6"/>
      <c r="J9" s="6"/>
      <c r="K9" s="2">
        <v>4</v>
      </c>
      <c r="L9" s="3" t="s">
        <v>18</v>
      </c>
      <c r="M9" s="6"/>
      <c r="N9" s="2">
        <v>3</v>
      </c>
      <c r="O9" s="3" t="s">
        <v>21</v>
      </c>
      <c r="P9" s="6"/>
      <c r="Q9" s="2">
        <f t="shared" ca="1" si="5"/>
        <v>1</v>
      </c>
      <c r="R9" s="6">
        <f t="shared" ca="1" si="6"/>
        <v>1</v>
      </c>
      <c r="S9" s="6">
        <f t="shared" ca="1" si="7"/>
        <v>0</v>
      </c>
      <c r="T9" s="6">
        <f t="shared" ca="1" si="8"/>
        <v>0</v>
      </c>
      <c r="U9" s="3">
        <f t="shared" ca="1" si="9"/>
        <v>0</v>
      </c>
      <c r="V9" s="6"/>
      <c r="W9" s="24">
        <f t="shared" ca="1" si="10"/>
        <v>0</v>
      </c>
      <c r="X9" s="25">
        <f t="shared" ca="1" si="11"/>
        <v>0</v>
      </c>
      <c r="Y9" s="25">
        <f t="shared" ca="1" si="12"/>
        <v>0</v>
      </c>
      <c r="Z9" s="26">
        <f t="shared" ca="1" si="13"/>
        <v>1</v>
      </c>
      <c r="AA9" s="38"/>
      <c r="AB9" s="17">
        <f t="shared" ca="1" si="14"/>
        <v>0</v>
      </c>
      <c r="AC9" s="18">
        <f t="shared" ca="1" si="15"/>
        <v>1</v>
      </c>
      <c r="AD9" s="38"/>
      <c r="AE9" s="38"/>
      <c r="AF9" s="6"/>
      <c r="AG9" s="6"/>
      <c r="AH9" s="2">
        <f t="shared" ca="1" si="16"/>
        <v>0</v>
      </c>
      <c r="AI9" s="6">
        <f t="shared" ca="1" si="17"/>
        <v>0</v>
      </c>
      <c r="AJ9" s="6">
        <f t="shared" ca="1" si="18"/>
        <v>0</v>
      </c>
      <c r="AK9" s="3">
        <f t="shared" ca="1" si="19"/>
        <v>1</v>
      </c>
      <c r="AL9" s="6"/>
      <c r="AM9" s="3"/>
      <c r="AO9" s="50" t="s">
        <v>35</v>
      </c>
      <c r="AP9" s="54"/>
      <c r="AQ9" s="51" t="str">
        <f ca="1">U172</f>
        <v>Horror</v>
      </c>
      <c r="AR9" s="51"/>
      <c r="AS9" s="50" t="str">
        <f ca="1">Z171</f>
        <v>America</v>
      </c>
      <c r="AT9" s="51"/>
      <c r="AU9" s="50" t="str">
        <f ca="1">AD171</f>
        <v>No</v>
      </c>
      <c r="AV9" s="51"/>
      <c r="AW9" s="50" t="str">
        <f ca="1">AK171</f>
        <v>From 2015 to 2020</v>
      </c>
      <c r="AX9" s="54"/>
    </row>
    <row r="10" spans="1:50" ht="14.25" customHeight="1">
      <c r="A10" s="2">
        <f t="shared" ca="1" si="0"/>
        <v>4</v>
      </c>
      <c r="B10" s="6"/>
      <c r="C10" s="2" t="str">
        <f ca="1">VLOOKUP(A10,$K$5:$L$10,2)</f>
        <v>Drama</v>
      </c>
      <c r="D10" s="6">
        <f t="shared" ca="1" si="1"/>
        <v>3</v>
      </c>
      <c r="E10" s="6" t="str">
        <f ca="1">VLOOKUP(D10,$N$6:$O$10,2)</f>
        <v>Asia</v>
      </c>
      <c r="F10" s="6">
        <f t="shared" ca="1" si="2"/>
        <v>0</v>
      </c>
      <c r="G10" s="6" t="str">
        <f t="shared" ca="1" si="3"/>
        <v>No</v>
      </c>
      <c r="H10" s="3">
        <f t="shared" ca="1" si="4"/>
        <v>2020</v>
      </c>
      <c r="I10" s="6"/>
      <c r="J10" s="6"/>
      <c r="K10" s="4">
        <v>5</v>
      </c>
      <c r="L10" s="5" t="s">
        <v>36</v>
      </c>
      <c r="M10" s="6"/>
      <c r="N10" s="4">
        <v>4</v>
      </c>
      <c r="O10" s="5" t="s">
        <v>20</v>
      </c>
      <c r="P10" s="6"/>
      <c r="Q10" s="2">
        <f t="shared" ca="1" si="5"/>
        <v>0</v>
      </c>
      <c r="R10" s="6">
        <f t="shared" ca="1" si="6"/>
        <v>0</v>
      </c>
      <c r="S10" s="6">
        <f t="shared" ca="1" si="7"/>
        <v>0</v>
      </c>
      <c r="T10" s="6">
        <f t="shared" ca="1" si="8"/>
        <v>1</v>
      </c>
      <c r="U10" s="3">
        <f t="shared" ca="1" si="9"/>
        <v>0</v>
      </c>
      <c r="V10" s="6"/>
      <c r="W10" s="24">
        <f t="shared" ca="1" si="10"/>
        <v>0</v>
      </c>
      <c r="X10" s="25">
        <f t="shared" ca="1" si="11"/>
        <v>1</v>
      </c>
      <c r="Y10" s="25">
        <f t="shared" ca="1" si="12"/>
        <v>0</v>
      </c>
      <c r="Z10" s="26">
        <f t="shared" ca="1" si="13"/>
        <v>0</v>
      </c>
      <c r="AA10" s="38"/>
      <c r="AB10" s="17">
        <f t="shared" ca="1" si="14"/>
        <v>0</v>
      </c>
      <c r="AC10" s="18">
        <f t="shared" ca="1" si="15"/>
        <v>1</v>
      </c>
      <c r="AD10" s="38"/>
      <c r="AE10" s="38"/>
      <c r="AF10" s="6"/>
      <c r="AG10" s="6"/>
      <c r="AH10" s="2">
        <f t="shared" ca="1" si="16"/>
        <v>0</v>
      </c>
      <c r="AI10" s="6">
        <f t="shared" ca="1" si="17"/>
        <v>0</v>
      </c>
      <c r="AJ10" s="6">
        <f t="shared" ca="1" si="18"/>
        <v>0</v>
      </c>
      <c r="AK10" s="3">
        <f t="shared" ca="1" si="19"/>
        <v>1</v>
      </c>
      <c r="AL10" s="6"/>
      <c r="AM10" s="3"/>
      <c r="AO10" s="56"/>
      <c r="AP10" s="57"/>
      <c r="AQ10" s="58"/>
      <c r="AR10" s="58"/>
      <c r="AS10" s="56"/>
      <c r="AT10" s="58"/>
      <c r="AU10" s="56"/>
      <c r="AV10" s="58"/>
      <c r="AW10" s="56"/>
      <c r="AX10" s="57"/>
    </row>
    <row r="11" spans="1:50" ht="14.25" customHeight="1">
      <c r="A11" s="2">
        <f t="shared" ca="1" si="0"/>
        <v>1</v>
      </c>
      <c r="B11" s="6"/>
      <c r="C11" s="2" t="str">
        <f ca="1">VLOOKUP(A11,$K$5:$L$10,2)</f>
        <v>action</v>
      </c>
      <c r="D11" s="6">
        <f t="shared" ca="1" si="1"/>
        <v>3</v>
      </c>
      <c r="E11" s="6" t="str">
        <f ca="1">VLOOKUP(D11,$N$6:$O$10,2)</f>
        <v>Asia</v>
      </c>
      <c r="F11" s="6">
        <f t="shared" ca="1" si="2"/>
        <v>0</v>
      </c>
      <c r="G11" s="6" t="str">
        <f t="shared" ca="1" si="3"/>
        <v>No</v>
      </c>
      <c r="H11" s="3">
        <f t="shared" ca="1" si="4"/>
        <v>2015</v>
      </c>
      <c r="I11" s="6"/>
      <c r="J11" s="6"/>
      <c r="K11" s="6"/>
      <c r="L11" s="6"/>
      <c r="M11" s="6"/>
      <c r="N11" s="6"/>
      <c r="O11" s="6"/>
      <c r="P11" s="6"/>
      <c r="Q11" s="2">
        <f t="shared" ca="1" si="5"/>
        <v>1</v>
      </c>
      <c r="R11" s="6">
        <f ca="1">IF(C11="comedy",1,0)</f>
        <v>0</v>
      </c>
      <c r="S11" s="6">
        <f t="shared" ca="1" si="7"/>
        <v>0</v>
      </c>
      <c r="T11" s="6">
        <f t="shared" ca="1" si="8"/>
        <v>0</v>
      </c>
      <c r="U11" s="3">
        <f t="shared" ca="1" si="9"/>
        <v>0</v>
      </c>
      <c r="V11" s="6"/>
      <c r="W11" s="24">
        <f t="shared" ca="1" si="10"/>
        <v>0</v>
      </c>
      <c r="X11" s="25">
        <f t="shared" ca="1" si="11"/>
        <v>1</v>
      </c>
      <c r="Y11" s="25">
        <f t="shared" ca="1" si="12"/>
        <v>0</v>
      </c>
      <c r="Z11" s="26">
        <f t="shared" ca="1" si="13"/>
        <v>0</v>
      </c>
      <c r="AA11" s="38"/>
      <c r="AB11" s="17">
        <f t="shared" ca="1" si="14"/>
        <v>0</v>
      </c>
      <c r="AC11" s="18">
        <f t="shared" ca="1" si="15"/>
        <v>1</v>
      </c>
      <c r="AD11" s="38"/>
      <c r="AE11" s="38"/>
      <c r="AF11" s="6"/>
      <c r="AG11" s="6"/>
      <c r="AH11" s="2">
        <f t="shared" ca="1" si="16"/>
        <v>0</v>
      </c>
      <c r="AI11" s="6">
        <f t="shared" ca="1" si="17"/>
        <v>0</v>
      </c>
      <c r="AJ11" s="6">
        <f t="shared" ca="1" si="18"/>
        <v>1</v>
      </c>
      <c r="AK11" s="3">
        <f t="shared" ca="1" si="19"/>
        <v>0</v>
      </c>
      <c r="AL11" s="6"/>
      <c r="AM11" s="3"/>
    </row>
    <row r="12" spans="1:50" ht="14.25" customHeight="1">
      <c r="A12" s="2">
        <f t="shared" ca="1" si="0"/>
        <v>1</v>
      </c>
      <c r="B12" s="6"/>
      <c r="C12" s="2" t="str">
        <f ca="1">VLOOKUP(A12,$K$5:$L$10,2)</f>
        <v>action</v>
      </c>
      <c r="D12" s="6">
        <f t="shared" ca="1" si="1"/>
        <v>3</v>
      </c>
      <c r="E12" s="6" t="str">
        <f ca="1">VLOOKUP(D12,$N$6:$O$10,2)</f>
        <v>Asia</v>
      </c>
      <c r="F12" s="6">
        <f t="shared" ca="1" si="2"/>
        <v>0</v>
      </c>
      <c r="G12" s="6" t="str">
        <f t="shared" ca="1" si="3"/>
        <v>No</v>
      </c>
      <c r="H12" s="3">
        <f t="shared" ca="1" si="4"/>
        <v>2020</v>
      </c>
      <c r="I12" s="6"/>
      <c r="J12" s="6"/>
      <c r="K12" s="6"/>
      <c r="L12" s="6"/>
      <c r="M12" s="6"/>
      <c r="N12" s="6"/>
      <c r="O12" s="6"/>
      <c r="P12" s="6"/>
      <c r="Q12" s="2">
        <f t="shared" ca="1" si="5"/>
        <v>1</v>
      </c>
      <c r="R12" s="6">
        <f t="shared" ca="1" si="6"/>
        <v>0</v>
      </c>
      <c r="S12" s="6">
        <f t="shared" ca="1" si="7"/>
        <v>0</v>
      </c>
      <c r="T12" s="6">
        <f t="shared" ca="1" si="8"/>
        <v>0</v>
      </c>
      <c r="U12" s="3">
        <f t="shared" ca="1" si="9"/>
        <v>0</v>
      </c>
      <c r="V12" s="6"/>
      <c r="W12" s="24">
        <f t="shared" ca="1" si="10"/>
        <v>0</v>
      </c>
      <c r="X12" s="25">
        <f t="shared" ca="1" si="11"/>
        <v>1</v>
      </c>
      <c r="Y12" s="25">
        <f t="shared" ca="1" si="12"/>
        <v>0</v>
      </c>
      <c r="Z12" s="26">
        <f t="shared" ca="1" si="13"/>
        <v>0</v>
      </c>
      <c r="AA12" s="38"/>
      <c r="AB12" s="17">
        <f t="shared" ca="1" si="14"/>
        <v>0</v>
      </c>
      <c r="AC12" s="18">
        <f t="shared" ca="1" si="15"/>
        <v>1</v>
      </c>
      <c r="AD12" s="38"/>
      <c r="AE12" s="38"/>
      <c r="AF12" s="6"/>
      <c r="AG12" s="6"/>
      <c r="AH12" s="2">
        <f t="shared" ca="1" si="16"/>
        <v>0</v>
      </c>
      <c r="AI12" s="6">
        <f t="shared" ca="1" si="17"/>
        <v>0</v>
      </c>
      <c r="AJ12" s="6">
        <f t="shared" ca="1" si="18"/>
        <v>0</v>
      </c>
      <c r="AK12" s="3">
        <f t="shared" ca="1" si="19"/>
        <v>1</v>
      </c>
      <c r="AL12" s="6"/>
      <c r="AM12" s="3"/>
    </row>
    <row r="13" spans="1:50" ht="14.25" customHeight="1">
      <c r="A13" s="2">
        <f t="shared" ca="1" si="0"/>
        <v>1</v>
      </c>
      <c r="B13" s="6"/>
      <c r="C13" s="2" t="str">
        <f ca="1">VLOOKUP(A13,$K$5:$L$10,2)</f>
        <v>action</v>
      </c>
      <c r="D13" s="6">
        <f t="shared" ca="1" si="1"/>
        <v>4</v>
      </c>
      <c r="E13" s="6" t="str">
        <f ca="1">VLOOKUP(D13,$N$6:$O$10,2)</f>
        <v>Africa</v>
      </c>
      <c r="F13" s="6">
        <f t="shared" ca="1" si="2"/>
        <v>1</v>
      </c>
      <c r="G13" s="6" t="str">
        <f t="shared" ca="1" si="3"/>
        <v>Yes</v>
      </c>
      <c r="H13" s="3">
        <f t="shared" ca="1" si="4"/>
        <v>2017</v>
      </c>
      <c r="I13" s="6"/>
      <c r="J13" s="6"/>
      <c r="K13" s="6"/>
      <c r="L13" s="6"/>
      <c r="M13" s="6"/>
      <c r="N13" s="6"/>
      <c r="O13" s="6"/>
      <c r="P13" s="6"/>
      <c r="Q13" s="2">
        <f t="shared" ca="1" si="5"/>
        <v>1</v>
      </c>
      <c r="R13" s="6">
        <f t="shared" ca="1" si="6"/>
        <v>0</v>
      </c>
      <c r="S13" s="6">
        <f t="shared" ca="1" si="7"/>
        <v>0</v>
      </c>
      <c r="T13" s="6">
        <f t="shared" ca="1" si="8"/>
        <v>0</v>
      </c>
      <c r="U13" s="3">
        <f t="shared" ca="1" si="9"/>
        <v>0</v>
      </c>
      <c r="V13" s="6"/>
      <c r="W13" s="24">
        <f t="shared" ca="1" si="10"/>
        <v>1</v>
      </c>
      <c r="X13" s="25">
        <f t="shared" ca="1" si="11"/>
        <v>0</v>
      </c>
      <c r="Y13" s="25">
        <f t="shared" ca="1" si="12"/>
        <v>0</v>
      </c>
      <c r="Z13" s="26">
        <f t="shared" ca="1" si="13"/>
        <v>0</v>
      </c>
      <c r="AA13" s="38"/>
      <c r="AB13" s="17">
        <f t="shared" ca="1" si="14"/>
        <v>1</v>
      </c>
      <c r="AC13" s="18">
        <f t="shared" ca="1" si="15"/>
        <v>0</v>
      </c>
      <c r="AD13" s="38"/>
      <c r="AE13" s="38"/>
      <c r="AF13" s="6"/>
      <c r="AG13" s="6"/>
      <c r="AH13" s="2">
        <f t="shared" ca="1" si="16"/>
        <v>0</v>
      </c>
      <c r="AI13" s="6">
        <f t="shared" ca="1" si="17"/>
        <v>0</v>
      </c>
      <c r="AJ13" s="6">
        <f t="shared" ca="1" si="18"/>
        <v>0</v>
      </c>
      <c r="AK13" s="3">
        <f t="shared" ca="1" si="19"/>
        <v>1</v>
      </c>
      <c r="AL13" s="6"/>
      <c r="AM13" s="3"/>
    </row>
    <row r="14" spans="1:50" ht="14.25" customHeight="1">
      <c r="A14" s="2">
        <f t="shared" ca="1" si="0"/>
        <v>5</v>
      </c>
      <c r="B14" s="6"/>
      <c r="C14" s="2" t="str">
        <f ca="1">VLOOKUP(A14,$K$5:$L$10,2)</f>
        <v>Thrillier</v>
      </c>
      <c r="D14" s="6">
        <f t="shared" ca="1" si="1"/>
        <v>3</v>
      </c>
      <c r="E14" s="6" t="str">
        <f ca="1">VLOOKUP(D14,$N$6:$O$10,2)</f>
        <v>Asia</v>
      </c>
      <c r="F14" s="6">
        <f t="shared" ca="1" si="2"/>
        <v>0</v>
      </c>
      <c r="G14" s="6" t="str">
        <f t="shared" ca="1" si="3"/>
        <v>No</v>
      </c>
      <c r="H14" s="3">
        <f t="shared" ca="1" si="4"/>
        <v>2020</v>
      </c>
      <c r="I14" s="6"/>
      <c r="J14" s="6"/>
      <c r="K14" s="6"/>
      <c r="L14" s="6"/>
      <c r="M14" s="6"/>
      <c r="N14" s="6"/>
      <c r="O14" s="6"/>
      <c r="P14" s="6"/>
      <c r="Q14" s="2">
        <f t="shared" ca="1" si="5"/>
        <v>0</v>
      </c>
      <c r="R14" s="6">
        <f t="shared" ca="1" si="6"/>
        <v>0</v>
      </c>
      <c r="S14" s="6">
        <f t="shared" ca="1" si="7"/>
        <v>0</v>
      </c>
      <c r="T14" s="6">
        <f t="shared" ca="1" si="8"/>
        <v>0</v>
      </c>
      <c r="U14" s="3">
        <f t="shared" ca="1" si="9"/>
        <v>1</v>
      </c>
      <c r="V14" s="6"/>
      <c r="W14" s="24">
        <f t="shared" ca="1" si="10"/>
        <v>0</v>
      </c>
      <c r="X14" s="25">
        <f t="shared" ca="1" si="11"/>
        <v>1</v>
      </c>
      <c r="Y14" s="25">
        <f t="shared" ca="1" si="12"/>
        <v>0</v>
      </c>
      <c r="Z14" s="26">
        <f t="shared" ca="1" si="13"/>
        <v>0</v>
      </c>
      <c r="AA14" s="38"/>
      <c r="AB14" s="17">
        <f t="shared" ca="1" si="14"/>
        <v>0</v>
      </c>
      <c r="AC14" s="18">
        <f t="shared" ca="1" si="15"/>
        <v>1</v>
      </c>
      <c r="AD14" s="38"/>
      <c r="AE14" s="38"/>
      <c r="AF14" s="6"/>
      <c r="AG14" s="6"/>
      <c r="AH14" s="2">
        <f t="shared" ca="1" si="16"/>
        <v>0</v>
      </c>
      <c r="AI14" s="6">
        <f t="shared" ca="1" si="17"/>
        <v>0</v>
      </c>
      <c r="AJ14" s="6">
        <f t="shared" ca="1" si="18"/>
        <v>0</v>
      </c>
      <c r="AK14" s="3">
        <f t="shared" ca="1" si="19"/>
        <v>1</v>
      </c>
      <c r="AL14" s="6"/>
      <c r="AM14" s="3"/>
    </row>
    <row r="15" spans="1:50" ht="14.25" customHeight="1">
      <c r="A15" s="2">
        <f t="shared" ca="1" si="0"/>
        <v>5</v>
      </c>
      <c r="B15" s="6"/>
      <c r="C15" s="2" t="str">
        <f ca="1">VLOOKUP(A15,$K$5:$L$10,2)</f>
        <v>Thrillier</v>
      </c>
      <c r="D15" s="6">
        <f t="shared" ca="1" si="1"/>
        <v>1</v>
      </c>
      <c r="E15" s="6" t="str">
        <f ca="1">VLOOKUP(D15,$N$6:$O$10,2)</f>
        <v>America</v>
      </c>
      <c r="F15" s="6">
        <f t="shared" ca="1" si="2"/>
        <v>1</v>
      </c>
      <c r="G15" s="6" t="str">
        <f t="shared" ca="1" si="3"/>
        <v>Yes</v>
      </c>
      <c r="H15" s="3">
        <f t="shared" ca="1" si="4"/>
        <v>2007</v>
      </c>
      <c r="I15" s="6"/>
      <c r="J15" s="6"/>
      <c r="K15" s="6"/>
      <c r="L15" s="6"/>
      <c r="M15" s="6"/>
      <c r="N15" s="6"/>
      <c r="O15" s="6"/>
      <c r="P15" s="6"/>
      <c r="Q15" s="2">
        <f t="shared" ca="1" si="5"/>
        <v>0</v>
      </c>
      <c r="R15" s="6">
        <f t="shared" ca="1" si="6"/>
        <v>0</v>
      </c>
      <c r="S15" s="6">
        <f t="shared" ca="1" si="7"/>
        <v>0</v>
      </c>
      <c r="T15" s="6">
        <f t="shared" ca="1" si="8"/>
        <v>0</v>
      </c>
      <c r="U15" s="3">
        <f t="shared" ca="1" si="9"/>
        <v>1</v>
      </c>
      <c r="V15" s="6"/>
      <c r="W15" s="24">
        <f t="shared" ca="1" si="10"/>
        <v>0</v>
      </c>
      <c r="X15" s="25">
        <f t="shared" ca="1" si="11"/>
        <v>0</v>
      </c>
      <c r="Y15" s="25">
        <f t="shared" ca="1" si="12"/>
        <v>1</v>
      </c>
      <c r="Z15" s="26">
        <f t="shared" ca="1" si="13"/>
        <v>0</v>
      </c>
      <c r="AA15" s="38"/>
      <c r="AB15" s="17">
        <f t="shared" ca="1" si="14"/>
        <v>1</v>
      </c>
      <c r="AC15" s="18">
        <f t="shared" ca="1" si="15"/>
        <v>0</v>
      </c>
      <c r="AD15" s="38"/>
      <c r="AE15" s="38"/>
      <c r="AF15" s="6"/>
      <c r="AG15" s="6"/>
      <c r="AH15" s="2">
        <f t="shared" ca="1" si="16"/>
        <v>0</v>
      </c>
      <c r="AI15" s="6">
        <f t="shared" ca="1" si="17"/>
        <v>1</v>
      </c>
      <c r="AJ15" s="6">
        <f t="shared" ca="1" si="18"/>
        <v>0</v>
      </c>
      <c r="AK15" s="3">
        <f t="shared" ca="1" si="19"/>
        <v>0</v>
      </c>
      <c r="AL15" s="6"/>
      <c r="AM15" s="3"/>
    </row>
    <row r="16" spans="1:50" ht="14.25" customHeight="1">
      <c r="A16" s="2">
        <f t="shared" ca="1" si="0"/>
        <v>5</v>
      </c>
      <c r="B16" s="6"/>
      <c r="C16" s="2" t="str">
        <f ca="1">VLOOKUP(A16,$K$5:$L$10,2)</f>
        <v>Thrillier</v>
      </c>
      <c r="D16" s="6">
        <f t="shared" ca="1" si="1"/>
        <v>2</v>
      </c>
      <c r="E16" s="6" t="str">
        <f ca="1">VLOOKUP(D16,$N$6:$O$10,2)</f>
        <v>Europe</v>
      </c>
      <c r="F16" s="6">
        <f t="shared" ca="1" si="2"/>
        <v>1</v>
      </c>
      <c r="G16" s="6" t="str">
        <f t="shared" ca="1" si="3"/>
        <v>Yes</v>
      </c>
      <c r="H16" s="3">
        <f t="shared" ca="1" si="4"/>
        <v>2013</v>
      </c>
      <c r="I16" s="6"/>
      <c r="J16" s="6"/>
      <c r="K16" s="6"/>
      <c r="L16" s="6"/>
      <c r="M16" s="6"/>
      <c r="N16" s="6"/>
      <c r="O16" s="6"/>
      <c r="P16" s="6"/>
      <c r="Q16" s="2">
        <f t="shared" ca="1" si="5"/>
        <v>0</v>
      </c>
      <c r="R16" s="6">
        <f t="shared" ca="1" si="6"/>
        <v>0</v>
      </c>
      <c r="S16" s="6">
        <f t="shared" ca="1" si="7"/>
        <v>0</v>
      </c>
      <c r="T16" s="6">
        <f t="shared" ca="1" si="8"/>
        <v>0</v>
      </c>
      <c r="U16" s="3">
        <f t="shared" ca="1" si="9"/>
        <v>1</v>
      </c>
      <c r="V16" s="6"/>
      <c r="W16" s="24">
        <f t="shared" ca="1" si="10"/>
        <v>0</v>
      </c>
      <c r="X16" s="25">
        <f t="shared" ca="1" si="11"/>
        <v>0</v>
      </c>
      <c r="Y16" s="25">
        <f t="shared" ca="1" si="12"/>
        <v>0</v>
      </c>
      <c r="Z16" s="26">
        <f t="shared" ca="1" si="13"/>
        <v>1</v>
      </c>
      <c r="AA16" s="38"/>
      <c r="AB16" s="17">
        <f t="shared" ca="1" si="14"/>
        <v>1</v>
      </c>
      <c r="AC16" s="18">
        <f t="shared" ca="1" si="15"/>
        <v>0</v>
      </c>
      <c r="AD16" s="38"/>
      <c r="AE16" s="38"/>
      <c r="AF16" s="6"/>
      <c r="AG16" s="6"/>
      <c r="AH16" s="2">
        <f t="shared" ca="1" si="16"/>
        <v>0</v>
      </c>
      <c r="AI16" s="6">
        <f t="shared" ca="1" si="17"/>
        <v>0</v>
      </c>
      <c r="AJ16" s="6">
        <f t="shared" ca="1" si="18"/>
        <v>1</v>
      </c>
      <c r="AK16" s="3">
        <f t="shared" ca="1" si="19"/>
        <v>0</v>
      </c>
      <c r="AL16" s="6"/>
      <c r="AM16" s="3"/>
    </row>
    <row r="17" spans="1:50" ht="14.25" customHeight="1">
      <c r="A17" s="2">
        <f t="shared" ca="1" si="0"/>
        <v>2</v>
      </c>
      <c r="B17" s="6"/>
      <c r="C17" s="2" t="str">
        <f ca="1">VLOOKUP(A17,$K$5:$L$10,2)</f>
        <v>comedy</v>
      </c>
      <c r="D17" s="6">
        <f t="shared" ca="1" si="1"/>
        <v>3</v>
      </c>
      <c r="E17" s="6" t="str">
        <f ca="1">VLOOKUP(D17,$N$6:$O$10,2)</f>
        <v>Asia</v>
      </c>
      <c r="F17" s="6">
        <f t="shared" ca="1" si="2"/>
        <v>1</v>
      </c>
      <c r="G17" s="6" t="str">
        <f t="shared" ca="1" si="3"/>
        <v>Yes</v>
      </c>
      <c r="H17" s="3">
        <f t="shared" ca="1" si="4"/>
        <v>2012</v>
      </c>
      <c r="I17" s="6"/>
      <c r="J17" s="6"/>
      <c r="K17" s="6"/>
      <c r="L17" s="6"/>
      <c r="M17" s="6"/>
      <c r="N17" s="6"/>
      <c r="O17" s="6"/>
      <c r="P17" s="6"/>
      <c r="Q17" s="2">
        <f t="shared" ca="1" si="5"/>
        <v>0</v>
      </c>
      <c r="R17" s="6">
        <f t="shared" ca="1" si="6"/>
        <v>0</v>
      </c>
      <c r="S17" s="6">
        <f t="shared" ca="1" si="7"/>
        <v>0</v>
      </c>
      <c r="T17" s="6">
        <f t="shared" ca="1" si="8"/>
        <v>0</v>
      </c>
      <c r="U17" s="3">
        <f t="shared" ca="1" si="9"/>
        <v>0</v>
      </c>
      <c r="V17" s="6"/>
      <c r="W17" s="24">
        <f t="shared" ca="1" si="10"/>
        <v>0</v>
      </c>
      <c r="X17" s="25">
        <f t="shared" ca="1" si="11"/>
        <v>1</v>
      </c>
      <c r="Y17" s="25">
        <f t="shared" ca="1" si="12"/>
        <v>0</v>
      </c>
      <c r="Z17" s="26">
        <f t="shared" ca="1" si="13"/>
        <v>0</v>
      </c>
      <c r="AA17" s="38"/>
      <c r="AB17" s="17">
        <f t="shared" ca="1" si="14"/>
        <v>1</v>
      </c>
      <c r="AC17" s="18">
        <f t="shared" ca="1" si="15"/>
        <v>0</v>
      </c>
      <c r="AD17" s="38"/>
      <c r="AE17" s="38"/>
      <c r="AF17" s="6"/>
      <c r="AG17" s="6"/>
      <c r="AH17" s="2">
        <f t="shared" ca="1" si="16"/>
        <v>0</v>
      </c>
      <c r="AI17" s="6">
        <f t="shared" ca="1" si="17"/>
        <v>0</v>
      </c>
      <c r="AJ17" s="6">
        <f t="shared" ca="1" si="18"/>
        <v>1</v>
      </c>
      <c r="AK17" s="3">
        <f t="shared" ca="1" si="19"/>
        <v>0</v>
      </c>
      <c r="AL17" s="6"/>
      <c r="AM17" s="3"/>
    </row>
    <row r="18" spans="1:50" ht="14.25" customHeight="1">
      <c r="A18" s="2">
        <f t="shared" ca="1" si="0"/>
        <v>4</v>
      </c>
      <c r="B18" s="6"/>
      <c r="C18" s="2" t="str">
        <f ca="1">VLOOKUP(A18,$K$5:$L$10,2)</f>
        <v>Drama</v>
      </c>
      <c r="D18" s="6">
        <f t="shared" ca="1" si="1"/>
        <v>3</v>
      </c>
      <c r="E18" s="6" t="str">
        <f ca="1">VLOOKUP(D18,$N$6:$O$10,2)</f>
        <v>Asia</v>
      </c>
      <c r="F18" s="6">
        <f t="shared" ca="1" si="2"/>
        <v>1</v>
      </c>
      <c r="G18" s="6" t="str">
        <f t="shared" ca="1" si="3"/>
        <v>Yes</v>
      </c>
      <c r="H18" s="3">
        <f t="shared" ca="1" si="4"/>
        <v>2010</v>
      </c>
      <c r="I18" s="6"/>
      <c r="J18" s="6"/>
      <c r="K18" s="6"/>
      <c r="L18" s="6"/>
      <c r="M18" s="6"/>
      <c r="N18" s="6"/>
      <c r="O18" s="6"/>
      <c r="P18" s="6"/>
      <c r="Q18" s="2">
        <f t="shared" ca="1" si="5"/>
        <v>0</v>
      </c>
      <c r="R18" s="6">
        <f t="shared" ca="1" si="6"/>
        <v>1</v>
      </c>
      <c r="S18" s="6">
        <f t="shared" ca="1" si="7"/>
        <v>0</v>
      </c>
      <c r="T18" s="6">
        <f t="shared" ca="1" si="8"/>
        <v>1</v>
      </c>
      <c r="U18" s="3">
        <f t="shared" ca="1" si="9"/>
        <v>0</v>
      </c>
      <c r="V18" s="6"/>
      <c r="W18" s="24">
        <f t="shared" ca="1" si="10"/>
        <v>0</v>
      </c>
      <c r="X18" s="25">
        <f t="shared" ca="1" si="11"/>
        <v>1</v>
      </c>
      <c r="Y18" s="25">
        <f t="shared" ca="1" si="12"/>
        <v>0</v>
      </c>
      <c r="Z18" s="26">
        <f t="shared" ca="1" si="13"/>
        <v>0</v>
      </c>
      <c r="AA18" s="38"/>
      <c r="AB18" s="17">
        <f t="shared" ca="1" si="14"/>
        <v>1</v>
      </c>
      <c r="AC18" s="18">
        <f t="shared" ca="1" si="15"/>
        <v>0</v>
      </c>
      <c r="AD18" s="38"/>
      <c r="AE18" s="38"/>
      <c r="AF18" s="6"/>
      <c r="AG18" s="6"/>
      <c r="AH18" s="2">
        <f t="shared" ca="1" si="16"/>
        <v>0</v>
      </c>
      <c r="AI18" s="6">
        <f t="shared" ca="1" si="17"/>
        <v>1</v>
      </c>
      <c r="AJ18" s="6">
        <f t="shared" ca="1" si="18"/>
        <v>0</v>
      </c>
      <c r="AK18" s="3">
        <f t="shared" ca="1" si="19"/>
        <v>0</v>
      </c>
      <c r="AL18" s="6"/>
      <c r="AM18" s="3"/>
    </row>
    <row r="19" spans="1:50" ht="14.25" customHeight="1">
      <c r="A19" s="2">
        <f t="shared" ca="1" si="0"/>
        <v>3</v>
      </c>
      <c r="B19" s="6"/>
      <c r="C19" s="2" t="str">
        <f ca="1">VLOOKUP(A19,$K$5:$L$10,2)</f>
        <v>horror</v>
      </c>
      <c r="D19" s="6">
        <f t="shared" ca="1" si="1"/>
        <v>4</v>
      </c>
      <c r="E19" s="6" t="str">
        <f ca="1">VLOOKUP(D19,$N$6:$O$10,2)</f>
        <v>Africa</v>
      </c>
      <c r="F19" s="6">
        <f t="shared" ca="1" si="2"/>
        <v>1</v>
      </c>
      <c r="G19" s="6" t="str">
        <f t="shared" ca="1" si="3"/>
        <v>Yes</v>
      </c>
      <c r="H19" s="3">
        <f t="shared" ca="1" si="4"/>
        <v>2007</v>
      </c>
      <c r="I19" s="6"/>
      <c r="J19" s="6"/>
      <c r="K19" s="6"/>
      <c r="L19" s="6"/>
      <c r="M19" s="6"/>
      <c r="N19" s="6"/>
      <c r="O19" s="6"/>
      <c r="P19" s="6"/>
      <c r="Q19" s="2">
        <f t="shared" ca="1" si="5"/>
        <v>0</v>
      </c>
      <c r="R19" s="6">
        <f t="shared" ca="1" si="6"/>
        <v>0</v>
      </c>
      <c r="S19" s="6">
        <f t="shared" ca="1" si="7"/>
        <v>1</v>
      </c>
      <c r="T19" s="6">
        <f t="shared" ca="1" si="8"/>
        <v>0</v>
      </c>
      <c r="U19" s="3">
        <f t="shared" ca="1" si="9"/>
        <v>0</v>
      </c>
      <c r="V19" s="6"/>
      <c r="W19" s="24">
        <f t="shared" ca="1" si="10"/>
        <v>1</v>
      </c>
      <c r="X19" s="25">
        <f t="shared" ca="1" si="11"/>
        <v>0</v>
      </c>
      <c r="Y19" s="25">
        <f t="shared" ca="1" si="12"/>
        <v>0</v>
      </c>
      <c r="Z19" s="26">
        <f t="shared" ca="1" si="13"/>
        <v>0</v>
      </c>
      <c r="AA19" s="38"/>
      <c r="AB19" s="17">
        <f t="shared" ca="1" si="14"/>
        <v>1</v>
      </c>
      <c r="AC19" s="18">
        <f t="shared" ca="1" si="15"/>
        <v>0</v>
      </c>
      <c r="AD19" s="38"/>
      <c r="AE19" s="38"/>
      <c r="AF19" s="6"/>
      <c r="AG19" s="6"/>
      <c r="AH19" s="2">
        <f t="shared" ca="1" si="16"/>
        <v>0</v>
      </c>
      <c r="AI19" s="6">
        <f t="shared" ca="1" si="17"/>
        <v>1</v>
      </c>
      <c r="AJ19" s="6">
        <f t="shared" ca="1" si="18"/>
        <v>0</v>
      </c>
      <c r="AK19" s="3">
        <f t="shared" ca="1" si="19"/>
        <v>0</v>
      </c>
      <c r="AL19" s="6"/>
      <c r="AM19" s="3"/>
    </row>
    <row r="20" spans="1:50" ht="14.25" customHeight="1">
      <c r="A20" s="2">
        <f t="shared" ca="1" si="0"/>
        <v>4</v>
      </c>
      <c r="B20" s="6"/>
      <c r="C20" s="2" t="str">
        <f ca="1">VLOOKUP(A20,$K$5:$L$10,2)</f>
        <v>Drama</v>
      </c>
      <c r="D20" s="6">
        <f t="shared" ca="1" si="1"/>
        <v>1</v>
      </c>
      <c r="E20" s="6" t="str">
        <f ca="1">VLOOKUP(D20,$N$6:$O$10,2)</f>
        <v>America</v>
      </c>
      <c r="F20" s="6">
        <f t="shared" ca="1" si="2"/>
        <v>1</v>
      </c>
      <c r="G20" s="6" t="str">
        <f t="shared" ca="1" si="3"/>
        <v>Yes</v>
      </c>
      <c r="H20" s="3">
        <f t="shared" ca="1" si="4"/>
        <v>2009</v>
      </c>
      <c r="I20" s="6"/>
      <c r="J20" s="6"/>
      <c r="K20" s="6"/>
      <c r="L20" s="6"/>
      <c r="M20" s="6"/>
      <c r="N20" s="6"/>
      <c r="O20" s="6"/>
      <c r="P20" s="6"/>
      <c r="Q20" s="2">
        <f t="shared" ca="1" si="5"/>
        <v>0</v>
      </c>
      <c r="R20" s="6">
        <f t="shared" ca="1" si="6"/>
        <v>0</v>
      </c>
      <c r="S20" s="6">
        <f t="shared" ca="1" si="7"/>
        <v>0</v>
      </c>
      <c r="T20" s="6">
        <f t="shared" ca="1" si="8"/>
        <v>1</v>
      </c>
      <c r="U20" s="3">
        <f t="shared" ca="1" si="9"/>
        <v>0</v>
      </c>
      <c r="V20" s="6"/>
      <c r="W20" s="24">
        <f t="shared" ca="1" si="10"/>
        <v>0</v>
      </c>
      <c r="X20" s="25">
        <f t="shared" ca="1" si="11"/>
        <v>0</v>
      </c>
      <c r="Y20" s="25">
        <f t="shared" ca="1" si="12"/>
        <v>1</v>
      </c>
      <c r="Z20" s="26">
        <f t="shared" ca="1" si="13"/>
        <v>0</v>
      </c>
      <c r="AA20" s="38"/>
      <c r="AB20" s="17">
        <f t="shared" ca="1" si="14"/>
        <v>1</v>
      </c>
      <c r="AC20" s="18">
        <f t="shared" ca="1" si="15"/>
        <v>0</v>
      </c>
      <c r="AD20" s="38"/>
      <c r="AE20" s="38"/>
      <c r="AF20" s="6"/>
      <c r="AG20" s="6"/>
      <c r="AH20" s="2">
        <f t="shared" ca="1" si="16"/>
        <v>0</v>
      </c>
      <c r="AI20" s="6">
        <f t="shared" ca="1" si="17"/>
        <v>1</v>
      </c>
      <c r="AJ20" s="6">
        <f t="shared" ca="1" si="18"/>
        <v>0</v>
      </c>
      <c r="AK20" s="3">
        <f t="shared" ca="1" si="19"/>
        <v>0</v>
      </c>
      <c r="AL20" s="6"/>
      <c r="AM20" s="3"/>
    </row>
    <row r="21" spans="1:50" ht="14.25" customHeight="1">
      <c r="A21" s="2">
        <f t="shared" ca="1" si="0"/>
        <v>5</v>
      </c>
      <c r="B21" s="6"/>
      <c r="C21" s="2" t="str">
        <f ca="1">VLOOKUP(A21,$K$5:$L$10,2)</f>
        <v>Thrillier</v>
      </c>
      <c r="D21" s="6">
        <f t="shared" ca="1" si="1"/>
        <v>3</v>
      </c>
      <c r="E21" s="6" t="str">
        <f ca="1">VLOOKUP(D21,$N$6:$O$10,2)</f>
        <v>Asia</v>
      </c>
      <c r="F21" s="6">
        <f t="shared" ca="1" si="2"/>
        <v>1</v>
      </c>
      <c r="G21" s="6" t="str">
        <f t="shared" ca="1" si="3"/>
        <v>Yes</v>
      </c>
      <c r="H21" s="3">
        <f t="shared" ca="1" si="4"/>
        <v>2012</v>
      </c>
      <c r="I21" s="6"/>
      <c r="J21" s="6"/>
      <c r="K21" s="6"/>
      <c r="L21" s="6"/>
      <c r="M21" s="6"/>
      <c r="N21" s="6"/>
      <c r="O21" s="6"/>
      <c r="P21" s="6"/>
      <c r="Q21" s="2">
        <f t="shared" ca="1" si="5"/>
        <v>0</v>
      </c>
      <c r="R21" s="6">
        <f t="shared" ca="1" si="6"/>
        <v>0</v>
      </c>
      <c r="S21" s="6">
        <f t="shared" ca="1" si="7"/>
        <v>0</v>
      </c>
      <c r="T21" s="6">
        <f t="shared" ca="1" si="8"/>
        <v>0</v>
      </c>
      <c r="U21" s="3">
        <f t="shared" ca="1" si="9"/>
        <v>1</v>
      </c>
      <c r="V21" s="6"/>
      <c r="W21" s="24">
        <f t="shared" ca="1" si="10"/>
        <v>0</v>
      </c>
      <c r="X21" s="25">
        <f t="shared" ca="1" si="11"/>
        <v>1</v>
      </c>
      <c r="Y21" s="25">
        <f t="shared" ca="1" si="12"/>
        <v>0</v>
      </c>
      <c r="Z21" s="26">
        <f t="shared" ca="1" si="13"/>
        <v>0</v>
      </c>
      <c r="AA21" s="38"/>
      <c r="AB21" s="17">
        <f t="shared" ca="1" si="14"/>
        <v>1</v>
      </c>
      <c r="AC21" s="18">
        <f t="shared" ca="1" si="15"/>
        <v>0</v>
      </c>
      <c r="AD21" s="38"/>
      <c r="AE21" s="38"/>
      <c r="AF21" s="6"/>
      <c r="AG21" s="6"/>
      <c r="AH21" s="2">
        <f t="shared" ca="1" si="16"/>
        <v>0</v>
      </c>
      <c r="AI21" s="6">
        <f t="shared" ca="1" si="17"/>
        <v>0</v>
      </c>
      <c r="AJ21" s="6">
        <f t="shared" ca="1" si="18"/>
        <v>1</v>
      </c>
      <c r="AK21" s="3">
        <f t="shared" ca="1" si="19"/>
        <v>0</v>
      </c>
      <c r="AL21" s="6"/>
      <c r="AM21" s="3"/>
    </row>
    <row r="22" spans="1:50" ht="14.25" customHeight="1">
      <c r="A22" s="2">
        <f t="shared" ca="1" si="0"/>
        <v>3</v>
      </c>
      <c r="B22" s="6"/>
      <c r="C22" s="2" t="str">
        <f ca="1">VLOOKUP(A22,$K$5:$L$10,2)</f>
        <v>horror</v>
      </c>
      <c r="D22" s="6">
        <f t="shared" ca="1" si="1"/>
        <v>4</v>
      </c>
      <c r="E22" s="6" t="str">
        <f ca="1">VLOOKUP(D22,$N$6:$O$10,2)</f>
        <v>Africa</v>
      </c>
      <c r="F22" s="6">
        <f t="shared" ca="1" si="2"/>
        <v>0</v>
      </c>
      <c r="G22" s="6" t="str">
        <f t="shared" ca="1" si="3"/>
        <v>No</v>
      </c>
      <c r="H22" s="3">
        <f t="shared" ca="1" si="4"/>
        <v>2000</v>
      </c>
      <c r="I22" s="6"/>
      <c r="J22" s="6"/>
      <c r="K22" s="6"/>
      <c r="L22" s="6"/>
      <c r="M22" s="6"/>
      <c r="N22" s="6"/>
      <c r="O22" s="6"/>
      <c r="P22" s="6"/>
      <c r="Q22" s="2">
        <f t="shared" ca="1" si="5"/>
        <v>0</v>
      </c>
      <c r="R22" s="6">
        <f t="shared" ca="1" si="6"/>
        <v>0</v>
      </c>
      <c r="S22" s="6">
        <f t="shared" ca="1" si="7"/>
        <v>1</v>
      </c>
      <c r="T22" s="6">
        <f t="shared" ca="1" si="8"/>
        <v>0</v>
      </c>
      <c r="U22" s="3">
        <f t="shared" ca="1" si="9"/>
        <v>0</v>
      </c>
      <c r="V22" s="6"/>
      <c r="W22" s="24">
        <f t="shared" ca="1" si="10"/>
        <v>1</v>
      </c>
      <c r="X22" s="25">
        <f t="shared" ca="1" si="11"/>
        <v>0</v>
      </c>
      <c r="Y22" s="25">
        <f t="shared" ca="1" si="12"/>
        <v>0</v>
      </c>
      <c r="Z22" s="26">
        <f t="shared" ca="1" si="13"/>
        <v>0</v>
      </c>
      <c r="AA22" s="38"/>
      <c r="AB22" s="17">
        <f t="shared" ca="1" si="14"/>
        <v>0</v>
      </c>
      <c r="AC22" s="18">
        <f t="shared" ca="1" si="15"/>
        <v>1</v>
      </c>
      <c r="AD22" s="38"/>
      <c r="AE22" s="38"/>
      <c r="AF22" s="6"/>
      <c r="AG22" s="6"/>
      <c r="AH22" s="2">
        <f t="shared" ca="1" si="16"/>
        <v>1</v>
      </c>
      <c r="AI22" s="6">
        <f t="shared" ca="1" si="17"/>
        <v>0</v>
      </c>
      <c r="AJ22" s="6">
        <f t="shared" ca="1" si="18"/>
        <v>0</v>
      </c>
      <c r="AK22" s="3">
        <f t="shared" ca="1" si="19"/>
        <v>0</v>
      </c>
      <c r="AL22" s="6"/>
      <c r="AM22" s="3"/>
    </row>
    <row r="23" spans="1:50" ht="14.25" customHeight="1">
      <c r="A23" s="2">
        <f t="shared" ca="1" si="0"/>
        <v>3</v>
      </c>
      <c r="B23" s="6"/>
      <c r="C23" s="2" t="str">
        <f ca="1">VLOOKUP(A23,$K$5:$L$10,2)</f>
        <v>horror</v>
      </c>
      <c r="D23" s="6">
        <f t="shared" ca="1" si="1"/>
        <v>2</v>
      </c>
      <c r="E23" s="6" t="str">
        <f ca="1">VLOOKUP(D23,$N$6:$O$10,2)</f>
        <v>Europe</v>
      </c>
      <c r="F23" s="6">
        <f t="shared" ca="1" si="2"/>
        <v>1</v>
      </c>
      <c r="G23" s="6" t="str">
        <f t="shared" ca="1" si="3"/>
        <v>Yes</v>
      </c>
      <c r="H23" s="3">
        <f t="shared" ca="1" si="4"/>
        <v>2009</v>
      </c>
      <c r="I23" s="6"/>
      <c r="J23" s="6"/>
      <c r="K23" s="6"/>
      <c r="L23" s="6"/>
      <c r="M23" s="6"/>
      <c r="N23" s="6"/>
      <c r="O23" s="6"/>
      <c r="P23" s="6"/>
      <c r="Q23" s="2">
        <f t="shared" ca="1" si="5"/>
        <v>0</v>
      </c>
      <c r="R23" s="6">
        <f t="shared" ca="1" si="6"/>
        <v>0</v>
      </c>
      <c r="S23" s="6">
        <f t="shared" ca="1" si="7"/>
        <v>1</v>
      </c>
      <c r="T23" s="6">
        <f t="shared" ca="1" si="8"/>
        <v>0</v>
      </c>
      <c r="U23" s="3">
        <f t="shared" ca="1" si="9"/>
        <v>0</v>
      </c>
      <c r="V23" s="6"/>
      <c r="W23" s="24">
        <f t="shared" ca="1" si="10"/>
        <v>0</v>
      </c>
      <c r="X23" s="25">
        <f t="shared" ca="1" si="11"/>
        <v>0</v>
      </c>
      <c r="Y23" s="25">
        <f t="shared" ca="1" si="12"/>
        <v>0</v>
      </c>
      <c r="Z23" s="26">
        <f t="shared" ca="1" si="13"/>
        <v>1</v>
      </c>
      <c r="AA23" s="38"/>
      <c r="AB23" s="17">
        <f t="shared" ca="1" si="14"/>
        <v>1</v>
      </c>
      <c r="AC23" s="18">
        <f t="shared" ca="1" si="15"/>
        <v>0</v>
      </c>
      <c r="AD23" s="38"/>
      <c r="AE23" s="38"/>
      <c r="AF23" s="6"/>
      <c r="AG23" s="6"/>
      <c r="AH23" s="2">
        <f t="shared" ca="1" si="16"/>
        <v>0</v>
      </c>
      <c r="AI23" s="6">
        <f t="shared" ca="1" si="17"/>
        <v>1</v>
      </c>
      <c r="AJ23" s="6">
        <f t="shared" ca="1" si="18"/>
        <v>0</v>
      </c>
      <c r="AK23" s="3">
        <f t="shared" ca="1" si="19"/>
        <v>0</v>
      </c>
      <c r="AL23" s="6"/>
      <c r="AM23" s="3"/>
    </row>
    <row r="24" spans="1:50" ht="14.25" customHeight="1">
      <c r="A24" s="2">
        <f t="shared" ca="1" si="0"/>
        <v>1</v>
      </c>
      <c r="B24" s="6"/>
      <c r="C24" s="2" t="str">
        <f ca="1">VLOOKUP(A24,$K$5:$L$10,2)</f>
        <v>action</v>
      </c>
      <c r="D24" s="6">
        <f t="shared" ca="1" si="1"/>
        <v>4</v>
      </c>
      <c r="E24" s="6" t="str">
        <f ca="1">VLOOKUP(D24,$N$6:$O$10,2)</f>
        <v>Africa</v>
      </c>
      <c r="F24" s="6">
        <f t="shared" ca="1" si="2"/>
        <v>1</v>
      </c>
      <c r="G24" s="6" t="str">
        <f t="shared" ca="1" si="3"/>
        <v>Yes</v>
      </c>
      <c r="H24" s="3">
        <f t="shared" ca="1" si="4"/>
        <v>2011</v>
      </c>
      <c r="I24" s="6"/>
      <c r="J24" s="6"/>
      <c r="K24" s="6"/>
      <c r="L24" s="6"/>
      <c r="M24" s="6"/>
      <c r="N24" s="6"/>
      <c r="O24" s="6"/>
      <c r="P24" s="6"/>
      <c r="Q24" s="2">
        <f t="shared" ca="1" si="5"/>
        <v>1</v>
      </c>
      <c r="R24" s="6">
        <f t="shared" ca="1" si="6"/>
        <v>0</v>
      </c>
      <c r="S24" s="6">
        <f t="shared" ca="1" si="7"/>
        <v>0</v>
      </c>
      <c r="T24" s="6">
        <f t="shared" ca="1" si="8"/>
        <v>0</v>
      </c>
      <c r="U24" s="3">
        <f t="shared" ca="1" si="9"/>
        <v>0</v>
      </c>
      <c r="V24" s="6"/>
      <c r="W24" s="24">
        <f t="shared" ca="1" si="10"/>
        <v>1</v>
      </c>
      <c r="X24" s="25">
        <f t="shared" ca="1" si="11"/>
        <v>0</v>
      </c>
      <c r="Y24" s="25">
        <f t="shared" ca="1" si="12"/>
        <v>0</v>
      </c>
      <c r="Z24" s="26">
        <f t="shared" ca="1" si="13"/>
        <v>0</v>
      </c>
      <c r="AA24" s="38"/>
      <c r="AB24" s="17">
        <f t="shared" ca="1" si="14"/>
        <v>1</v>
      </c>
      <c r="AC24" s="18">
        <f t="shared" ca="1" si="15"/>
        <v>0</v>
      </c>
      <c r="AD24" s="38"/>
      <c r="AE24" s="38"/>
      <c r="AF24" s="6"/>
      <c r="AG24" s="6"/>
      <c r="AH24" s="2">
        <f t="shared" ca="1" si="16"/>
        <v>0</v>
      </c>
      <c r="AI24" s="6">
        <f t="shared" ca="1" si="17"/>
        <v>0</v>
      </c>
      <c r="AJ24" s="6">
        <f t="shared" ca="1" si="18"/>
        <v>1</v>
      </c>
      <c r="AK24" s="3">
        <f t="shared" ca="1" si="19"/>
        <v>0</v>
      </c>
      <c r="AL24" s="6"/>
      <c r="AM24" s="3"/>
    </row>
    <row r="25" spans="1:50" ht="14.25" customHeight="1">
      <c r="A25" s="2">
        <f t="shared" ca="1" si="0"/>
        <v>5</v>
      </c>
      <c r="B25" s="6"/>
      <c r="C25" s="2" t="str">
        <f ca="1">VLOOKUP(A25,$K$5:$L$10,2)</f>
        <v>Thrillier</v>
      </c>
      <c r="D25" s="6">
        <f t="shared" ca="1" si="1"/>
        <v>2</v>
      </c>
      <c r="E25" s="6" t="str">
        <f ca="1">VLOOKUP(D25,$N$6:$O$10,2)</f>
        <v>Europe</v>
      </c>
      <c r="F25" s="6">
        <f t="shared" ca="1" si="2"/>
        <v>1</v>
      </c>
      <c r="G25" s="6" t="str">
        <f t="shared" ca="1" si="3"/>
        <v>Yes</v>
      </c>
      <c r="H25" s="3">
        <f t="shared" ca="1" si="4"/>
        <v>2002</v>
      </c>
      <c r="I25" s="6"/>
      <c r="J25" s="6"/>
      <c r="K25" s="6"/>
      <c r="L25" s="6"/>
      <c r="M25" s="6"/>
      <c r="N25" s="6"/>
      <c r="O25" s="6"/>
      <c r="P25" s="6"/>
      <c r="Q25" s="2">
        <f t="shared" ca="1" si="5"/>
        <v>0</v>
      </c>
      <c r="R25" s="6">
        <f t="shared" ca="1" si="6"/>
        <v>0</v>
      </c>
      <c r="S25" s="6">
        <f t="shared" ca="1" si="7"/>
        <v>0</v>
      </c>
      <c r="T25" s="6">
        <f t="shared" ca="1" si="8"/>
        <v>0</v>
      </c>
      <c r="U25" s="3">
        <f t="shared" ca="1" si="9"/>
        <v>1</v>
      </c>
      <c r="V25" s="6"/>
      <c r="W25" s="24">
        <f t="shared" ca="1" si="10"/>
        <v>0</v>
      </c>
      <c r="X25" s="25">
        <f t="shared" ca="1" si="11"/>
        <v>0</v>
      </c>
      <c r="Y25" s="25">
        <f t="shared" ca="1" si="12"/>
        <v>0</v>
      </c>
      <c r="Z25" s="26">
        <f t="shared" ca="1" si="13"/>
        <v>1</v>
      </c>
      <c r="AA25" s="38"/>
      <c r="AB25" s="17">
        <f t="shared" ca="1" si="14"/>
        <v>1</v>
      </c>
      <c r="AC25" s="18">
        <f t="shared" ca="1" si="15"/>
        <v>0</v>
      </c>
      <c r="AD25" s="38"/>
      <c r="AE25" s="38"/>
      <c r="AF25" s="6"/>
      <c r="AG25" s="6"/>
      <c r="AH25" s="2">
        <f t="shared" ca="1" si="16"/>
        <v>1</v>
      </c>
      <c r="AI25" s="6">
        <f t="shared" ca="1" si="17"/>
        <v>0</v>
      </c>
      <c r="AJ25" s="6">
        <f t="shared" ca="1" si="18"/>
        <v>0</v>
      </c>
      <c r="AK25" s="3">
        <f t="shared" ca="1" si="19"/>
        <v>0</v>
      </c>
      <c r="AL25" s="6"/>
      <c r="AM25" s="3"/>
    </row>
    <row r="26" spans="1:50" ht="14.25" customHeight="1">
      <c r="A26" s="2">
        <f t="shared" ca="1" si="0"/>
        <v>4</v>
      </c>
      <c r="B26" s="6"/>
      <c r="C26" s="2" t="str">
        <f ca="1">VLOOKUP(A26,$K$5:$L$10,2)</f>
        <v>Drama</v>
      </c>
      <c r="D26" s="6">
        <f t="shared" ca="1" si="1"/>
        <v>2</v>
      </c>
      <c r="E26" s="6" t="str">
        <f ca="1">VLOOKUP(D26,$N$6:$O$10,2)</f>
        <v>Europe</v>
      </c>
      <c r="F26" s="6">
        <f t="shared" ca="1" si="2"/>
        <v>1</v>
      </c>
      <c r="G26" s="6" t="str">
        <f t="shared" ca="1" si="3"/>
        <v>Yes</v>
      </c>
      <c r="H26" s="3">
        <f t="shared" ca="1" si="4"/>
        <v>2000</v>
      </c>
      <c r="I26" s="6"/>
      <c r="J26" s="6"/>
      <c r="K26" s="6"/>
      <c r="L26" s="6"/>
      <c r="M26" s="6"/>
      <c r="N26" s="6"/>
      <c r="O26" s="6"/>
      <c r="P26" s="6"/>
      <c r="Q26" s="2">
        <f t="shared" ca="1" si="5"/>
        <v>0</v>
      </c>
      <c r="R26" s="6">
        <f t="shared" ca="1" si="6"/>
        <v>0</v>
      </c>
      <c r="S26" s="6">
        <f t="shared" ca="1" si="7"/>
        <v>0</v>
      </c>
      <c r="T26" s="6">
        <f t="shared" ca="1" si="8"/>
        <v>1</v>
      </c>
      <c r="U26" s="3">
        <f t="shared" ca="1" si="9"/>
        <v>0</v>
      </c>
      <c r="V26" s="6"/>
      <c r="W26" s="24">
        <f t="shared" ca="1" si="10"/>
        <v>0</v>
      </c>
      <c r="X26" s="25">
        <f t="shared" ca="1" si="11"/>
        <v>0</v>
      </c>
      <c r="Y26" s="25">
        <f t="shared" ca="1" si="12"/>
        <v>0</v>
      </c>
      <c r="Z26" s="26">
        <f t="shared" ca="1" si="13"/>
        <v>1</v>
      </c>
      <c r="AA26" s="38"/>
      <c r="AB26" s="17">
        <f t="shared" ca="1" si="14"/>
        <v>1</v>
      </c>
      <c r="AC26" s="18">
        <f t="shared" ca="1" si="15"/>
        <v>0</v>
      </c>
      <c r="AD26" s="38"/>
      <c r="AE26" s="38"/>
      <c r="AF26" s="6"/>
      <c r="AG26" s="6"/>
      <c r="AH26" s="2">
        <f t="shared" ca="1" si="16"/>
        <v>1</v>
      </c>
      <c r="AI26" s="6">
        <f t="shared" ca="1" si="17"/>
        <v>0</v>
      </c>
      <c r="AJ26" s="6">
        <f t="shared" ca="1" si="18"/>
        <v>0</v>
      </c>
      <c r="AK26" s="3">
        <f t="shared" ca="1" si="19"/>
        <v>0</v>
      </c>
      <c r="AL26" s="6"/>
      <c r="AM26" s="3"/>
    </row>
    <row r="27" spans="1:50" ht="14.25" customHeight="1">
      <c r="A27" s="2">
        <f t="shared" ca="1" si="0"/>
        <v>4</v>
      </c>
      <c r="B27" s="6"/>
      <c r="C27" s="2" t="str">
        <f ca="1">VLOOKUP(A27,$K$5:$L$10,2)</f>
        <v>Drama</v>
      </c>
      <c r="D27" s="6">
        <f t="shared" ca="1" si="1"/>
        <v>1</v>
      </c>
      <c r="E27" s="6" t="str">
        <f ca="1">VLOOKUP(D27,$N$6:$O$10,2)</f>
        <v>America</v>
      </c>
      <c r="F27" s="6">
        <f t="shared" ca="1" si="2"/>
        <v>0</v>
      </c>
      <c r="G27" s="6" t="str">
        <f t="shared" ca="1" si="3"/>
        <v>No</v>
      </c>
      <c r="H27" s="3">
        <f t="shared" ca="1" si="4"/>
        <v>2009</v>
      </c>
      <c r="I27" s="6"/>
      <c r="J27" s="6"/>
      <c r="K27" s="6"/>
      <c r="L27" s="6"/>
      <c r="M27" s="6"/>
      <c r="N27" s="6"/>
      <c r="O27" s="6"/>
      <c r="P27" s="6"/>
      <c r="Q27" s="2">
        <f t="shared" ca="1" si="5"/>
        <v>0</v>
      </c>
      <c r="R27" s="6">
        <f t="shared" ca="1" si="6"/>
        <v>0</v>
      </c>
      <c r="S27" s="6">
        <f t="shared" ca="1" si="7"/>
        <v>0</v>
      </c>
      <c r="T27" s="6">
        <f t="shared" ca="1" si="8"/>
        <v>1</v>
      </c>
      <c r="U27" s="3">
        <f t="shared" ca="1" si="9"/>
        <v>0</v>
      </c>
      <c r="V27" s="6"/>
      <c r="W27" s="24">
        <f t="shared" ca="1" si="10"/>
        <v>0</v>
      </c>
      <c r="X27" s="25">
        <f t="shared" ca="1" si="11"/>
        <v>0</v>
      </c>
      <c r="Y27" s="25">
        <f t="shared" ca="1" si="12"/>
        <v>1</v>
      </c>
      <c r="Z27" s="26">
        <f t="shared" ca="1" si="13"/>
        <v>0</v>
      </c>
      <c r="AA27" s="38"/>
      <c r="AB27" s="17">
        <f t="shared" ca="1" si="14"/>
        <v>0</v>
      </c>
      <c r="AC27" s="18">
        <f t="shared" ca="1" si="15"/>
        <v>1</v>
      </c>
      <c r="AD27" s="38"/>
      <c r="AE27" s="38"/>
      <c r="AF27" s="6"/>
      <c r="AG27" s="6"/>
      <c r="AH27" s="2">
        <f t="shared" ca="1" si="16"/>
        <v>0</v>
      </c>
      <c r="AI27" s="6">
        <f t="shared" ca="1" si="17"/>
        <v>1</v>
      </c>
      <c r="AJ27" s="6">
        <f t="shared" ca="1" si="18"/>
        <v>0</v>
      </c>
      <c r="AK27" s="3">
        <f t="shared" ca="1" si="19"/>
        <v>0</v>
      </c>
      <c r="AL27" s="6"/>
      <c r="AM27" s="3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ht="14.25" customHeight="1">
      <c r="A28" s="2">
        <f t="shared" ca="1" si="0"/>
        <v>2</v>
      </c>
      <c r="B28" s="6"/>
      <c r="C28" s="2" t="str">
        <f ca="1">VLOOKUP(A28,$K$5:$L$10,2)</f>
        <v>comedy</v>
      </c>
      <c r="D28" s="6">
        <f t="shared" ca="1" si="1"/>
        <v>4</v>
      </c>
      <c r="E28" s="6" t="str">
        <f ca="1">VLOOKUP(D28,$N$6:$O$10,2)</f>
        <v>Africa</v>
      </c>
      <c r="F28" s="6">
        <f t="shared" ca="1" si="2"/>
        <v>0</v>
      </c>
      <c r="G28" s="6" t="str">
        <f t="shared" ca="1" si="3"/>
        <v>No</v>
      </c>
      <c r="H28" s="3">
        <f t="shared" ca="1" si="4"/>
        <v>2015</v>
      </c>
      <c r="I28" s="6"/>
      <c r="J28" s="6"/>
      <c r="K28" s="6"/>
      <c r="L28" s="6"/>
      <c r="M28" s="6"/>
      <c r="N28" s="6"/>
      <c r="O28" s="6"/>
      <c r="P28" s="6"/>
      <c r="Q28" s="2">
        <f t="shared" ca="1" si="5"/>
        <v>0</v>
      </c>
      <c r="R28" s="6">
        <f t="shared" ca="1" si="6"/>
        <v>0</v>
      </c>
      <c r="S28" s="6">
        <f t="shared" ca="1" si="7"/>
        <v>0</v>
      </c>
      <c r="T28" s="6">
        <f t="shared" ca="1" si="8"/>
        <v>0</v>
      </c>
      <c r="U28" s="3">
        <f t="shared" ca="1" si="9"/>
        <v>0</v>
      </c>
      <c r="V28" s="6"/>
      <c r="W28" s="24">
        <f t="shared" ca="1" si="10"/>
        <v>1</v>
      </c>
      <c r="X28" s="25">
        <f t="shared" ca="1" si="11"/>
        <v>0</v>
      </c>
      <c r="Y28" s="25">
        <f t="shared" ca="1" si="12"/>
        <v>0</v>
      </c>
      <c r="Z28" s="26">
        <f t="shared" ca="1" si="13"/>
        <v>0</v>
      </c>
      <c r="AA28" s="38"/>
      <c r="AB28" s="17">
        <f t="shared" ca="1" si="14"/>
        <v>0</v>
      </c>
      <c r="AC28" s="18">
        <f t="shared" ca="1" si="15"/>
        <v>1</v>
      </c>
      <c r="AD28" s="38"/>
      <c r="AE28" s="38"/>
      <c r="AF28" s="6"/>
      <c r="AG28" s="6"/>
      <c r="AH28" s="2">
        <f t="shared" ca="1" si="16"/>
        <v>0</v>
      </c>
      <c r="AI28" s="6">
        <f t="shared" ca="1" si="17"/>
        <v>0</v>
      </c>
      <c r="AJ28" s="6">
        <f t="shared" ca="1" si="18"/>
        <v>1</v>
      </c>
      <c r="AK28" s="3">
        <f t="shared" ca="1" si="19"/>
        <v>0</v>
      </c>
      <c r="AL28" s="6"/>
      <c r="AM28" s="3"/>
    </row>
    <row r="29" spans="1:50" ht="14.25" customHeight="1">
      <c r="A29" s="2">
        <f t="shared" ca="1" si="0"/>
        <v>2</v>
      </c>
      <c r="B29" s="6"/>
      <c r="C29" s="2" t="str">
        <f ca="1">VLOOKUP(A29,$K$5:$L$10,2)</f>
        <v>comedy</v>
      </c>
      <c r="D29" s="6">
        <f t="shared" ca="1" si="1"/>
        <v>3</v>
      </c>
      <c r="E29" s="6" t="str">
        <f ca="1">VLOOKUP(D29,$N$6:$O$10,2)</f>
        <v>Asia</v>
      </c>
      <c r="F29" s="6">
        <f t="shared" ca="1" si="2"/>
        <v>1</v>
      </c>
      <c r="G29" s="6" t="str">
        <f t="shared" ca="1" si="3"/>
        <v>Yes</v>
      </c>
      <c r="H29" s="3">
        <f t="shared" ca="1" si="4"/>
        <v>2008</v>
      </c>
      <c r="I29" s="6"/>
      <c r="J29" s="6"/>
      <c r="K29" s="6"/>
      <c r="L29" s="6"/>
      <c r="M29" s="6"/>
      <c r="N29" s="6"/>
      <c r="O29" s="6"/>
      <c r="P29" s="6"/>
      <c r="Q29" s="2">
        <f t="shared" ca="1" si="5"/>
        <v>0</v>
      </c>
      <c r="R29" s="6">
        <f t="shared" ca="1" si="6"/>
        <v>1</v>
      </c>
      <c r="S29" s="6">
        <f t="shared" ca="1" si="7"/>
        <v>0</v>
      </c>
      <c r="T29" s="6">
        <f t="shared" ca="1" si="8"/>
        <v>0</v>
      </c>
      <c r="U29" s="3">
        <f t="shared" ca="1" si="9"/>
        <v>0</v>
      </c>
      <c r="V29" s="6"/>
      <c r="W29" s="24">
        <f t="shared" ca="1" si="10"/>
        <v>0</v>
      </c>
      <c r="X29" s="25">
        <f t="shared" ca="1" si="11"/>
        <v>1</v>
      </c>
      <c r="Y29" s="25">
        <f t="shared" ca="1" si="12"/>
        <v>0</v>
      </c>
      <c r="Z29" s="26">
        <f t="shared" ca="1" si="13"/>
        <v>0</v>
      </c>
      <c r="AA29" s="38"/>
      <c r="AB29" s="17">
        <f t="shared" ca="1" si="14"/>
        <v>1</v>
      </c>
      <c r="AC29" s="18">
        <f t="shared" ca="1" si="15"/>
        <v>0</v>
      </c>
      <c r="AD29" s="38"/>
      <c r="AE29" s="38"/>
      <c r="AF29" s="6"/>
      <c r="AG29" s="6"/>
      <c r="AH29" s="2">
        <f t="shared" ca="1" si="16"/>
        <v>0</v>
      </c>
      <c r="AI29" s="6">
        <f t="shared" ca="1" si="17"/>
        <v>1</v>
      </c>
      <c r="AJ29" s="6">
        <f t="shared" ca="1" si="18"/>
        <v>0</v>
      </c>
      <c r="AK29" s="3">
        <f t="shared" ca="1" si="19"/>
        <v>0</v>
      </c>
      <c r="AL29" s="6"/>
      <c r="AM29" s="3"/>
    </row>
    <row r="30" spans="1:50" ht="14.25" customHeight="1">
      <c r="A30" s="2">
        <f t="shared" ca="1" si="0"/>
        <v>2</v>
      </c>
      <c r="B30" s="6"/>
      <c r="C30" s="2" t="str">
        <f ca="1">VLOOKUP(A30,$K$5:$L$10,2)</f>
        <v>comedy</v>
      </c>
      <c r="D30" s="6">
        <f t="shared" ca="1" si="1"/>
        <v>4</v>
      </c>
      <c r="E30" s="6" t="str">
        <f ca="1">VLOOKUP(D30,$N$6:$O$10,2)</f>
        <v>Africa</v>
      </c>
      <c r="F30" s="6">
        <f t="shared" ca="1" si="2"/>
        <v>0</v>
      </c>
      <c r="G30" s="6" t="str">
        <f t="shared" ca="1" si="3"/>
        <v>No</v>
      </c>
      <c r="H30" s="3">
        <f t="shared" ca="1" si="4"/>
        <v>2011</v>
      </c>
      <c r="I30" s="6"/>
      <c r="J30" s="6"/>
      <c r="K30" s="6"/>
      <c r="L30" s="6"/>
      <c r="M30" s="6"/>
      <c r="N30" s="6"/>
      <c r="O30" s="6"/>
      <c r="P30" s="6"/>
      <c r="Q30" s="4">
        <f t="shared" ca="1" si="5"/>
        <v>0</v>
      </c>
      <c r="R30" s="10">
        <f t="shared" ca="1" si="6"/>
        <v>1</v>
      </c>
      <c r="S30" s="10">
        <f t="shared" ca="1" si="7"/>
        <v>0</v>
      </c>
      <c r="T30" s="10">
        <f t="shared" ca="1" si="8"/>
        <v>0</v>
      </c>
      <c r="U30" s="5">
        <f t="shared" ca="1" si="9"/>
        <v>0</v>
      </c>
      <c r="V30" s="6"/>
      <c r="W30" s="27">
        <f t="shared" ca="1" si="10"/>
        <v>1</v>
      </c>
      <c r="X30" s="28">
        <f t="shared" ca="1" si="11"/>
        <v>0</v>
      </c>
      <c r="Y30" s="28">
        <f t="shared" ca="1" si="12"/>
        <v>0</v>
      </c>
      <c r="Z30" s="29">
        <f t="shared" ca="1" si="13"/>
        <v>0</v>
      </c>
      <c r="AA30" s="38"/>
      <c r="AB30" s="21">
        <f t="shared" ca="1" si="14"/>
        <v>0</v>
      </c>
      <c r="AC30" s="22">
        <f t="shared" ca="1" si="15"/>
        <v>1</v>
      </c>
      <c r="AD30" s="38"/>
      <c r="AE30" s="38"/>
      <c r="AF30" s="6"/>
      <c r="AG30" s="6"/>
      <c r="AH30" s="4">
        <f t="shared" ca="1" si="16"/>
        <v>0</v>
      </c>
      <c r="AI30" s="10">
        <f t="shared" ca="1" si="17"/>
        <v>0</v>
      </c>
      <c r="AJ30" s="10">
        <f t="shared" ca="1" si="18"/>
        <v>1</v>
      </c>
      <c r="AK30" s="5">
        <f t="shared" ca="1" si="19"/>
        <v>0</v>
      </c>
      <c r="AL30" s="6"/>
      <c r="AM30" s="3"/>
    </row>
    <row r="31" spans="1:50" s="1" customFormat="1" ht="14.25" customHeight="1">
      <c r="A31" s="39"/>
      <c r="B31" s="7"/>
      <c r="C31" s="11"/>
      <c r="D31" s="12"/>
      <c r="E31" s="12"/>
      <c r="F31" s="12"/>
      <c r="G31" s="12"/>
      <c r="H31" s="13"/>
      <c r="I31" s="7"/>
      <c r="J31" s="7" t="s">
        <v>37</v>
      </c>
      <c r="K31" s="7"/>
      <c r="L31" s="7"/>
      <c r="M31" s="7"/>
      <c r="N31" s="7"/>
      <c r="O31" s="7"/>
      <c r="P31" s="7"/>
      <c r="Q31" s="11">
        <f ca="1">SUM(Q5:Q30)</f>
        <v>5</v>
      </c>
      <c r="R31" s="12">
        <f ca="1">SUM(R5:R30)</f>
        <v>6</v>
      </c>
      <c r="S31" s="12">
        <f ca="1">SUM(S5:S30)</f>
        <v>3</v>
      </c>
      <c r="T31" s="12">
        <f ca="1">SUM(T5:T30)</f>
        <v>6</v>
      </c>
      <c r="U31" s="13">
        <f ca="1">SUM(U5:U30)</f>
        <v>5</v>
      </c>
      <c r="V31" s="7"/>
      <c r="W31" s="19">
        <f ca="1">SUM(W5:W30)</f>
        <v>6</v>
      </c>
      <c r="X31" s="23">
        <f ca="1">SUM(X5:X30)</f>
        <v>9</v>
      </c>
      <c r="Y31" s="23">
        <f ca="1">SUM(Y5:Y30)</f>
        <v>4</v>
      </c>
      <c r="Z31" s="20">
        <f ca="1">SUM(Z5:Z30)</f>
        <v>7</v>
      </c>
      <c r="AA31" s="37"/>
      <c r="AB31" s="19">
        <f ca="1">SUM(AB5:AB30)</f>
        <v>16</v>
      </c>
      <c r="AC31" s="20">
        <f ca="1">SUM(AC5:AC30)</f>
        <v>10</v>
      </c>
      <c r="AD31" s="37"/>
      <c r="AE31" s="37"/>
      <c r="AF31" s="7"/>
      <c r="AG31" s="7"/>
      <c r="AH31" s="11">
        <f ca="1">SUM(AH5:AH30)</f>
        <v>3</v>
      </c>
      <c r="AI31" s="12">
        <f ca="1">SUM(AI5:AI30)</f>
        <v>8</v>
      </c>
      <c r="AJ31" s="12">
        <f ca="1">SUM(AJ5:AJ30)</f>
        <v>8</v>
      </c>
      <c r="AK31" s="13">
        <f ca="1">SUM(AK5:AK30)</f>
        <v>7</v>
      </c>
      <c r="AL31" s="7"/>
      <c r="AM31" s="43"/>
      <c r="AO31"/>
      <c r="AP31"/>
      <c r="AQ31"/>
      <c r="AR31"/>
      <c r="AS31"/>
      <c r="AT31"/>
      <c r="AU31"/>
      <c r="AV31"/>
      <c r="AW31"/>
      <c r="AX31"/>
    </row>
    <row r="32" spans="1:50" ht="14.25" customHeight="1">
      <c r="A32" s="2"/>
      <c r="B32" s="6"/>
      <c r="C32" s="2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38"/>
      <c r="X32" s="38"/>
      <c r="Y32" s="38"/>
      <c r="Z32" s="38"/>
      <c r="AA32" s="38"/>
      <c r="AB32" s="38"/>
      <c r="AC32" s="38"/>
      <c r="AD32" s="38"/>
      <c r="AE32" s="38"/>
      <c r="AF32" s="6"/>
      <c r="AG32" s="6"/>
      <c r="AH32" s="6"/>
      <c r="AI32" s="6"/>
      <c r="AJ32" s="6"/>
      <c r="AK32" s="6"/>
      <c r="AL32" s="6"/>
      <c r="AM32" s="3"/>
    </row>
    <row r="33" spans="1:39" ht="14.25" customHeight="1">
      <c r="A33" s="2"/>
      <c r="B33" s="6"/>
      <c r="C33" s="2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>
        <f ca="1">W31</f>
        <v>6</v>
      </c>
      <c r="X33" s="6" t="str">
        <f>W4</f>
        <v>Africa</v>
      </c>
      <c r="Y33" s="38">
        <f ca="1">MAX(W33:W36)</f>
        <v>9</v>
      </c>
      <c r="Z33" s="38"/>
      <c r="AA33" s="38"/>
      <c r="AB33" s="38">
        <f ca="1">AB31</f>
        <v>16</v>
      </c>
      <c r="AC33" s="38" t="str">
        <f>AB4</f>
        <v>Yes</v>
      </c>
      <c r="AD33" s="38">
        <f ca="1">MAX(AB33:AB34)</f>
        <v>16</v>
      </c>
      <c r="AE33" s="38"/>
      <c r="AF33" s="6"/>
      <c r="AG33" s="6"/>
      <c r="AH33" s="6">
        <f ca="1">AH31</f>
        <v>3</v>
      </c>
      <c r="AI33" s="6" t="str">
        <f>AH4</f>
        <v>From 2000 to 2005</v>
      </c>
      <c r="AJ33" s="6"/>
      <c r="AK33" s="6">
        <f ca="1">MAX(AH33:AH36)</f>
        <v>8</v>
      </c>
      <c r="AL33" s="6"/>
      <c r="AM33" s="3"/>
    </row>
    <row r="34" spans="1:39" ht="14.25" customHeight="1">
      <c r="A34" s="2"/>
      <c r="B34" s="6"/>
      <c r="C34" s="2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>
        <f ca="1">Q31</f>
        <v>5</v>
      </c>
      <c r="R34" s="6" t="str">
        <f>Q4</f>
        <v>Action</v>
      </c>
      <c r="S34" s="6"/>
      <c r="T34" s="6">
        <f ca="1">MAX(Q34:Q38)</f>
        <v>6</v>
      </c>
      <c r="U34" s="6"/>
      <c r="V34" s="6"/>
      <c r="W34" s="6">
        <f ca="1">X31</f>
        <v>9</v>
      </c>
      <c r="X34" s="6" t="str">
        <f>X4</f>
        <v>Asia</v>
      </c>
      <c r="Y34" s="38"/>
      <c r="Z34" s="44" t="str">
        <f ca="1">VLOOKUP(Y33,W33:X36,2)</f>
        <v>Asia</v>
      </c>
      <c r="AA34" s="38"/>
      <c r="AB34" s="38">
        <f ca="1">AC31</f>
        <v>10</v>
      </c>
      <c r="AC34" s="38" t="str">
        <f>AC4</f>
        <v>No</v>
      </c>
      <c r="AD34" s="45" t="str">
        <f ca="1">VLOOKUP(AD33,AB33:AC34,2)</f>
        <v>Yes</v>
      </c>
      <c r="AE34" s="38"/>
      <c r="AF34" s="6"/>
      <c r="AG34" s="6"/>
      <c r="AH34" s="6">
        <f ca="1">AI31</f>
        <v>8</v>
      </c>
      <c r="AI34" s="6" t="str">
        <f>AI4</f>
        <v>From 2005 to 2010</v>
      </c>
      <c r="AJ34" s="6"/>
      <c r="AK34" s="47" t="str">
        <f ca="1">VLOOKUP(AK33,AH33:AI36,2)</f>
        <v>From 2010 to 2015</v>
      </c>
      <c r="AL34" s="6"/>
      <c r="AM34" s="3"/>
    </row>
    <row r="35" spans="1:39" ht="14.25" customHeight="1">
      <c r="A35" s="2"/>
      <c r="B35" s="6"/>
      <c r="C35" s="2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>
        <f ca="1">R31</f>
        <v>6</v>
      </c>
      <c r="R35" s="6" t="str">
        <f>R4</f>
        <v>Comedy</v>
      </c>
      <c r="S35" s="6"/>
      <c r="T35" s="6"/>
      <c r="U35" s="49" t="str">
        <f ca="1">VLOOKUP(T34,Q34:R38,2)</f>
        <v>Drama</v>
      </c>
      <c r="V35" s="6"/>
      <c r="W35" s="6">
        <f ca="1">Y31</f>
        <v>4</v>
      </c>
      <c r="X35" s="6" t="str">
        <f>Y4</f>
        <v>America</v>
      </c>
      <c r="Y35" s="38"/>
      <c r="Z35" s="38"/>
      <c r="AA35" s="38"/>
      <c r="AB35" s="38"/>
      <c r="AC35" s="38"/>
      <c r="AD35" s="38"/>
      <c r="AE35" s="38"/>
      <c r="AF35" s="6"/>
      <c r="AG35" s="6"/>
      <c r="AH35" s="6">
        <f ca="1">AJ31</f>
        <v>8</v>
      </c>
      <c r="AI35" s="6" t="str">
        <f>AJ4</f>
        <v>From 2010 to 2015</v>
      </c>
      <c r="AJ35" s="6"/>
      <c r="AK35" s="6"/>
      <c r="AL35" s="6"/>
      <c r="AM35" s="3"/>
    </row>
    <row r="36" spans="1:39" ht="14.25" customHeight="1">
      <c r="A36" s="2"/>
      <c r="B36" s="6"/>
      <c r="C36" s="2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>
        <f ca="1">S31</f>
        <v>3</v>
      </c>
      <c r="R36" s="6" t="str">
        <f>S4</f>
        <v>Horror</v>
      </c>
      <c r="S36" s="6"/>
      <c r="T36" s="6"/>
      <c r="U36" s="6"/>
      <c r="V36" s="6"/>
      <c r="W36" s="6">
        <f ca="1">Z31</f>
        <v>7</v>
      </c>
      <c r="X36" s="6" t="str">
        <f>Z4</f>
        <v>Europe</v>
      </c>
      <c r="Y36" s="38"/>
      <c r="Z36" s="38"/>
      <c r="AA36" s="38"/>
      <c r="AB36" s="38"/>
      <c r="AC36" s="38"/>
      <c r="AD36" s="38"/>
      <c r="AE36" s="38"/>
      <c r="AF36" s="6"/>
      <c r="AG36" s="6"/>
      <c r="AH36" s="6">
        <f ca="1">AK31</f>
        <v>7</v>
      </c>
      <c r="AI36" s="6" t="str">
        <f>AK4</f>
        <v>From 2015 to 2020</v>
      </c>
      <c r="AJ36" s="6"/>
      <c r="AK36" s="6"/>
      <c r="AL36" s="6"/>
      <c r="AM36" s="3"/>
    </row>
    <row r="37" spans="1:39" ht="14.25" customHeight="1">
      <c r="A37" s="2"/>
      <c r="B37" s="6"/>
      <c r="C37" s="2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>
        <f ca="1">T31</f>
        <v>6</v>
      </c>
      <c r="R37" s="6" t="str">
        <f>T4</f>
        <v>Drama</v>
      </c>
      <c r="S37" s="6"/>
      <c r="T37" s="6"/>
      <c r="U37" s="6"/>
      <c r="V37" s="6"/>
      <c r="W37" s="6"/>
      <c r="X37" s="6"/>
      <c r="Y37" s="38"/>
      <c r="Z37" s="38"/>
      <c r="AA37" s="38"/>
      <c r="AB37" s="38"/>
      <c r="AC37" s="38"/>
      <c r="AD37" s="38"/>
      <c r="AE37" s="38"/>
      <c r="AF37" s="6"/>
      <c r="AG37" s="6"/>
      <c r="AH37" s="6"/>
      <c r="AI37" s="6"/>
      <c r="AJ37" s="6"/>
      <c r="AK37" s="6"/>
      <c r="AL37" s="6"/>
      <c r="AM37" s="3"/>
    </row>
    <row r="38" spans="1:39" ht="14.25" customHeight="1">
      <c r="A38" s="2"/>
      <c r="B38" s="6"/>
      <c r="C38" s="2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>
        <f ca="1">U31</f>
        <v>5</v>
      </c>
      <c r="R38" s="6" t="str">
        <f>U4</f>
        <v>Thriller</v>
      </c>
      <c r="S38" s="6"/>
      <c r="T38" s="6"/>
      <c r="U38" s="6"/>
      <c r="V38" s="6"/>
      <c r="W38" s="38"/>
      <c r="X38" s="38"/>
      <c r="Y38" s="38"/>
      <c r="Z38" s="38"/>
      <c r="AA38" s="38"/>
      <c r="AB38" s="38"/>
      <c r="AC38" s="38"/>
      <c r="AD38" s="38"/>
      <c r="AE38" s="38"/>
      <c r="AF38" s="6"/>
      <c r="AG38" s="6"/>
      <c r="AH38" s="6"/>
      <c r="AI38" s="6"/>
      <c r="AJ38" s="6"/>
      <c r="AK38" s="6"/>
      <c r="AL38" s="6"/>
      <c r="AM38" s="3"/>
    </row>
    <row r="39" spans="1:39" ht="14.25" customHeight="1">
      <c r="A39" s="2"/>
      <c r="B39" s="6"/>
      <c r="C39" s="2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38"/>
      <c r="X39" s="38"/>
      <c r="Y39" s="38"/>
      <c r="Z39" s="38"/>
      <c r="AA39" s="38"/>
      <c r="AB39" s="38"/>
      <c r="AC39" s="38"/>
      <c r="AD39" s="38"/>
      <c r="AE39" s="38"/>
      <c r="AF39" s="6"/>
      <c r="AG39" s="6"/>
      <c r="AH39" s="6"/>
      <c r="AI39" s="6"/>
      <c r="AJ39" s="6"/>
      <c r="AK39" s="6"/>
      <c r="AL39" s="6"/>
      <c r="AM39" s="3"/>
    </row>
    <row r="40" spans="1:39" ht="14.25" customHeight="1">
      <c r="A40" s="2"/>
      <c r="B40" s="6"/>
      <c r="C40" s="2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38"/>
      <c r="X40" s="38"/>
      <c r="Y40" s="38"/>
      <c r="Z40" s="38"/>
      <c r="AA40" s="38"/>
      <c r="AB40" s="38"/>
      <c r="AC40" s="38"/>
      <c r="AD40" s="38"/>
      <c r="AE40" s="38"/>
      <c r="AF40" s="6"/>
      <c r="AG40" s="6"/>
      <c r="AH40" s="6"/>
      <c r="AI40" s="6"/>
      <c r="AJ40" s="6"/>
      <c r="AK40" s="6"/>
      <c r="AL40" s="6"/>
      <c r="AM40" s="3"/>
    </row>
    <row r="41" spans="1:39" ht="14.25" customHeight="1">
      <c r="A41" s="2"/>
      <c r="B41" s="6"/>
      <c r="C41" s="2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38"/>
      <c r="X41" s="38"/>
      <c r="Y41" s="38"/>
      <c r="Z41" s="38"/>
      <c r="AA41" s="38"/>
      <c r="AB41" s="38"/>
      <c r="AC41" s="38"/>
      <c r="AD41" s="38"/>
      <c r="AE41" s="38"/>
      <c r="AF41" s="6"/>
      <c r="AG41" s="6"/>
      <c r="AH41" s="6"/>
      <c r="AI41" s="6"/>
      <c r="AJ41" s="6"/>
      <c r="AK41" s="6"/>
      <c r="AL41" s="6"/>
      <c r="AM41" s="3"/>
    </row>
    <row r="42" spans="1:39" ht="14.25" customHeight="1">
      <c r="A42" s="4"/>
      <c r="B42" s="6"/>
      <c r="C42" s="4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40"/>
      <c r="X42" s="40"/>
      <c r="Y42" s="40"/>
      <c r="Z42" s="40"/>
      <c r="AA42" s="40"/>
      <c r="AB42" s="40"/>
      <c r="AC42" s="40"/>
      <c r="AD42" s="40"/>
      <c r="AE42" s="40"/>
      <c r="AF42" s="10"/>
      <c r="AG42" s="10"/>
      <c r="AH42" s="10"/>
      <c r="AI42" s="10"/>
      <c r="AJ42" s="10"/>
      <c r="AK42" s="10"/>
      <c r="AL42" s="10"/>
      <c r="AM42" s="5"/>
    </row>
    <row r="43" spans="1:39" ht="14.25" customHeight="1">
      <c r="B43" s="6"/>
    </row>
    <row r="45" spans="1:39" ht="14.25" customHeight="1">
      <c r="C45" s="61" t="s">
        <v>30</v>
      </c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  <c r="AD45" s="62"/>
      <c r="AE45" s="62"/>
      <c r="AF45" s="62"/>
      <c r="AG45" s="62"/>
      <c r="AH45" s="62"/>
      <c r="AI45" s="62"/>
      <c r="AJ45" s="62"/>
      <c r="AK45" s="62"/>
      <c r="AL45" s="62"/>
      <c r="AM45" s="63"/>
    </row>
    <row r="46" spans="1:39" ht="14.25" customHeight="1">
      <c r="C46" s="52" t="s">
        <v>6</v>
      </c>
      <c r="D46" s="58"/>
      <c r="E46" s="53"/>
      <c r="F46" s="58"/>
      <c r="G46" s="53"/>
      <c r="H46" s="55"/>
      <c r="I46" s="7"/>
      <c r="J46" s="7"/>
      <c r="K46" s="7"/>
      <c r="L46" s="7"/>
      <c r="M46" s="7"/>
      <c r="N46" s="7"/>
      <c r="O46" s="7"/>
      <c r="P46" s="7"/>
      <c r="Q46" s="64" t="s">
        <v>7</v>
      </c>
      <c r="R46" s="65"/>
      <c r="S46" s="65"/>
      <c r="T46" s="65"/>
      <c r="U46" s="66"/>
      <c r="V46" s="35"/>
      <c r="W46" s="67" t="s">
        <v>8</v>
      </c>
      <c r="X46" s="68"/>
      <c r="Y46" s="68"/>
      <c r="Z46" s="69"/>
      <c r="AA46" s="42"/>
      <c r="AB46" s="64" t="s">
        <v>9</v>
      </c>
      <c r="AC46" s="66"/>
      <c r="AD46" s="36"/>
      <c r="AE46" s="36"/>
      <c r="AF46" s="36"/>
      <c r="AG46" s="9"/>
      <c r="AH46" s="70" t="s">
        <v>10</v>
      </c>
      <c r="AI46" s="71"/>
      <c r="AJ46" s="71"/>
      <c r="AK46" s="72"/>
      <c r="AL46" s="7"/>
      <c r="AM46" s="43"/>
    </row>
    <row r="47" spans="1:39" ht="14.25" customHeight="1">
      <c r="C47" s="32" t="s">
        <v>11</v>
      </c>
      <c r="D47" s="7"/>
      <c r="E47" s="32" t="s">
        <v>12</v>
      </c>
      <c r="F47" s="7"/>
      <c r="G47" s="33" t="s">
        <v>13</v>
      </c>
      <c r="H47" s="32" t="s">
        <v>14</v>
      </c>
      <c r="I47" s="6"/>
      <c r="J47" s="6"/>
      <c r="K47" s="6"/>
      <c r="L47" s="6"/>
      <c r="M47" s="6"/>
      <c r="N47" s="6"/>
      <c r="O47" s="6"/>
      <c r="P47" s="6"/>
      <c r="Q47" s="33" t="s">
        <v>15</v>
      </c>
      <c r="R47" s="33" t="s">
        <v>16</v>
      </c>
      <c r="S47" s="33" t="s">
        <v>17</v>
      </c>
      <c r="T47" s="33" t="s">
        <v>18</v>
      </c>
      <c r="U47" s="32" t="s">
        <v>19</v>
      </c>
      <c r="V47" s="6"/>
      <c r="W47" s="31" t="s">
        <v>20</v>
      </c>
      <c r="X47" s="31" t="s">
        <v>21</v>
      </c>
      <c r="Y47" s="31" t="s">
        <v>22</v>
      </c>
      <c r="Z47" s="30" t="s">
        <v>23</v>
      </c>
      <c r="AA47" s="37"/>
      <c r="AB47" s="14" t="s">
        <v>24</v>
      </c>
      <c r="AC47" s="16" t="s">
        <v>25</v>
      </c>
      <c r="AD47" s="36"/>
      <c r="AE47" s="36"/>
      <c r="AF47" s="6"/>
      <c r="AG47" s="6"/>
      <c r="AH47" s="14" t="s">
        <v>26</v>
      </c>
      <c r="AI47" s="14" t="s">
        <v>27</v>
      </c>
      <c r="AJ47" s="16" t="s">
        <v>28</v>
      </c>
      <c r="AK47" s="15" t="s">
        <v>29</v>
      </c>
      <c r="AL47" s="6"/>
      <c r="AM47" s="3"/>
    </row>
    <row r="48" spans="1:39" ht="14.25" customHeight="1">
      <c r="A48" s="2">
        <f ca="1">RANDBETWEEN(1,5)</f>
        <v>5</v>
      </c>
      <c r="C48" s="2" t="str">
        <f ca="1">VLOOKUP(A48,$K$5:$L$10,2)</f>
        <v>Thrillier</v>
      </c>
      <c r="D48" s="6">
        <f ca="1">RANDBETWEEN(1,4)</f>
        <v>1</v>
      </c>
      <c r="E48" s="6" t="str">
        <f ca="1">VLOOKUP(D48,$N$6:$O$10,2)</f>
        <v>America</v>
      </c>
      <c r="F48" s="6">
        <f ca="1">RANDBETWEEN(0,1)</f>
        <v>1</v>
      </c>
      <c r="G48" s="6" t="str">
        <f ca="1">IF(F48=1,"Yes","No")</f>
        <v>Yes</v>
      </c>
      <c r="H48" s="3">
        <f ca="1">RANDBETWEEN(2000,2020)</f>
        <v>2019</v>
      </c>
      <c r="I48" s="6"/>
      <c r="J48" s="6"/>
      <c r="K48" s="59" t="s">
        <v>0</v>
      </c>
      <c r="L48" s="60"/>
      <c r="M48" s="6"/>
      <c r="N48" s="6"/>
      <c r="O48" s="6"/>
      <c r="P48" s="6"/>
      <c r="Q48" s="2">
        <f ca="1">IF(C48="action",1,0)</f>
        <v>0</v>
      </c>
      <c r="R48" s="6">
        <f>IF(C47="comedy",1,0)</f>
        <v>0</v>
      </c>
      <c r="S48" s="6">
        <f ca="1">IF(C48="horror",1,0)</f>
        <v>0</v>
      </c>
      <c r="T48" s="6">
        <f ca="1">IF(C48="Drama",1,0)</f>
        <v>0</v>
      </c>
      <c r="U48" s="3">
        <f ca="1">IF(C48="Thrillier",1,0)</f>
        <v>1</v>
      </c>
      <c r="V48" s="6"/>
      <c r="W48" s="24">
        <f ca="1">IF(E48="Africa",1,0)</f>
        <v>0</v>
      </c>
      <c r="X48" s="25">
        <f ca="1">IF(E48="Asia",1,0)</f>
        <v>0</v>
      </c>
      <c r="Y48" s="25">
        <f ca="1">IF(E48="America",1,0)</f>
        <v>1</v>
      </c>
      <c r="Z48" s="26">
        <f ca="1">IF(E48="Europe",1,0)</f>
        <v>0</v>
      </c>
      <c r="AA48" s="38"/>
      <c r="AB48" s="17">
        <f ca="1">IF(G48="Yes",1,0)</f>
        <v>1</v>
      </c>
      <c r="AC48" s="18">
        <f ca="1">IF(G48="No",1,0)</f>
        <v>0</v>
      </c>
      <c r="AD48" s="38"/>
      <c r="AE48" s="38"/>
      <c r="AF48" s="6"/>
      <c r="AG48" s="6"/>
      <c r="AH48" s="2">
        <f ca="1">IF(AND(H48&gt;=2000,H48&lt;2006),1,0)</f>
        <v>0</v>
      </c>
      <c r="AI48" s="6">
        <f ca="1">IF(AND(H48&gt;=2006,H48&lt;2011),1,0)</f>
        <v>0</v>
      </c>
      <c r="AJ48" s="6">
        <f ca="1">IF(AND(H48&gt;=2011,H48&lt;2016),1,0)</f>
        <v>0</v>
      </c>
      <c r="AK48" s="3">
        <f ca="1">IF(AND(H48&gt;=2016,H48&lt;2021),1,0)</f>
        <v>1</v>
      </c>
      <c r="AL48" s="6"/>
      <c r="AM48" s="3"/>
    </row>
    <row r="49" spans="1:39" ht="14.25" customHeight="1">
      <c r="A49" s="2">
        <f t="shared" ref="A49:A75" ca="1" si="20">RANDBETWEEN(1,5)</f>
        <v>5</v>
      </c>
      <c r="C49" s="2" t="str">
        <f ca="1">VLOOKUP(A49,$K$5:$L$10,2)</f>
        <v>Thrillier</v>
      </c>
      <c r="D49" s="6">
        <f t="shared" ref="D49:D75" ca="1" si="21">RANDBETWEEN(1,4)</f>
        <v>4</v>
      </c>
      <c r="E49" s="6" t="str">
        <f ca="1">VLOOKUP(D49,$N$6:$O$10,2)</f>
        <v>Africa</v>
      </c>
      <c r="F49" s="6">
        <f t="shared" ref="F49:F75" ca="1" si="22">RANDBETWEEN(0,1)</f>
        <v>0</v>
      </c>
      <c r="G49" s="6" t="str">
        <f t="shared" ref="G49:G75" ca="1" si="23">IF(F49=1,"Yes","No")</f>
        <v>No</v>
      </c>
      <c r="H49" s="3">
        <f t="shared" ref="H49:H75" ca="1" si="24">RANDBETWEEN(2000,2020)</f>
        <v>2002</v>
      </c>
      <c r="I49" s="6"/>
      <c r="J49" s="6"/>
      <c r="K49" s="2">
        <v>1</v>
      </c>
      <c r="L49" s="3" t="s">
        <v>31</v>
      </c>
      <c r="M49" s="6"/>
      <c r="N49" s="59" t="s">
        <v>1</v>
      </c>
      <c r="O49" s="60"/>
      <c r="P49" s="6"/>
      <c r="Q49" s="2">
        <f t="shared" ref="Q49:Q75" ca="1" si="25">IF(C49="action",1,0)</f>
        <v>0</v>
      </c>
      <c r="R49" s="6">
        <f t="shared" ref="R49:R75" ca="1" si="26">IF(C48="comedy",1,0)</f>
        <v>0</v>
      </c>
      <c r="S49" s="6">
        <f t="shared" ref="S49:S75" ca="1" si="27">IF(C49="horror",1,0)</f>
        <v>0</v>
      </c>
      <c r="T49" s="6">
        <f t="shared" ref="T49:T75" ca="1" si="28">IF(C49="Drama",1,0)</f>
        <v>0</v>
      </c>
      <c r="U49" s="3">
        <f t="shared" ref="U49:U75" ca="1" si="29">IF(C49="Thrillier",1,0)</f>
        <v>1</v>
      </c>
      <c r="V49" s="6"/>
      <c r="W49" s="24">
        <f t="shared" ref="W49:W75" ca="1" si="30">IF(E49="Africa",1,0)</f>
        <v>1</v>
      </c>
      <c r="X49" s="25">
        <f t="shared" ref="X49:X75" ca="1" si="31">IF(E49="Asia",1,0)</f>
        <v>0</v>
      </c>
      <c r="Y49" s="25">
        <f t="shared" ref="Y49:Y75" ca="1" si="32">IF(E49="America",1,0)</f>
        <v>0</v>
      </c>
      <c r="Z49" s="26">
        <f t="shared" ref="Z49:Z75" ca="1" si="33">IF(E49="Europe",1,0)</f>
        <v>0</v>
      </c>
      <c r="AA49" s="38"/>
      <c r="AB49" s="17">
        <f t="shared" ref="AB49:AB75" ca="1" si="34">IF(G49="Yes",1,0)</f>
        <v>0</v>
      </c>
      <c r="AC49" s="18">
        <f t="shared" ref="AC49:AC75" ca="1" si="35">IF(G49="No",1,0)</f>
        <v>1</v>
      </c>
      <c r="AD49" s="38"/>
      <c r="AE49" s="38"/>
      <c r="AF49" s="6"/>
      <c r="AG49" s="6"/>
      <c r="AH49" s="2">
        <f t="shared" ref="AH49:AH75" ca="1" si="36">IF(AND(H49&gt;=2000,H49&lt;2006),1,0)</f>
        <v>1</v>
      </c>
      <c r="AI49" s="6">
        <f t="shared" ref="AI49:AI75" ca="1" si="37">IF(AND(H49&gt;=2006,H49&lt;2011),1,0)</f>
        <v>0</v>
      </c>
      <c r="AJ49" s="6">
        <f t="shared" ref="AJ49:AJ75" ca="1" si="38">IF(AND(H49&gt;=2011,H49&lt;2016),1,0)</f>
        <v>0</v>
      </c>
      <c r="AK49" s="3">
        <f t="shared" ref="AK49:AK75" ca="1" si="39">IF(AND(H49&gt;=2016,H49&lt;2021),1,0)</f>
        <v>0</v>
      </c>
      <c r="AL49" s="6"/>
      <c r="AM49" s="3"/>
    </row>
    <row r="50" spans="1:39" ht="14.25" customHeight="1">
      <c r="A50" s="2">
        <f t="shared" ca="1" si="20"/>
        <v>4</v>
      </c>
      <c r="C50" s="2" t="str">
        <f ca="1">VLOOKUP(A50,$K$5:$L$10,2)</f>
        <v>Drama</v>
      </c>
      <c r="D50" s="6">
        <f t="shared" ca="1" si="21"/>
        <v>4</v>
      </c>
      <c r="E50" s="6" t="str">
        <f ca="1">VLOOKUP(D50,$N$6:$O$10,2)</f>
        <v>Africa</v>
      </c>
      <c r="F50" s="6">
        <f t="shared" ca="1" si="22"/>
        <v>1</v>
      </c>
      <c r="G50" s="6" t="str">
        <f t="shared" ca="1" si="23"/>
        <v>Yes</v>
      </c>
      <c r="H50" s="3">
        <f t="shared" ca="1" si="24"/>
        <v>2017</v>
      </c>
      <c r="I50" s="6"/>
      <c r="J50" s="6"/>
      <c r="K50" s="2">
        <v>2</v>
      </c>
      <c r="L50" s="3" t="s">
        <v>32</v>
      </c>
      <c r="M50" s="6"/>
      <c r="N50" s="2">
        <v>1</v>
      </c>
      <c r="O50" s="3" t="s">
        <v>22</v>
      </c>
      <c r="P50" s="6"/>
      <c r="Q50" s="2">
        <f t="shared" ca="1" si="25"/>
        <v>0</v>
      </c>
      <c r="R50" s="6">
        <f t="shared" ca="1" si="26"/>
        <v>0</v>
      </c>
      <c r="S50" s="6">
        <f t="shared" ca="1" si="27"/>
        <v>0</v>
      </c>
      <c r="T50" s="6">
        <f t="shared" ca="1" si="28"/>
        <v>1</v>
      </c>
      <c r="U50" s="3">
        <f t="shared" ca="1" si="29"/>
        <v>0</v>
      </c>
      <c r="V50" s="6"/>
      <c r="W50" s="24">
        <f t="shared" ca="1" si="30"/>
        <v>1</v>
      </c>
      <c r="X50" s="25">
        <f t="shared" ca="1" si="31"/>
        <v>0</v>
      </c>
      <c r="Y50" s="25">
        <f t="shared" ca="1" si="32"/>
        <v>0</v>
      </c>
      <c r="Z50" s="26">
        <f t="shared" ca="1" si="33"/>
        <v>0</v>
      </c>
      <c r="AA50" s="38"/>
      <c r="AB50" s="17">
        <f t="shared" ca="1" si="34"/>
        <v>1</v>
      </c>
      <c r="AC50" s="18">
        <f t="shared" ca="1" si="35"/>
        <v>0</v>
      </c>
      <c r="AD50" s="38"/>
      <c r="AE50" s="38"/>
      <c r="AF50" s="6"/>
      <c r="AG50" s="6"/>
      <c r="AH50" s="2">
        <f t="shared" ca="1" si="36"/>
        <v>0</v>
      </c>
      <c r="AI50" s="6">
        <f t="shared" ca="1" si="37"/>
        <v>0</v>
      </c>
      <c r="AJ50" s="6">
        <f t="shared" ca="1" si="38"/>
        <v>0</v>
      </c>
      <c r="AK50" s="3">
        <f t="shared" ca="1" si="39"/>
        <v>1</v>
      </c>
      <c r="AL50" s="6"/>
      <c r="AM50" s="3"/>
    </row>
    <row r="51" spans="1:39" ht="14.25" customHeight="1">
      <c r="A51" s="2">
        <f t="shared" ca="1" si="20"/>
        <v>4</v>
      </c>
      <c r="C51" s="2" t="str">
        <f ca="1">VLOOKUP(A51,$K$5:$L$10,2)</f>
        <v>Drama</v>
      </c>
      <c r="D51" s="6">
        <f t="shared" ca="1" si="21"/>
        <v>1</v>
      </c>
      <c r="E51" s="6" t="str">
        <f ca="1">VLOOKUP(D51,$N$6:$O$10,2)</f>
        <v>America</v>
      </c>
      <c r="F51" s="6">
        <f t="shared" ca="1" si="22"/>
        <v>1</v>
      </c>
      <c r="G51" s="6" t="str">
        <f t="shared" ca="1" si="23"/>
        <v>Yes</v>
      </c>
      <c r="H51" s="3">
        <f t="shared" ca="1" si="24"/>
        <v>2000</v>
      </c>
      <c r="I51" s="6"/>
      <c r="J51" s="6"/>
      <c r="K51" s="2">
        <v>3</v>
      </c>
      <c r="L51" s="3" t="s">
        <v>34</v>
      </c>
      <c r="M51" s="6"/>
      <c r="N51" s="2">
        <v>2</v>
      </c>
      <c r="O51" s="3" t="s">
        <v>23</v>
      </c>
      <c r="P51" s="6"/>
      <c r="Q51" s="2">
        <f t="shared" ca="1" si="25"/>
        <v>0</v>
      </c>
      <c r="R51" s="6">
        <f t="shared" ca="1" si="26"/>
        <v>0</v>
      </c>
      <c r="S51" s="6">
        <f t="shared" ca="1" si="27"/>
        <v>0</v>
      </c>
      <c r="T51" s="6">
        <f t="shared" ca="1" si="28"/>
        <v>1</v>
      </c>
      <c r="U51" s="3">
        <f t="shared" ca="1" si="29"/>
        <v>0</v>
      </c>
      <c r="V51" s="6"/>
      <c r="W51" s="24">
        <f t="shared" ca="1" si="30"/>
        <v>0</v>
      </c>
      <c r="X51" s="25">
        <f t="shared" ca="1" si="31"/>
        <v>0</v>
      </c>
      <c r="Y51" s="25">
        <f t="shared" ca="1" si="32"/>
        <v>1</v>
      </c>
      <c r="Z51" s="26">
        <f t="shared" ca="1" si="33"/>
        <v>0</v>
      </c>
      <c r="AA51" s="38"/>
      <c r="AB51" s="17">
        <f t="shared" ca="1" si="34"/>
        <v>1</v>
      </c>
      <c r="AC51" s="18">
        <f t="shared" ca="1" si="35"/>
        <v>0</v>
      </c>
      <c r="AD51" s="38"/>
      <c r="AE51" s="38"/>
      <c r="AF51" s="6"/>
      <c r="AG51" s="6"/>
      <c r="AH51" s="2">
        <f t="shared" ca="1" si="36"/>
        <v>1</v>
      </c>
      <c r="AI51" s="6">
        <f t="shared" ca="1" si="37"/>
        <v>0</v>
      </c>
      <c r="AJ51" s="6">
        <f t="shared" ca="1" si="38"/>
        <v>0</v>
      </c>
      <c r="AK51" s="3">
        <f t="shared" ca="1" si="39"/>
        <v>0</v>
      </c>
      <c r="AL51" s="6"/>
      <c r="AM51" s="3"/>
    </row>
    <row r="52" spans="1:39" ht="14.25" customHeight="1">
      <c r="A52" s="2">
        <f t="shared" ca="1" si="20"/>
        <v>3</v>
      </c>
      <c r="C52" s="2" t="str">
        <f ca="1">VLOOKUP(A52,$K$5:$L$10,2)</f>
        <v>horror</v>
      </c>
      <c r="D52" s="6">
        <f t="shared" ca="1" si="21"/>
        <v>1</v>
      </c>
      <c r="E52" s="6" t="str">
        <f ca="1">VLOOKUP(D52,$N$6:$O$10,2)</f>
        <v>America</v>
      </c>
      <c r="F52" s="6">
        <f t="shared" ca="1" si="22"/>
        <v>0</v>
      </c>
      <c r="G52" s="6" t="str">
        <f t="shared" ca="1" si="23"/>
        <v>No</v>
      </c>
      <c r="H52" s="3">
        <f t="shared" ca="1" si="24"/>
        <v>2001</v>
      </c>
      <c r="I52" s="6"/>
      <c r="J52" s="6"/>
      <c r="K52" s="2">
        <v>4</v>
      </c>
      <c r="L52" s="3" t="s">
        <v>18</v>
      </c>
      <c r="M52" s="6"/>
      <c r="N52" s="2">
        <v>3</v>
      </c>
      <c r="O52" s="3" t="s">
        <v>21</v>
      </c>
      <c r="P52" s="6"/>
      <c r="Q52" s="2">
        <f t="shared" ca="1" si="25"/>
        <v>0</v>
      </c>
      <c r="R52" s="6">
        <f t="shared" ca="1" si="26"/>
        <v>0</v>
      </c>
      <c r="S52" s="6">
        <f t="shared" ca="1" si="27"/>
        <v>1</v>
      </c>
      <c r="T52" s="6">
        <f t="shared" ca="1" si="28"/>
        <v>0</v>
      </c>
      <c r="U52" s="3">
        <f t="shared" ca="1" si="29"/>
        <v>0</v>
      </c>
      <c r="V52" s="6"/>
      <c r="W52" s="24">
        <f t="shared" ca="1" si="30"/>
        <v>0</v>
      </c>
      <c r="X52" s="25">
        <f t="shared" ca="1" si="31"/>
        <v>0</v>
      </c>
      <c r="Y52" s="25">
        <f t="shared" ca="1" si="32"/>
        <v>1</v>
      </c>
      <c r="Z52" s="26">
        <f t="shared" ca="1" si="33"/>
        <v>0</v>
      </c>
      <c r="AA52" s="38"/>
      <c r="AB52" s="17">
        <f t="shared" ca="1" si="34"/>
        <v>0</v>
      </c>
      <c r="AC52" s="18">
        <f t="shared" ca="1" si="35"/>
        <v>1</v>
      </c>
      <c r="AD52" s="38"/>
      <c r="AE52" s="38"/>
      <c r="AF52" s="6"/>
      <c r="AG52" s="6"/>
      <c r="AH52" s="2">
        <f t="shared" ca="1" si="36"/>
        <v>1</v>
      </c>
      <c r="AI52" s="6">
        <f t="shared" ca="1" si="37"/>
        <v>0</v>
      </c>
      <c r="AJ52" s="6">
        <f t="shared" ca="1" si="38"/>
        <v>0</v>
      </c>
      <c r="AK52" s="3">
        <f t="shared" ca="1" si="39"/>
        <v>0</v>
      </c>
      <c r="AL52" s="6"/>
      <c r="AM52" s="3"/>
    </row>
    <row r="53" spans="1:39" ht="14.25" customHeight="1">
      <c r="A53" s="2">
        <f t="shared" ca="1" si="20"/>
        <v>1</v>
      </c>
      <c r="C53" s="2" t="str">
        <f ca="1">VLOOKUP(A53,$K$5:$L$10,2)</f>
        <v>action</v>
      </c>
      <c r="D53" s="6">
        <f t="shared" ca="1" si="21"/>
        <v>4</v>
      </c>
      <c r="E53" s="6" t="str">
        <f ca="1">VLOOKUP(D53,$N$6:$O$10,2)</f>
        <v>Africa</v>
      </c>
      <c r="F53" s="6">
        <f t="shared" ca="1" si="22"/>
        <v>0</v>
      </c>
      <c r="G53" s="6" t="str">
        <f t="shared" ca="1" si="23"/>
        <v>No</v>
      </c>
      <c r="H53" s="3">
        <f t="shared" ca="1" si="24"/>
        <v>2015</v>
      </c>
      <c r="I53" s="6"/>
      <c r="J53" s="6"/>
      <c r="K53" s="4">
        <v>5</v>
      </c>
      <c r="L53" s="5" t="s">
        <v>36</v>
      </c>
      <c r="M53" s="6"/>
      <c r="N53" s="4">
        <v>4</v>
      </c>
      <c r="O53" s="5" t="s">
        <v>20</v>
      </c>
      <c r="P53" s="6"/>
      <c r="Q53" s="2">
        <f t="shared" ca="1" si="25"/>
        <v>1</v>
      </c>
      <c r="R53" s="6">
        <f t="shared" ca="1" si="26"/>
        <v>0</v>
      </c>
      <c r="S53" s="6">
        <f t="shared" ca="1" si="27"/>
        <v>0</v>
      </c>
      <c r="T53" s="6">
        <f t="shared" ca="1" si="28"/>
        <v>0</v>
      </c>
      <c r="U53" s="3">
        <f t="shared" ca="1" si="29"/>
        <v>0</v>
      </c>
      <c r="V53" s="6"/>
      <c r="W53" s="24">
        <f t="shared" ca="1" si="30"/>
        <v>1</v>
      </c>
      <c r="X53" s="25">
        <f t="shared" ca="1" si="31"/>
        <v>0</v>
      </c>
      <c r="Y53" s="25">
        <f t="shared" ca="1" si="32"/>
        <v>0</v>
      </c>
      <c r="Z53" s="26">
        <f t="shared" ca="1" si="33"/>
        <v>0</v>
      </c>
      <c r="AA53" s="38"/>
      <c r="AB53" s="17">
        <f t="shared" ca="1" si="34"/>
        <v>0</v>
      </c>
      <c r="AC53" s="18">
        <f t="shared" ca="1" si="35"/>
        <v>1</v>
      </c>
      <c r="AD53" s="38"/>
      <c r="AE53" s="38"/>
      <c r="AF53" s="6"/>
      <c r="AG53" s="6"/>
      <c r="AH53" s="2">
        <f t="shared" ca="1" si="36"/>
        <v>0</v>
      </c>
      <c r="AI53" s="6">
        <f t="shared" ca="1" si="37"/>
        <v>0</v>
      </c>
      <c r="AJ53" s="6">
        <f t="shared" ca="1" si="38"/>
        <v>1</v>
      </c>
      <c r="AK53" s="3">
        <f t="shared" ca="1" si="39"/>
        <v>0</v>
      </c>
      <c r="AL53" s="6"/>
      <c r="AM53" s="3"/>
    </row>
    <row r="54" spans="1:39" ht="14.25" customHeight="1">
      <c r="A54" s="2">
        <f t="shared" ca="1" si="20"/>
        <v>4</v>
      </c>
      <c r="C54" s="2" t="str">
        <f ca="1">VLOOKUP(A54,$K$5:$L$10,2)</f>
        <v>Drama</v>
      </c>
      <c r="D54" s="6">
        <f t="shared" ca="1" si="21"/>
        <v>1</v>
      </c>
      <c r="E54" s="6" t="str">
        <f ca="1">VLOOKUP(D54,$N$6:$O$10,2)</f>
        <v>America</v>
      </c>
      <c r="F54" s="6">
        <f t="shared" ca="1" si="22"/>
        <v>1</v>
      </c>
      <c r="G54" s="6" t="str">
        <f t="shared" ca="1" si="23"/>
        <v>Yes</v>
      </c>
      <c r="H54" s="3">
        <f t="shared" ca="1" si="24"/>
        <v>2001</v>
      </c>
      <c r="I54" s="6"/>
      <c r="J54" s="6"/>
      <c r="K54" s="6"/>
      <c r="L54" s="6"/>
      <c r="M54" s="6"/>
      <c r="N54" s="6"/>
      <c r="O54" s="6"/>
      <c r="P54" s="6"/>
      <c r="Q54" s="2">
        <f t="shared" ca="1" si="25"/>
        <v>0</v>
      </c>
      <c r="R54" s="6">
        <f t="shared" ca="1" si="26"/>
        <v>0</v>
      </c>
      <c r="S54" s="6">
        <f t="shared" ca="1" si="27"/>
        <v>0</v>
      </c>
      <c r="T54" s="6">
        <f t="shared" ca="1" si="28"/>
        <v>1</v>
      </c>
      <c r="U54" s="3">
        <f t="shared" ca="1" si="29"/>
        <v>0</v>
      </c>
      <c r="V54" s="6"/>
      <c r="W54" s="24">
        <f t="shared" ca="1" si="30"/>
        <v>0</v>
      </c>
      <c r="X54" s="25">
        <f t="shared" ca="1" si="31"/>
        <v>0</v>
      </c>
      <c r="Y54" s="25">
        <f t="shared" ca="1" si="32"/>
        <v>1</v>
      </c>
      <c r="Z54" s="26">
        <f t="shared" ca="1" si="33"/>
        <v>0</v>
      </c>
      <c r="AA54" s="38"/>
      <c r="AB54" s="17">
        <f t="shared" ca="1" si="34"/>
        <v>1</v>
      </c>
      <c r="AC54" s="18">
        <f t="shared" ca="1" si="35"/>
        <v>0</v>
      </c>
      <c r="AD54" s="38"/>
      <c r="AE54" s="38"/>
      <c r="AF54" s="6"/>
      <c r="AG54" s="6"/>
      <c r="AH54" s="2">
        <f t="shared" ca="1" si="36"/>
        <v>1</v>
      </c>
      <c r="AI54" s="6">
        <f t="shared" ca="1" si="37"/>
        <v>0</v>
      </c>
      <c r="AJ54" s="6">
        <f t="shared" ca="1" si="38"/>
        <v>0</v>
      </c>
      <c r="AK54" s="3">
        <f t="shared" ca="1" si="39"/>
        <v>0</v>
      </c>
      <c r="AL54" s="6"/>
      <c r="AM54" s="3"/>
    </row>
    <row r="55" spans="1:39" ht="14.25" customHeight="1">
      <c r="A55" s="2">
        <f t="shared" ca="1" si="20"/>
        <v>5</v>
      </c>
      <c r="C55" s="2" t="str">
        <f ca="1">VLOOKUP(A55,$K$5:$L$10,2)</f>
        <v>Thrillier</v>
      </c>
      <c r="D55" s="6">
        <f t="shared" ca="1" si="21"/>
        <v>3</v>
      </c>
      <c r="E55" s="6" t="str">
        <f ca="1">VLOOKUP(D55,$N$6:$O$10,2)</f>
        <v>Asia</v>
      </c>
      <c r="F55" s="6">
        <f t="shared" ca="1" si="22"/>
        <v>0</v>
      </c>
      <c r="G55" s="6" t="str">
        <f t="shared" ca="1" si="23"/>
        <v>No</v>
      </c>
      <c r="H55" s="3">
        <f t="shared" ca="1" si="24"/>
        <v>2020</v>
      </c>
      <c r="I55" s="6"/>
      <c r="J55" s="6"/>
      <c r="K55" s="6"/>
      <c r="L55" s="6"/>
      <c r="M55" s="6"/>
      <c r="N55" s="6"/>
      <c r="O55" s="6"/>
      <c r="P55" s="6"/>
      <c r="Q55" s="2">
        <f t="shared" ca="1" si="25"/>
        <v>0</v>
      </c>
      <c r="R55" s="6">
        <f t="shared" ca="1" si="26"/>
        <v>0</v>
      </c>
      <c r="S55" s="6">
        <f t="shared" ca="1" si="27"/>
        <v>0</v>
      </c>
      <c r="T55" s="6">
        <f t="shared" ca="1" si="28"/>
        <v>0</v>
      </c>
      <c r="U55" s="3">
        <f t="shared" ca="1" si="29"/>
        <v>1</v>
      </c>
      <c r="V55" s="6"/>
      <c r="W55" s="24">
        <f t="shared" ca="1" si="30"/>
        <v>0</v>
      </c>
      <c r="X55" s="25">
        <f t="shared" ca="1" si="31"/>
        <v>1</v>
      </c>
      <c r="Y55" s="25">
        <f t="shared" ca="1" si="32"/>
        <v>0</v>
      </c>
      <c r="Z55" s="26">
        <f t="shared" ca="1" si="33"/>
        <v>0</v>
      </c>
      <c r="AA55" s="38"/>
      <c r="AB55" s="17">
        <f t="shared" ca="1" si="34"/>
        <v>0</v>
      </c>
      <c r="AC55" s="18">
        <f t="shared" ca="1" si="35"/>
        <v>1</v>
      </c>
      <c r="AD55" s="38"/>
      <c r="AE55" s="38"/>
      <c r="AF55" s="6"/>
      <c r="AG55" s="6"/>
      <c r="AH55" s="2">
        <f t="shared" ca="1" si="36"/>
        <v>0</v>
      </c>
      <c r="AI55" s="6">
        <f t="shared" ca="1" si="37"/>
        <v>0</v>
      </c>
      <c r="AJ55" s="6">
        <f t="shared" ca="1" si="38"/>
        <v>0</v>
      </c>
      <c r="AK55" s="3">
        <f t="shared" ca="1" si="39"/>
        <v>1</v>
      </c>
      <c r="AL55" s="6"/>
      <c r="AM55" s="3"/>
    </row>
    <row r="56" spans="1:39" ht="14.25" customHeight="1">
      <c r="A56" s="2">
        <f t="shared" ca="1" si="20"/>
        <v>4</v>
      </c>
      <c r="C56" s="2" t="str">
        <f ca="1">VLOOKUP(A56,$K$5:$L$10,2)</f>
        <v>Drama</v>
      </c>
      <c r="D56" s="6">
        <f t="shared" ca="1" si="21"/>
        <v>4</v>
      </c>
      <c r="E56" s="6" t="str">
        <f ca="1">VLOOKUP(D56,$N$6:$O$10,2)</f>
        <v>Africa</v>
      </c>
      <c r="F56" s="6">
        <f t="shared" ca="1" si="22"/>
        <v>0</v>
      </c>
      <c r="G56" s="6" t="str">
        <f t="shared" ca="1" si="23"/>
        <v>No</v>
      </c>
      <c r="H56" s="3">
        <f t="shared" ca="1" si="24"/>
        <v>2001</v>
      </c>
      <c r="I56" s="6"/>
      <c r="J56" s="6"/>
      <c r="K56" s="6"/>
      <c r="L56" s="6"/>
      <c r="M56" s="6"/>
      <c r="N56" s="6"/>
      <c r="O56" s="6"/>
      <c r="P56" s="6"/>
      <c r="Q56" s="2">
        <f t="shared" ca="1" si="25"/>
        <v>0</v>
      </c>
      <c r="R56" s="6">
        <f t="shared" ca="1" si="26"/>
        <v>0</v>
      </c>
      <c r="S56" s="6">
        <f t="shared" ca="1" si="27"/>
        <v>0</v>
      </c>
      <c r="T56" s="6">
        <f t="shared" ca="1" si="28"/>
        <v>1</v>
      </c>
      <c r="U56" s="3">
        <f t="shared" ca="1" si="29"/>
        <v>0</v>
      </c>
      <c r="V56" s="6"/>
      <c r="W56" s="24">
        <f t="shared" ca="1" si="30"/>
        <v>1</v>
      </c>
      <c r="X56" s="25">
        <f t="shared" ca="1" si="31"/>
        <v>0</v>
      </c>
      <c r="Y56" s="25">
        <f t="shared" ca="1" si="32"/>
        <v>0</v>
      </c>
      <c r="Z56" s="26">
        <f t="shared" ca="1" si="33"/>
        <v>0</v>
      </c>
      <c r="AA56" s="38"/>
      <c r="AB56" s="17">
        <f t="shared" ca="1" si="34"/>
        <v>0</v>
      </c>
      <c r="AC56" s="18">
        <f t="shared" ca="1" si="35"/>
        <v>1</v>
      </c>
      <c r="AD56" s="38"/>
      <c r="AE56" s="38"/>
      <c r="AF56" s="6"/>
      <c r="AG56" s="6"/>
      <c r="AH56" s="2">
        <f t="shared" ca="1" si="36"/>
        <v>1</v>
      </c>
      <c r="AI56" s="6">
        <f t="shared" ca="1" si="37"/>
        <v>0</v>
      </c>
      <c r="AJ56" s="6">
        <f t="shared" ca="1" si="38"/>
        <v>0</v>
      </c>
      <c r="AK56" s="3">
        <f t="shared" ca="1" si="39"/>
        <v>0</v>
      </c>
      <c r="AL56" s="6"/>
      <c r="AM56" s="3"/>
    </row>
    <row r="57" spans="1:39" ht="14.25" customHeight="1">
      <c r="A57" s="2">
        <f t="shared" ca="1" si="20"/>
        <v>3</v>
      </c>
      <c r="C57" s="2" t="str">
        <f ca="1">VLOOKUP(A57,$K$5:$L$10,2)</f>
        <v>horror</v>
      </c>
      <c r="D57" s="6">
        <f t="shared" ca="1" si="21"/>
        <v>1</v>
      </c>
      <c r="E57" s="6" t="str">
        <f ca="1">VLOOKUP(D57,$N$6:$O$10,2)</f>
        <v>America</v>
      </c>
      <c r="F57" s="6">
        <f t="shared" ca="1" si="22"/>
        <v>0</v>
      </c>
      <c r="G57" s="6" t="str">
        <f t="shared" ca="1" si="23"/>
        <v>No</v>
      </c>
      <c r="H57" s="3">
        <f t="shared" ca="1" si="24"/>
        <v>2019</v>
      </c>
      <c r="I57" s="6"/>
      <c r="J57" s="6"/>
      <c r="K57" s="6"/>
      <c r="L57" s="6"/>
      <c r="M57" s="6"/>
      <c r="N57" s="6"/>
      <c r="O57" s="6"/>
      <c r="P57" s="6"/>
      <c r="Q57" s="2">
        <f t="shared" ca="1" si="25"/>
        <v>0</v>
      </c>
      <c r="R57" s="6">
        <f t="shared" ca="1" si="26"/>
        <v>0</v>
      </c>
      <c r="S57" s="6">
        <f t="shared" ca="1" si="27"/>
        <v>1</v>
      </c>
      <c r="T57" s="6">
        <f t="shared" ca="1" si="28"/>
        <v>0</v>
      </c>
      <c r="U57" s="3">
        <f t="shared" ca="1" si="29"/>
        <v>0</v>
      </c>
      <c r="V57" s="6"/>
      <c r="W57" s="24">
        <f t="shared" ca="1" si="30"/>
        <v>0</v>
      </c>
      <c r="X57" s="25">
        <f t="shared" ca="1" si="31"/>
        <v>0</v>
      </c>
      <c r="Y57" s="25">
        <f t="shared" ca="1" si="32"/>
        <v>1</v>
      </c>
      <c r="Z57" s="26">
        <f t="shared" ca="1" si="33"/>
        <v>0</v>
      </c>
      <c r="AA57" s="38"/>
      <c r="AB57" s="17">
        <f t="shared" ca="1" si="34"/>
        <v>0</v>
      </c>
      <c r="AC57" s="18">
        <f t="shared" ca="1" si="35"/>
        <v>1</v>
      </c>
      <c r="AD57" s="38"/>
      <c r="AE57" s="38"/>
      <c r="AF57" s="6"/>
      <c r="AG57" s="6"/>
      <c r="AH57" s="2">
        <f t="shared" ca="1" si="36"/>
        <v>0</v>
      </c>
      <c r="AI57" s="6">
        <f t="shared" ca="1" si="37"/>
        <v>0</v>
      </c>
      <c r="AJ57" s="6">
        <f t="shared" ca="1" si="38"/>
        <v>0</v>
      </c>
      <c r="AK57" s="3">
        <f t="shared" ca="1" si="39"/>
        <v>1</v>
      </c>
      <c r="AL57" s="6"/>
      <c r="AM57" s="3"/>
    </row>
    <row r="58" spans="1:39" ht="14.25" customHeight="1">
      <c r="A58" s="2">
        <f t="shared" ca="1" si="20"/>
        <v>1</v>
      </c>
      <c r="C58" s="2" t="str">
        <f ca="1">VLOOKUP(A58,$K$5:$L$10,2)</f>
        <v>action</v>
      </c>
      <c r="D58" s="6">
        <f t="shared" ca="1" si="21"/>
        <v>2</v>
      </c>
      <c r="E58" s="6" t="str">
        <f ca="1">VLOOKUP(D58,$N$6:$O$10,2)</f>
        <v>Europe</v>
      </c>
      <c r="F58" s="6">
        <f t="shared" ca="1" si="22"/>
        <v>1</v>
      </c>
      <c r="G58" s="6" t="str">
        <f t="shared" ca="1" si="23"/>
        <v>Yes</v>
      </c>
      <c r="H58" s="3">
        <f t="shared" ca="1" si="24"/>
        <v>2005</v>
      </c>
      <c r="I58" s="6"/>
      <c r="J58" s="6"/>
      <c r="K58" s="6"/>
      <c r="L58" s="6"/>
      <c r="M58" s="6"/>
      <c r="N58" s="6"/>
      <c r="O58" s="6"/>
      <c r="P58" s="6"/>
      <c r="Q58" s="2">
        <f t="shared" ca="1" si="25"/>
        <v>1</v>
      </c>
      <c r="R58" s="6">
        <f t="shared" ca="1" si="26"/>
        <v>0</v>
      </c>
      <c r="S58" s="6">
        <f t="shared" ca="1" si="27"/>
        <v>0</v>
      </c>
      <c r="T58" s="6">
        <f t="shared" ca="1" si="28"/>
        <v>0</v>
      </c>
      <c r="U58" s="3">
        <f t="shared" ca="1" si="29"/>
        <v>0</v>
      </c>
      <c r="V58" s="6"/>
      <c r="W58" s="24">
        <f t="shared" ca="1" si="30"/>
        <v>0</v>
      </c>
      <c r="X58" s="25">
        <f t="shared" ca="1" si="31"/>
        <v>0</v>
      </c>
      <c r="Y58" s="25">
        <f t="shared" ca="1" si="32"/>
        <v>0</v>
      </c>
      <c r="Z58" s="26">
        <f t="shared" ca="1" si="33"/>
        <v>1</v>
      </c>
      <c r="AA58" s="38"/>
      <c r="AB58" s="17">
        <f t="shared" ca="1" si="34"/>
        <v>1</v>
      </c>
      <c r="AC58" s="18">
        <f t="shared" ca="1" si="35"/>
        <v>0</v>
      </c>
      <c r="AD58" s="38"/>
      <c r="AE58" s="38"/>
      <c r="AF58" s="6"/>
      <c r="AG58" s="6"/>
      <c r="AH58" s="2">
        <f t="shared" ca="1" si="36"/>
        <v>1</v>
      </c>
      <c r="AI58" s="6">
        <f t="shared" ca="1" si="37"/>
        <v>0</v>
      </c>
      <c r="AJ58" s="6">
        <f t="shared" ca="1" si="38"/>
        <v>0</v>
      </c>
      <c r="AK58" s="3">
        <f t="shared" ca="1" si="39"/>
        <v>0</v>
      </c>
      <c r="AL58" s="6"/>
      <c r="AM58" s="3"/>
    </row>
    <row r="59" spans="1:39" ht="14.25" customHeight="1">
      <c r="A59" s="2">
        <f t="shared" ca="1" si="20"/>
        <v>2</v>
      </c>
      <c r="C59" s="2" t="str">
        <f ca="1">VLOOKUP(A59,$K$5:$L$10,2)</f>
        <v>comedy</v>
      </c>
      <c r="D59" s="6">
        <f t="shared" ca="1" si="21"/>
        <v>3</v>
      </c>
      <c r="E59" s="6" t="str">
        <f ca="1">VLOOKUP(D59,$N$6:$O$10,2)</f>
        <v>Asia</v>
      </c>
      <c r="F59" s="6">
        <f t="shared" ca="1" si="22"/>
        <v>0</v>
      </c>
      <c r="G59" s="6" t="str">
        <f t="shared" ca="1" si="23"/>
        <v>No</v>
      </c>
      <c r="H59" s="3">
        <f t="shared" ca="1" si="24"/>
        <v>2002</v>
      </c>
      <c r="I59" s="6"/>
      <c r="J59" s="6"/>
      <c r="K59" s="6"/>
      <c r="L59" s="6"/>
      <c r="M59" s="6"/>
      <c r="N59" s="6"/>
      <c r="O59" s="6"/>
      <c r="P59" s="6"/>
      <c r="Q59" s="2">
        <f t="shared" ca="1" si="25"/>
        <v>0</v>
      </c>
      <c r="R59" s="6">
        <f t="shared" ca="1" si="26"/>
        <v>0</v>
      </c>
      <c r="S59" s="6">
        <f t="shared" ca="1" si="27"/>
        <v>0</v>
      </c>
      <c r="T59" s="6">
        <f t="shared" ca="1" si="28"/>
        <v>0</v>
      </c>
      <c r="U59" s="3">
        <f t="shared" ca="1" si="29"/>
        <v>0</v>
      </c>
      <c r="V59" s="6"/>
      <c r="W59" s="24">
        <f t="shared" ca="1" si="30"/>
        <v>0</v>
      </c>
      <c r="X59" s="25">
        <f t="shared" ca="1" si="31"/>
        <v>1</v>
      </c>
      <c r="Y59" s="25">
        <f t="shared" ca="1" si="32"/>
        <v>0</v>
      </c>
      <c r="Z59" s="26">
        <f t="shared" ca="1" si="33"/>
        <v>0</v>
      </c>
      <c r="AA59" s="38"/>
      <c r="AB59" s="17">
        <f t="shared" ca="1" si="34"/>
        <v>0</v>
      </c>
      <c r="AC59" s="18">
        <f t="shared" ca="1" si="35"/>
        <v>1</v>
      </c>
      <c r="AD59" s="38"/>
      <c r="AE59" s="38"/>
      <c r="AF59" s="6"/>
      <c r="AG59" s="6"/>
      <c r="AH59" s="2">
        <f t="shared" ca="1" si="36"/>
        <v>1</v>
      </c>
      <c r="AI59" s="6">
        <f t="shared" ca="1" si="37"/>
        <v>0</v>
      </c>
      <c r="AJ59" s="6">
        <f t="shared" ca="1" si="38"/>
        <v>0</v>
      </c>
      <c r="AK59" s="3">
        <f t="shared" ca="1" si="39"/>
        <v>0</v>
      </c>
      <c r="AL59" s="6"/>
      <c r="AM59" s="3"/>
    </row>
    <row r="60" spans="1:39" ht="14.25" customHeight="1">
      <c r="A60" s="2">
        <f t="shared" ca="1" si="20"/>
        <v>2</v>
      </c>
      <c r="C60" s="2" t="str">
        <f ca="1">VLOOKUP(A60,$K$5:$L$10,2)</f>
        <v>comedy</v>
      </c>
      <c r="D60" s="6">
        <f t="shared" ca="1" si="21"/>
        <v>3</v>
      </c>
      <c r="E60" s="6" t="str">
        <f ca="1">VLOOKUP(D60,$N$6:$O$10,2)</f>
        <v>Asia</v>
      </c>
      <c r="F60" s="6">
        <f t="shared" ca="1" si="22"/>
        <v>1</v>
      </c>
      <c r="G60" s="6" t="str">
        <f t="shared" ca="1" si="23"/>
        <v>Yes</v>
      </c>
      <c r="H60" s="3">
        <f t="shared" ca="1" si="24"/>
        <v>2016</v>
      </c>
      <c r="I60" s="6"/>
      <c r="J60" s="6"/>
      <c r="K60" s="6"/>
      <c r="L60" s="6"/>
      <c r="M60" s="6"/>
      <c r="N60" s="6"/>
      <c r="O60" s="6"/>
      <c r="P60" s="6"/>
      <c r="Q60" s="2">
        <f t="shared" ca="1" si="25"/>
        <v>0</v>
      </c>
      <c r="R60" s="6">
        <f t="shared" ca="1" si="26"/>
        <v>1</v>
      </c>
      <c r="S60" s="6">
        <f t="shared" ca="1" si="27"/>
        <v>0</v>
      </c>
      <c r="T60" s="6">
        <f t="shared" ca="1" si="28"/>
        <v>0</v>
      </c>
      <c r="U60" s="3">
        <f t="shared" ca="1" si="29"/>
        <v>0</v>
      </c>
      <c r="V60" s="6"/>
      <c r="W60" s="24">
        <f t="shared" ca="1" si="30"/>
        <v>0</v>
      </c>
      <c r="X60" s="25">
        <f t="shared" ca="1" si="31"/>
        <v>1</v>
      </c>
      <c r="Y60" s="25">
        <f t="shared" ca="1" si="32"/>
        <v>0</v>
      </c>
      <c r="Z60" s="26">
        <f t="shared" ca="1" si="33"/>
        <v>0</v>
      </c>
      <c r="AA60" s="38"/>
      <c r="AB60" s="17">
        <f t="shared" ca="1" si="34"/>
        <v>1</v>
      </c>
      <c r="AC60" s="18">
        <f t="shared" ca="1" si="35"/>
        <v>0</v>
      </c>
      <c r="AD60" s="38"/>
      <c r="AE60" s="38"/>
      <c r="AF60" s="6"/>
      <c r="AG60" s="6"/>
      <c r="AH60" s="2">
        <f t="shared" ca="1" si="36"/>
        <v>0</v>
      </c>
      <c r="AI60" s="6">
        <f t="shared" ca="1" si="37"/>
        <v>0</v>
      </c>
      <c r="AJ60" s="6">
        <f t="shared" ca="1" si="38"/>
        <v>0</v>
      </c>
      <c r="AK60" s="3">
        <f t="shared" ca="1" si="39"/>
        <v>1</v>
      </c>
      <c r="AL60" s="6"/>
      <c r="AM60" s="3"/>
    </row>
    <row r="61" spans="1:39" ht="14.25" customHeight="1">
      <c r="A61" s="2">
        <f t="shared" ca="1" si="20"/>
        <v>1</v>
      </c>
      <c r="C61" s="2" t="str">
        <f ca="1">VLOOKUP(A61,$K$5:$L$10,2)</f>
        <v>action</v>
      </c>
      <c r="D61" s="6">
        <f t="shared" ca="1" si="21"/>
        <v>2</v>
      </c>
      <c r="E61" s="6" t="str">
        <f ca="1">VLOOKUP(D61,$N$6:$O$10,2)</f>
        <v>Europe</v>
      </c>
      <c r="F61" s="6">
        <f t="shared" ca="1" si="22"/>
        <v>0</v>
      </c>
      <c r="G61" s="6" t="str">
        <f t="shared" ca="1" si="23"/>
        <v>No</v>
      </c>
      <c r="H61" s="3">
        <f t="shared" ca="1" si="24"/>
        <v>2015</v>
      </c>
      <c r="I61" s="6"/>
      <c r="J61" s="6"/>
      <c r="K61" s="6"/>
      <c r="L61" s="6"/>
      <c r="M61" s="6"/>
      <c r="N61" s="6"/>
      <c r="O61" s="6"/>
      <c r="P61" s="6"/>
      <c r="Q61" s="2">
        <f t="shared" ca="1" si="25"/>
        <v>1</v>
      </c>
      <c r="R61" s="6">
        <f t="shared" ca="1" si="26"/>
        <v>1</v>
      </c>
      <c r="S61" s="6">
        <f t="shared" ca="1" si="27"/>
        <v>0</v>
      </c>
      <c r="T61" s="6">
        <f t="shared" ca="1" si="28"/>
        <v>0</v>
      </c>
      <c r="U61" s="3">
        <f t="shared" ca="1" si="29"/>
        <v>0</v>
      </c>
      <c r="V61" s="6"/>
      <c r="W61" s="24">
        <f t="shared" ca="1" si="30"/>
        <v>0</v>
      </c>
      <c r="X61" s="25">
        <f t="shared" ca="1" si="31"/>
        <v>0</v>
      </c>
      <c r="Y61" s="25">
        <f t="shared" ca="1" si="32"/>
        <v>0</v>
      </c>
      <c r="Z61" s="26">
        <f t="shared" ca="1" si="33"/>
        <v>1</v>
      </c>
      <c r="AA61" s="38"/>
      <c r="AB61" s="17">
        <f t="shared" ca="1" si="34"/>
        <v>0</v>
      </c>
      <c r="AC61" s="18">
        <f t="shared" ca="1" si="35"/>
        <v>1</v>
      </c>
      <c r="AD61" s="38"/>
      <c r="AE61" s="38"/>
      <c r="AF61" s="6"/>
      <c r="AG61" s="6"/>
      <c r="AH61" s="2">
        <f t="shared" ca="1" si="36"/>
        <v>0</v>
      </c>
      <c r="AI61" s="6">
        <f t="shared" ca="1" si="37"/>
        <v>0</v>
      </c>
      <c r="AJ61" s="6">
        <f t="shared" ca="1" si="38"/>
        <v>1</v>
      </c>
      <c r="AK61" s="3">
        <f t="shared" ca="1" si="39"/>
        <v>0</v>
      </c>
      <c r="AL61" s="6"/>
      <c r="AM61" s="3"/>
    </row>
    <row r="62" spans="1:39" ht="14.25" customHeight="1">
      <c r="A62" s="2">
        <f t="shared" ca="1" si="20"/>
        <v>4</v>
      </c>
      <c r="C62" s="2" t="str">
        <f ca="1">VLOOKUP(A62,$K$5:$L$10,2)</f>
        <v>Drama</v>
      </c>
      <c r="D62" s="6">
        <f t="shared" ca="1" si="21"/>
        <v>4</v>
      </c>
      <c r="E62" s="6" t="str">
        <f ca="1">VLOOKUP(D62,$N$6:$O$10,2)</f>
        <v>Africa</v>
      </c>
      <c r="F62" s="6">
        <f t="shared" ca="1" si="22"/>
        <v>0</v>
      </c>
      <c r="G62" s="6" t="str">
        <f t="shared" ca="1" si="23"/>
        <v>No</v>
      </c>
      <c r="H62" s="3">
        <f t="shared" ca="1" si="24"/>
        <v>2000</v>
      </c>
      <c r="I62" s="6"/>
      <c r="J62" s="6"/>
      <c r="K62" s="6"/>
      <c r="L62" s="6"/>
      <c r="M62" s="6"/>
      <c r="N62" s="6"/>
      <c r="O62" s="6"/>
      <c r="P62" s="6"/>
      <c r="Q62" s="2">
        <f t="shared" ca="1" si="25"/>
        <v>0</v>
      </c>
      <c r="R62" s="6">
        <f t="shared" ca="1" si="26"/>
        <v>0</v>
      </c>
      <c r="S62" s="6">
        <f t="shared" ca="1" si="27"/>
        <v>0</v>
      </c>
      <c r="T62" s="6">
        <f t="shared" ca="1" si="28"/>
        <v>1</v>
      </c>
      <c r="U62" s="3">
        <f t="shared" ca="1" si="29"/>
        <v>0</v>
      </c>
      <c r="V62" s="6"/>
      <c r="W62" s="24">
        <f t="shared" ca="1" si="30"/>
        <v>1</v>
      </c>
      <c r="X62" s="25">
        <f t="shared" ca="1" si="31"/>
        <v>0</v>
      </c>
      <c r="Y62" s="25">
        <f t="shared" ca="1" si="32"/>
        <v>0</v>
      </c>
      <c r="Z62" s="26">
        <f t="shared" ca="1" si="33"/>
        <v>0</v>
      </c>
      <c r="AA62" s="38"/>
      <c r="AB62" s="17">
        <f t="shared" ca="1" si="34"/>
        <v>0</v>
      </c>
      <c r="AC62" s="18">
        <f t="shared" ca="1" si="35"/>
        <v>1</v>
      </c>
      <c r="AD62" s="38"/>
      <c r="AE62" s="38"/>
      <c r="AF62" s="6"/>
      <c r="AG62" s="6"/>
      <c r="AH62" s="2">
        <f t="shared" ca="1" si="36"/>
        <v>1</v>
      </c>
      <c r="AI62" s="6">
        <f t="shared" ca="1" si="37"/>
        <v>0</v>
      </c>
      <c r="AJ62" s="6">
        <f t="shared" ca="1" si="38"/>
        <v>0</v>
      </c>
      <c r="AK62" s="3">
        <f t="shared" ca="1" si="39"/>
        <v>0</v>
      </c>
      <c r="AL62" s="6"/>
      <c r="AM62" s="3"/>
    </row>
    <row r="63" spans="1:39" ht="14.25" customHeight="1">
      <c r="A63" s="2">
        <f t="shared" ca="1" si="20"/>
        <v>4</v>
      </c>
      <c r="C63" s="2" t="str">
        <f ca="1">VLOOKUP(A63,$K$5:$L$10,2)</f>
        <v>Drama</v>
      </c>
      <c r="D63" s="6">
        <f t="shared" ca="1" si="21"/>
        <v>1</v>
      </c>
      <c r="E63" s="6" t="str">
        <f ca="1">VLOOKUP(D63,$N$6:$O$10,2)</f>
        <v>America</v>
      </c>
      <c r="F63" s="6">
        <f t="shared" ca="1" si="22"/>
        <v>0</v>
      </c>
      <c r="G63" s="6" t="str">
        <f t="shared" ca="1" si="23"/>
        <v>No</v>
      </c>
      <c r="H63" s="3">
        <f t="shared" ca="1" si="24"/>
        <v>2010</v>
      </c>
      <c r="I63" s="6"/>
      <c r="J63" s="6"/>
      <c r="K63" s="6"/>
      <c r="L63" s="6"/>
      <c r="M63" s="6"/>
      <c r="N63" s="6"/>
      <c r="O63" s="6"/>
      <c r="P63" s="6"/>
      <c r="Q63" s="2">
        <f t="shared" ca="1" si="25"/>
        <v>0</v>
      </c>
      <c r="R63" s="6">
        <f t="shared" ca="1" si="26"/>
        <v>0</v>
      </c>
      <c r="S63" s="6">
        <f t="shared" ca="1" si="27"/>
        <v>0</v>
      </c>
      <c r="T63" s="6">
        <f t="shared" ca="1" si="28"/>
        <v>1</v>
      </c>
      <c r="U63" s="3">
        <f t="shared" ca="1" si="29"/>
        <v>0</v>
      </c>
      <c r="V63" s="6"/>
      <c r="W63" s="24">
        <f t="shared" ca="1" si="30"/>
        <v>0</v>
      </c>
      <c r="X63" s="25">
        <f t="shared" ca="1" si="31"/>
        <v>0</v>
      </c>
      <c r="Y63" s="25">
        <f t="shared" ca="1" si="32"/>
        <v>1</v>
      </c>
      <c r="Z63" s="26">
        <f t="shared" ca="1" si="33"/>
        <v>0</v>
      </c>
      <c r="AA63" s="38"/>
      <c r="AB63" s="17">
        <f t="shared" ca="1" si="34"/>
        <v>0</v>
      </c>
      <c r="AC63" s="18">
        <f t="shared" ca="1" si="35"/>
        <v>1</v>
      </c>
      <c r="AD63" s="38"/>
      <c r="AE63" s="38"/>
      <c r="AF63" s="6"/>
      <c r="AG63" s="6"/>
      <c r="AH63" s="2">
        <f t="shared" ca="1" si="36"/>
        <v>0</v>
      </c>
      <c r="AI63" s="6">
        <f t="shared" ca="1" si="37"/>
        <v>1</v>
      </c>
      <c r="AJ63" s="6">
        <f t="shared" ca="1" si="38"/>
        <v>0</v>
      </c>
      <c r="AK63" s="3">
        <f t="shared" ca="1" si="39"/>
        <v>0</v>
      </c>
      <c r="AL63" s="6"/>
      <c r="AM63" s="3"/>
    </row>
    <row r="64" spans="1:39" ht="14.25" customHeight="1">
      <c r="A64" s="2">
        <f t="shared" ca="1" si="20"/>
        <v>2</v>
      </c>
      <c r="C64" s="2" t="str">
        <f ca="1">VLOOKUP(A64,$K$5:$L$10,2)</f>
        <v>comedy</v>
      </c>
      <c r="D64" s="6">
        <f t="shared" ca="1" si="21"/>
        <v>2</v>
      </c>
      <c r="E64" s="6" t="str">
        <f ca="1">VLOOKUP(D64,$N$6:$O$10,2)</f>
        <v>Europe</v>
      </c>
      <c r="F64" s="6">
        <f t="shared" ca="1" si="22"/>
        <v>1</v>
      </c>
      <c r="G64" s="6" t="str">
        <f t="shared" ca="1" si="23"/>
        <v>Yes</v>
      </c>
      <c r="H64" s="3">
        <f t="shared" ca="1" si="24"/>
        <v>2007</v>
      </c>
      <c r="I64" s="6"/>
      <c r="J64" s="6"/>
      <c r="K64" s="6"/>
      <c r="L64" s="6"/>
      <c r="M64" s="6"/>
      <c r="N64" s="6"/>
      <c r="O64" s="6"/>
      <c r="P64" s="6"/>
      <c r="Q64" s="2">
        <f t="shared" ca="1" si="25"/>
        <v>0</v>
      </c>
      <c r="R64" s="6">
        <f t="shared" ca="1" si="26"/>
        <v>0</v>
      </c>
      <c r="S64" s="6">
        <f t="shared" ca="1" si="27"/>
        <v>0</v>
      </c>
      <c r="T64" s="6">
        <f t="shared" ca="1" si="28"/>
        <v>0</v>
      </c>
      <c r="U64" s="3">
        <f t="shared" ca="1" si="29"/>
        <v>0</v>
      </c>
      <c r="V64" s="6"/>
      <c r="W64" s="24">
        <f t="shared" ca="1" si="30"/>
        <v>0</v>
      </c>
      <c r="X64" s="25">
        <f t="shared" ca="1" si="31"/>
        <v>0</v>
      </c>
      <c r="Y64" s="25">
        <f t="shared" ca="1" si="32"/>
        <v>0</v>
      </c>
      <c r="Z64" s="26">
        <f t="shared" ca="1" si="33"/>
        <v>1</v>
      </c>
      <c r="AA64" s="38"/>
      <c r="AB64" s="17">
        <f t="shared" ca="1" si="34"/>
        <v>1</v>
      </c>
      <c r="AC64" s="18">
        <f t="shared" ca="1" si="35"/>
        <v>0</v>
      </c>
      <c r="AD64" s="38"/>
      <c r="AE64" s="38"/>
      <c r="AF64" s="6"/>
      <c r="AG64" s="6"/>
      <c r="AH64" s="2">
        <f t="shared" ca="1" si="36"/>
        <v>0</v>
      </c>
      <c r="AI64" s="6">
        <f t="shared" ca="1" si="37"/>
        <v>1</v>
      </c>
      <c r="AJ64" s="6">
        <f t="shared" ca="1" si="38"/>
        <v>0</v>
      </c>
      <c r="AK64" s="3">
        <f t="shared" ca="1" si="39"/>
        <v>0</v>
      </c>
      <c r="AL64" s="6"/>
      <c r="AM64" s="3"/>
    </row>
    <row r="65" spans="1:39" ht="14.25" customHeight="1">
      <c r="A65" s="2">
        <f t="shared" ca="1" si="20"/>
        <v>5</v>
      </c>
      <c r="C65" s="2" t="str">
        <f ca="1">VLOOKUP(A65,$K$5:$L$10,2)</f>
        <v>Thrillier</v>
      </c>
      <c r="D65" s="6">
        <f t="shared" ca="1" si="21"/>
        <v>3</v>
      </c>
      <c r="E65" s="6" t="str">
        <f ca="1">VLOOKUP(D65,$N$6:$O$10,2)</f>
        <v>Asia</v>
      </c>
      <c r="F65" s="6">
        <f t="shared" ca="1" si="22"/>
        <v>1</v>
      </c>
      <c r="G65" s="6" t="str">
        <f t="shared" ca="1" si="23"/>
        <v>Yes</v>
      </c>
      <c r="H65" s="3">
        <f t="shared" ca="1" si="24"/>
        <v>2012</v>
      </c>
      <c r="I65" s="6"/>
      <c r="J65" s="6"/>
      <c r="K65" s="6"/>
      <c r="L65" s="6"/>
      <c r="M65" s="6"/>
      <c r="N65" s="6"/>
      <c r="O65" s="6"/>
      <c r="P65" s="6"/>
      <c r="Q65" s="2">
        <f t="shared" ca="1" si="25"/>
        <v>0</v>
      </c>
      <c r="R65" s="6">
        <f t="shared" ca="1" si="26"/>
        <v>1</v>
      </c>
      <c r="S65" s="6">
        <f t="shared" ca="1" si="27"/>
        <v>0</v>
      </c>
      <c r="T65" s="6">
        <f t="shared" ca="1" si="28"/>
        <v>0</v>
      </c>
      <c r="U65" s="3">
        <f t="shared" ca="1" si="29"/>
        <v>1</v>
      </c>
      <c r="V65" s="6"/>
      <c r="W65" s="24">
        <f t="shared" ca="1" si="30"/>
        <v>0</v>
      </c>
      <c r="X65" s="25">
        <f t="shared" ca="1" si="31"/>
        <v>1</v>
      </c>
      <c r="Y65" s="25">
        <f t="shared" ca="1" si="32"/>
        <v>0</v>
      </c>
      <c r="Z65" s="26">
        <f t="shared" ca="1" si="33"/>
        <v>0</v>
      </c>
      <c r="AA65" s="38"/>
      <c r="AB65" s="17">
        <f t="shared" ca="1" si="34"/>
        <v>1</v>
      </c>
      <c r="AC65" s="18">
        <f t="shared" ca="1" si="35"/>
        <v>0</v>
      </c>
      <c r="AD65" s="38"/>
      <c r="AE65" s="38"/>
      <c r="AF65" s="6"/>
      <c r="AG65" s="6"/>
      <c r="AH65" s="2">
        <f t="shared" ca="1" si="36"/>
        <v>0</v>
      </c>
      <c r="AI65" s="6">
        <f t="shared" ca="1" si="37"/>
        <v>0</v>
      </c>
      <c r="AJ65" s="6">
        <f t="shared" ca="1" si="38"/>
        <v>1</v>
      </c>
      <c r="AK65" s="3">
        <f t="shared" ca="1" si="39"/>
        <v>0</v>
      </c>
      <c r="AL65" s="6"/>
      <c r="AM65" s="3"/>
    </row>
    <row r="66" spans="1:39" ht="14.25" customHeight="1">
      <c r="A66" s="2">
        <f t="shared" ca="1" si="20"/>
        <v>1</v>
      </c>
      <c r="C66" s="2" t="str">
        <f ca="1">VLOOKUP(A66,$K$5:$L$10,2)</f>
        <v>action</v>
      </c>
      <c r="D66" s="6">
        <f t="shared" ca="1" si="21"/>
        <v>4</v>
      </c>
      <c r="E66" s="6" t="str">
        <f ca="1">VLOOKUP(D66,$N$6:$O$10,2)</f>
        <v>Africa</v>
      </c>
      <c r="F66" s="6">
        <f t="shared" ca="1" si="22"/>
        <v>0</v>
      </c>
      <c r="G66" s="6" t="str">
        <f t="shared" ca="1" si="23"/>
        <v>No</v>
      </c>
      <c r="H66" s="3">
        <f t="shared" ca="1" si="24"/>
        <v>2018</v>
      </c>
      <c r="I66" s="6"/>
      <c r="J66" s="6"/>
      <c r="K66" s="6"/>
      <c r="L66" s="6"/>
      <c r="M66" s="6"/>
      <c r="N66" s="6"/>
      <c r="O66" s="6"/>
      <c r="P66" s="6"/>
      <c r="Q66" s="2">
        <f t="shared" ca="1" si="25"/>
        <v>1</v>
      </c>
      <c r="R66" s="6">
        <f t="shared" ca="1" si="26"/>
        <v>0</v>
      </c>
      <c r="S66" s="6">
        <f t="shared" ca="1" si="27"/>
        <v>0</v>
      </c>
      <c r="T66" s="6">
        <f t="shared" ca="1" si="28"/>
        <v>0</v>
      </c>
      <c r="U66" s="3">
        <f t="shared" ca="1" si="29"/>
        <v>0</v>
      </c>
      <c r="V66" s="6"/>
      <c r="W66" s="24">
        <f t="shared" ca="1" si="30"/>
        <v>1</v>
      </c>
      <c r="X66" s="25">
        <f t="shared" ca="1" si="31"/>
        <v>0</v>
      </c>
      <c r="Y66" s="25">
        <f t="shared" ca="1" si="32"/>
        <v>0</v>
      </c>
      <c r="Z66" s="26">
        <f t="shared" ca="1" si="33"/>
        <v>0</v>
      </c>
      <c r="AA66" s="38"/>
      <c r="AB66" s="17">
        <f t="shared" ca="1" si="34"/>
        <v>0</v>
      </c>
      <c r="AC66" s="18">
        <f t="shared" ca="1" si="35"/>
        <v>1</v>
      </c>
      <c r="AD66" s="38"/>
      <c r="AE66" s="38"/>
      <c r="AF66" s="6"/>
      <c r="AG66" s="6"/>
      <c r="AH66" s="2">
        <f t="shared" ca="1" si="36"/>
        <v>0</v>
      </c>
      <c r="AI66" s="6">
        <f t="shared" ca="1" si="37"/>
        <v>0</v>
      </c>
      <c r="AJ66" s="6">
        <f t="shared" ca="1" si="38"/>
        <v>0</v>
      </c>
      <c r="AK66" s="3">
        <f t="shared" ca="1" si="39"/>
        <v>1</v>
      </c>
      <c r="AL66" s="6"/>
      <c r="AM66" s="3"/>
    </row>
    <row r="67" spans="1:39" ht="14.25" customHeight="1">
      <c r="A67" s="2">
        <f t="shared" ca="1" si="20"/>
        <v>3</v>
      </c>
      <c r="C67" s="2" t="str">
        <f ca="1">VLOOKUP(A67,$K$5:$L$10,2)</f>
        <v>horror</v>
      </c>
      <c r="D67" s="6">
        <f t="shared" ca="1" si="21"/>
        <v>3</v>
      </c>
      <c r="E67" s="6" t="str">
        <f ca="1">VLOOKUP(D67,$N$6:$O$10,2)</f>
        <v>Asia</v>
      </c>
      <c r="F67" s="6">
        <f t="shared" ca="1" si="22"/>
        <v>1</v>
      </c>
      <c r="G67" s="6" t="str">
        <f t="shared" ca="1" si="23"/>
        <v>Yes</v>
      </c>
      <c r="H67" s="3">
        <f t="shared" ca="1" si="24"/>
        <v>2003</v>
      </c>
      <c r="I67" s="6"/>
      <c r="J67" s="6"/>
      <c r="K67" s="6"/>
      <c r="L67" s="6"/>
      <c r="M67" s="6"/>
      <c r="N67" s="6"/>
      <c r="O67" s="6"/>
      <c r="P67" s="6"/>
      <c r="Q67" s="2">
        <f t="shared" ca="1" si="25"/>
        <v>0</v>
      </c>
      <c r="R67" s="6">
        <f t="shared" ca="1" si="26"/>
        <v>0</v>
      </c>
      <c r="S67" s="6">
        <f t="shared" ca="1" si="27"/>
        <v>1</v>
      </c>
      <c r="T67" s="6">
        <f t="shared" ca="1" si="28"/>
        <v>0</v>
      </c>
      <c r="U67" s="3">
        <f t="shared" ca="1" si="29"/>
        <v>0</v>
      </c>
      <c r="V67" s="6"/>
      <c r="W67" s="24">
        <f t="shared" ca="1" si="30"/>
        <v>0</v>
      </c>
      <c r="X67" s="25">
        <f t="shared" ca="1" si="31"/>
        <v>1</v>
      </c>
      <c r="Y67" s="25">
        <f t="shared" ca="1" si="32"/>
        <v>0</v>
      </c>
      <c r="Z67" s="26">
        <f t="shared" ca="1" si="33"/>
        <v>0</v>
      </c>
      <c r="AA67" s="38"/>
      <c r="AB67" s="17">
        <f t="shared" ca="1" si="34"/>
        <v>1</v>
      </c>
      <c r="AC67" s="18">
        <f t="shared" ca="1" si="35"/>
        <v>0</v>
      </c>
      <c r="AD67" s="38"/>
      <c r="AE67" s="38"/>
      <c r="AF67" s="6"/>
      <c r="AG67" s="6"/>
      <c r="AH67" s="2">
        <f t="shared" ca="1" si="36"/>
        <v>1</v>
      </c>
      <c r="AI67" s="6">
        <f t="shared" ca="1" si="37"/>
        <v>0</v>
      </c>
      <c r="AJ67" s="6">
        <f t="shared" ca="1" si="38"/>
        <v>0</v>
      </c>
      <c r="AK67" s="3">
        <f t="shared" ca="1" si="39"/>
        <v>0</v>
      </c>
      <c r="AL67" s="6"/>
      <c r="AM67" s="3"/>
    </row>
    <row r="68" spans="1:39" ht="14.25" customHeight="1">
      <c r="A68" s="2">
        <f t="shared" ca="1" si="20"/>
        <v>5</v>
      </c>
      <c r="C68" s="2" t="str">
        <f ca="1">VLOOKUP(A68,$K$5:$L$10,2)</f>
        <v>Thrillier</v>
      </c>
      <c r="D68" s="6">
        <f t="shared" ca="1" si="21"/>
        <v>2</v>
      </c>
      <c r="E68" s="6" t="str">
        <f ca="1">VLOOKUP(D68,$N$6:$O$10,2)</f>
        <v>Europe</v>
      </c>
      <c r="F68" s="6">
        <f t="shared" ca="1" si="22"/>
        <v>0</v>
      </c>
      <c r="G68" s="6" t="str">
        <f t="shared" ca="1" si="23"/>
        <v>No</v>
      </c>
      <c r="H68" s="3">
        <f t="shared" ca="1" si="24"/>
        <v>2012</v>
      </c>
      <c r="I68" s="6"/>
      <c r="J68" s="6"/>
      <c r="K68" s="6"/>
      <c r="L68" s="6"/>
      <c r="M68" s="6"/>
      <c r="N68" s="6"/>
      <c r="O68" s="6"/>
      <c r="P68" s="6"/>
      <c r="Q68" s="2">
        <f t="shared" ca="1" si="25"/>
        <v>0</v>
      </c>
      <c r="R68" s="6">
        <f t="shared" ca="1" si="26"/>
        <v>0</v>
      </c>
      <c r="S68" s="6">
        <f t="shared" ca="1" si="27"/>
        <v>0</v>
      </c>
      <c r="T68" s="6">
        <f t="shared" ca="1" si="28"/>
        <v>0</v>
      </c>
      <c r="U68" s="3">
        <f t="shared" ca="1" si="29"/>
        <v>1</v>
      </c>
      <c r="V68" s="6"/>
      <c r="W68" s="24">
        <f t="shared" ca="1" si="30"/>
        <v>0</v>
      </c>
      <c r="X68" s="25">
        <f t="shared" ca="1" si="31"/>
        <v>0</v>
      </c>
      <c r="Y68" s="25">
        <f t="shared" ca="1" si="32"/>
        <v>0</v>
      </c>
      <c r="Z68" s="26">
        <f t="shared" ca="1" si="33"/>
        <v>1</v>
      </c>
      <c r="AA68" s="38"/>
      <c r="AB68" s="17">
        <f t="shared" ca="1" si="34"/>
        <v>0</v>
      </c>
      <c r="AC68" s="18">
        <f t="shared" ca="1" si="35"/>
        <v>1</v>
      </c>
      <c r="AD68" s="38"/>
      <c r="AE68" s="38"/>
      <c r="AF68" s="6"/>
      <c r="AG68" s="6"/>
      <c r="AH68" s="2">
        <f t="shared" ca="1" si="36"/>
        <v>0</v>
      </c>
      <c r="AI68" s="6">
        <f t="shared" ca="1" si="37"/>
        <v>0</v>
      </c>
      <c r="AJ68" s="6">
        <f t="shared" ca="1" si="38"/>
        <v>1</v>
      </c>
      <c r="AK68" s="3">
        <f t="shared" ca="1" si="39"/>
        <v>0</v>
      </c>
      <c r="AL68" s="6"/>
      <c r="AM68" s="3"/>
    </row>
    <row r="69" spans="1:39" ht="14.25" customHeight="1">
      <c r="A69" s="2">
        <f t="shared" ca="1" si="20"/>
        <v>3</v>
      </c>
      <c r="C69" s="2" t="str">
        <f ca="1">VLOOKUP(A69,$K$5:$L$10,2)</f>
        <v>horror</v>
      </c>
      <c r="D69" s="6">
        <f t="shared" ca="1" si="21"/>
        <v>4</v>
      </c>
      <c r="E69" s="6" t="str">
        <f ca="1">VLOOKUP(D69,$N$6:$O$10,2)</f>
        <v>Africa</v>
      </c>
      <c r="F69" s="6">
        <f t="shared" ca="1" si="22"/>
        <v>1</v>
      </c>
      <c r="G69" s="6" t="str">
        <f t="shared" ca="1" si="23"/>
        <v>Yes</v>
      </c>
      <c r="H69" s="3">
        <f t="shared" ca="1" si="24"/>
        <v>2010</v>
      </c>
      <c r="I69" s="6"/>
      <c r="J69" s="6"/>
      <c r="K69" s="6"/>
      <c r="L69" s="6"/>
      <c r="M69" s="6"/>
      <c r="N69" s="6"/>
      <c r="O69" s="6"/>
      <c r="P69" s="6"/>
      <c r="Q69" s="2">
        <f t="shared" ca="1" si="25"/>
        <v>0</v>
      </c>
      <c r="R69" s="6">
        <f t="shared" ca="1" si="26"/>
        <v>0</v>
      </c>
      <c r="S69" s="6">
        <f t="shared" ca="1" si="27"/>
        <v>1</v>
      </c>
      <c r="T69" s="6">
        <f t="shared" ca="1" si="28"/>
        <v>0</v>
      </c>
      <c r="U69" s="3">
        <f t="shared" ca="1" si="29"/>
        <v>0</v>
      </c>
      <c r="V69" s="6"/>
      <c r="W69" s="24">
        <f t="shared" ca="1" si="30"/>
        <v>1</v>
      </c>
      <c r="X69" s="25">
        <f t="shared" ca="1" si="31"/>
        <v>0</v>
      </c>
      <c r="Y69" s="25">
        <f t="shared" ca="1" si="32"/>
        <v>0</v>
      </c>
      <c r="Z69" s="26">
        <f t="shared" ca="1" si="33"/>
        <v>0</v>
      </c>
      <c r="AA69" s="38"/>
      <c r="AB69" s="17">
        <f t="shared" ca="1" si="34"/>
        <v>1</v>
      </c>
      <c r="AC69" s="18">
        <f t="shared" ca="1" si="35"/>
        <v>0</v>
      </c>
      <c r="AD69" s="38"/>
      <c r="AE69" s="38"/>
      <c r="AF69" s="6"/>
      <c r="AG69" s="6"/>
      <c r="AH69" s="2">
        <f t="shared" ca="1" si="36"/>
        <v>0</v>
      </c>
      <c r="AI69" s="6">
        <f t="shared" ca="1" si="37"/>
        <v>1</v>
      </c>
      <c r="AJ69" s="6">
        <f t="shared" ca="1" si="38"/>
        <v>0</v>
      </c>
      <c r="AK69" s="3">
        <f t="shared" ca="1" si="39"/>
        <v>0</v>
      </c>
      <c r="AL69" s="6"/>
      <c r="AM69" s="3"/>
    </row>
    <row r="70" spans="1:39" ht="14.25" customHeight="1">
      <c r="A70" s="2">
        <f t="shared" ca="1" si="20"/>
        <v>3</v>
      </c>
      <c r="C70" s="2" t="str">
        <f ca="1">VLOOKUP(A70,$K$5:$L$10,2)</f>
        <v>horror</v>
      </c>
      <c r="D70" s="6">
        <f t="shared" ca="1" si="21"/>
        <v>1</v>
      </c>
      <c r="E70" s="6" t="str">
        <f ca="1">VLOOKUP(D70,$N$6:$O$10,2)</f>
        <v>America</v>
      </c>
      <c r="F70" s="6">
        <f t="shared" ca="1" si="22"/>
        <v>1</v>
      </c>
      <c r="G70" s="6" t="str">
        <f t="shared" ca="1" si="23"/>
        <v>Yes</v>
      </c>
      <c r="H70" s="3">
        <f t="shared" ca="1" si="24"/>
        <v>2014</v>
      </c>
      <c r="I70" s="6"/>
      <c r="J70" s="6"/>
      <c r="K70" s="6"/>
      <c r="L70" s="6"/>
      <c r="M70" s="6"/>
      <c r="N70" s="6"/>
      <c r="O70" s="6"/>
      <c r="P70" s="6"/>
      <c r="Q70" s="2">
        <f t="shared" ca="1" si="25"/>
        <v>0</v>
      </c>
      <c r="R70" s="6">
        <f t="shared" ca="1" si="26"/>
        <v>0</v>
      </c>
      <c r="S70" s="6">
        <f t="shared" ca="1" si="27"/>
        <v>1</v>
      </c>
      <c r="T70" s="6">
        <f t="shared" ca="1" si="28"/>
        <v>0</v>
      </c>
      <c r="U70" s="3">
        <f t="shared" ca="1" si="29"/>
        <v>0</v>
      </c>
      <c r="V70" s="6"/>
      <c r="W70" s="24">
        <f t="shared" ca="1" si="30"/>
        <v>0</v>
      </c>
      <c r="X70" s="25">
        <f t="shared" ca="1" si="31"/>
        <v>0</v>
      </c>
      <c r="Y70" s="25">
        <f t="shared" ca="1" si="32"/>
        <v>1</v>
      </c>
      <c r="Z70" s="26">
        <f t="shared" ca="1" si="33"/>
        <v>0</v>
      </c>
      <c r="AA70" s="38"/>
      <c r="AB70" s="17">
        <f t="shared" ca="1" si="34"/>
        <v>1</v>
      </c>
      <c r="AC70" s="18">
        <f t="shared" ca="1" si="35"/>
        <v>0</v>
      </c>
      <c r="AD70" s="38"/>
      <c r="AE70" s="38"/>
      <c r="AF70" s="6"/>
      <c r="AG70" s="6"/>
      <c r="AH70" s="2">
        <f t="shared" ca="1" si="36"/>
        <v>0</v>
      </c>
      <c r="AI70" s="6">
        <f t="shared" ca="1" si="37"/>
        <v>0</v>
      </c>
      <c r="AJ70" s="6">
        <f t="shared" ca="1" si="38"/>
        <v>1</v>
      </c>
      <c r="AK70" s="3">
        <f t="shared" ca="1" si="39"/>
        <v>0</v>
      </c>
      <c r="AL70" s="6"/>
      <c r="AM70" s="3"/>
    </row>
    <row r="71" spans="1:39" ht="14.25" customHeight="1">
      <c r="A71" s="2">
        <f t="shared" ca="1" si="20"/>
        <v>1</v>
      </c>
      <c r="C71" s="2" t="str">
        <f ca="1">VLOOKUP(A71,$K$5:$L$10,2)</f>
        <v>action</v>
      </c>
      <c r="D71" s="6">
        <f t="shared" ca="1" si="21"/>
        <v>3</v>
      </c>
      <c r="E71" s="6" t="str">
        <f ca="1">VLOOKUP(D71,$N$6:$O$10,2)</f>
        <v>Asia</v>
      </c>
      <c r="F71" s="6">
        <f t="shared" ca="1" si="22"/>
        <v>0</v>
      </c>
      <c r="G71" s="6" t="str">
        <f t="shared" ca="1" si="23"/>
        <v>No</v>
      </c>
      <c r="H71" s="3">
        <f t="shared" ca="1" si="24"/>
        <v>2010</v>
      </c>
      <c r="I71" s="6"/>
      <c r="J71" s="6"/>
      <c r="K71" s="6"/>
      <c r="L71" s="6"/>
      <c r="M71" s="6"/>
      <c r="N71" s="6"/>
      <c r="O71" s="6"/>
      <c r="P71" s="6"/>
      <c r="Q71" s="2">
        <f t="shared" ca="1" si="25"/>
        <v>1</v>
      </c>
      <c r="R71" s="6">
        <f t="shared" ca="1" si="26"/>
        <v>0</v>
      </c>
      <c r="S71" s="6">
        <f t="shared" ca="1" si="27"/>
        <v>0</v>
      </c>
      <c r="T71" s="6">
        <f t="shared" ca="1" si="28"/>
        <v>0</v>
      </c>
      <c r="U71" s="3">
        <f t="shared" ca="1" si="29"/>
        <v>0</v>
      </c>
      <c r="V71" s="6"/>
      <c r="W71" s="24">
        <f t="shared" ca="1" si="30"/>
        <v>0</v>
      </c>
      <c r="X71" s="25">
        <f t="shared" ca="1" si="31"/>
        <v>1</v>
      </c>
      <c r="Y71" s="25">
        <f t="shared" ca="1" si="32"/>
        <v>0</v>
      </c>
      <c r="Z71" s="26">
        <f t="shared" ca="1" si="33"/>
        <v>0</v>
      </c>
      <c r="AA71" s="38"/>
      <c r="AB71" s="17">
        <f t="shared" ca="1" si="34"/>
        <v>0</v>
      </c>
      <c r="AC71" s="18">
        <f t="shared" ca="1" si="35"/>
        <v>1</v>
      </c>
      <c r="AD71" s="38"/>
      <c r="AE71" s="38"/>
      <c r="AF71" s="6"/>
      <c r="AG71" s="6"/>
      <c r="AH71" s="2">
        <f t="shared" ca="1" si="36"/>
        <v>0</v>
      </c>
      <c r="AI71" s="6">
        <f t="shared" ca="1" si="37"/>
        <v>1</v>
      </c>
      <c r="AJ71" s="6">
        <f t="shared" ca="1" si="38"/>
        <v>0</v>
      </c>
      <c r="AK71" s="3">
        <f t="shared" ca="1" si="39"/>
        <v>0</v>
      </c>
      <c r="AL71" s="6"/>
      <c r="AM71" s="3"/>
    </row>
    <row r="72" spans="1:39" ht="14.25" customHeight="1">
      <c r="A72" s="2">
        <f t="shared" ca="1" si="20"/>
        <v>2</v>
      </c>
      <c r="C72" s="2" t="str">
        <f ca="1">VLOOKUP(A72,$K$5:$L$10,2)</f>
        <v>comedy</v>
      </c>
      <c r="D72" s="6">
        <f t="shared" ca="1" si="21"/>
        <v>2</v>
      </c>
      <c r="E72" s="6" t="str">
        <f ca="1">VLOOKUP(D72,$N$6:$O$10,2)</f>
        <v>Europe</v>
      </c>
      <c r="F72" s="6">
        <f t="shared" ca="1" si="22"/>
        <v>0</v>
      </c>
      <c r="G72" s="6" t="str">
        <f t="shared" ca="1" si="23"/>
        <v>No</v>
      </c>
      <c r="H72" s="3">
        <f t="shared" ca="1" si="24"/>
        <v>2004</v>
      </c>
      <c r="I72" s="6"/>
      <c r="J72" s="6"/>
      <c r="K72" s="6"/>
      <c r="L72" s="6"/>
      <c r="M72" s="6"/>
      <c r="N72" s="6"/>
      <c r="O72" s="6"/>
      <c r="P72" s="6"/>
      <c r="Q72" s="2">
        <f t="shared" ca="1" si="25"/>
        <v>0</v>
      </c>
      <c r="R72" s="6">
        <f t="shared" ca="1" si="26"/>
        <v>0</v>
      </c>
      <c r="S72" s="6">
        <f t="shared" ca="1" si="27"/>
        <v>0</v>
      </c>
      <c r="T72" s="6">
        <f t="shared" ca="1" si="28"/>
        <v>0</v>
      </c>
      <c r="U72" s="3">
        <f t="shared" ca="1" si="29"/>
        <v>0</v>
      </c>
      <c r="V72" s="6"/>
      <c r="W72" s="24">
        <f t="shared" ca="1" si="30"/>
        <v>0</v>
      </c>
      <c r="X72" s="25">
        <f t="shared" ca="1" si="31"/>
        <v>0</v>
      </c>
      <c r="Y72" s="25">
        <f t="shared" ca="1" si="32"/>
        <v>0</v>
      </c>
      <c r="Z72" s="26">
        <f t="shared" ca="1" si="33"/>
        <v>1</v>
      </c>
      <c r="AA72" s="38"/>
      <c r="AB72" s="17">
        <f t="shared" ca="1" si="34"/>
        <v>0</v>
      </c>
      <c r="AC72" s="18">
        <f t="shared" ca="1" si="35"/>
        <v>1</v>
      </c>
      <c r="AD72" s="38"/>
      <c r="AE72" s="38"/>
      <c r="AF72" s="6"/>
      <c r="AG72" s="6"/>
      <c r="AH72" s="2">
        <f t="shared" ca="1" si="36"/>
        <v>1</v>
      </c>
      <c r="AI72" s="6">
        <f t="shared" ca="1" si="37"/>
        <v>0</v>
      </c>
      <c r="AJ72" s="6">
        <f t="shared" ca="1" si="38"/>
        <v>0</v>
      </c>
      <c r="AK72" s="3">
        <f t="shared" ca="1" si="39"/>
        <v>0</v>
      </c>
      <c r="AL72" s="6"/>
      <c r="AM72" s="3"/>
    </row>
    <row r="73" spans="1:39" ht="14.25" customHeight="1">
      <c r="A73" s="2">
        <f t="shared" ca="1" si="20"/>
        <v>3</v>
      </c>
      <c r="C73" s="2" t="str">
        <f ca="1">VLOOKUP(A73,$K$5:$L$10,2)</f>
        <v>horror</v>
      </c>
      <c r="D73" s="6">
        <f t="shared" ca="1" si="21"/>
        <v>1</v>
      </c>
      <c r="E73" s="6" t="str">
        <f ca="1">VLOOKUP(D73,$N$6:$O$10,2)</f>
        <v>America</v>
      </c>
      <c r="F73" s="6">
        <f t="shared" ca="1" si="22"/>
        <v>1</v>
      </c>
      <c r="G73" s="6" t="str">
        <f t="shared" ca="1" si="23"/>
        <v>Yes</v>
      </c>
      <c r="H73" s="3">
        <f t="shared" ca="1" si="24"/>
        <v>2005</v>
      </c>
      <c r="I73" s="6"/>
      <c r="J73" s="6"/>
      <c r="K73" s="6"/>
      <c r="L73" s="6"/>
      <c r="M73" s="6"/>
      <c r="N73" s="6"/>
      <c r="O73" s="6"/>
      <c r="P73" s="6"/>
      <c r="Q73" s="2">
        <f t="shared" ca="1" si="25"/>
        <v>0</v>
      </c>
      <c r="R73" s="6">
        <f t="shared" ca="1" si="26"/>
        <v>1</v>
      </c>
      <c r="S73" s="6">
        <f t="shared" ca="1" si="27"/>
        <v>1</v>
      </c>
      <c r="T73" s="6">
        <f t="shared" ca="1" si="28"/>
        <v>0</v>
      </c>
      <c r="U73" s="3">
        <f t="shared" ca="1" si="29"/>
        <v>0</v>
      </c>
      <c r="V73" s="6"/>
      <c r="W73" s="24">
        <f t="shared" ca="1" si="30"/>
        <v>0</v>
      </c>
      <c r="X73" s="25">
        <f t="shared" ca="1" si="31"/>
        <v>0</v>
      </c>
      <c r="Y73" s="25">
        <f t="shared" ca="1" si="32"/>
        <v>1</v>
      </c>
      <c r="Z73" s="26">
        <f t="shared" ca="1" si="33"/>
        <v>0</v>
      </c>
      <c r="AA73" s="38"/>
      <c r="AB73" s="17">
        <f t="shared" ca="1" si="34"/>
        <v>1</v>
      </c>
      <c r="AC73" s="18">
        <f t="shared" ca="1" si="35"/>
        <v>0</v>
      </c>
      <c r="AD73" s="38"/>
      <c r="AE73" s="38"/>
      <c r="AF73" s="6"/>
      <c r="AG73" s="6"/>
      <c r="AH73" s="2">
        <f t="shared" ca="1" si="36"/>
        <v>1</v>
      </c>
      <c r="AI73" s="6">
        <f t="shared" ca="1" si="37"/>
        <v>0</v>
      </c>
      <c r="AJ73" s="6">
        <f t="shared" ca="1" si="38"/>
        <v>0</v>
      </c>
      <c r="AK73" s="3">
        <f t="shared" ca="1" si="39"/>
        <v>0</v>
      </c>
      <c r="AL73" s="6"/>
      <c r="AM73" s="3"/>
    </row>
    <row r="74" spans="1:39" ht="14.25" customHeight="1">
      <c r="A74" s="2">
        <f t="shared" ca="1" si="20"/>
        <v>3</v>
      </c>
      <c r="C74" s="2" t="str">
        <f ca="1">VLOOKUP(A74,$K$5:$L$10,2)</f>
        <v>horror</v>
      </c>
      <c r="D74" s="6">
        <f t="shared" ca="1" si="21"/>
        <v>2</v>
      </c>
      <c r="E74" s="6" t="str">
        <f ca="1">VLOOKUP(D74,$N$6:$O$10,2)</f>
        <v>Europe</v>
      </c>
      <c r="F74" s="6">
        <f t="shared" ca="1" si="22"/>
        <v>0</v>
      </c>
      <c r="G74" s="6" t="str">
        <f t="shared" ca="1" si="23"/>
        <v>No</v>
      </c>
      <c r="H74" s="3">
        <f t="shared" ca="1" si="24"/>
        <v>2018</v>
      </c>
      <c r="I74" s="6"/>
      <c r="J74" s="6"/>
      <c r="K74" s="6"/>
      <c r="L74" s="6"/>
      <c r="M74" s="6"/>
      <c r="N74" s="6"/>
      <c r="O74" s="6"/>
      <c r="P74" s="6"/>
      <c r="Q74" s="2">
        <f t="shared" ca="1" si="25"/>
        <v>0</v>
      </c>
      <c r="R74" s="6">
        <f t="shared" ca="1" si="26"/>
        <v>0</v>
      </c>
      <c r="S74" s="6">
        <f t="shared" ca="1" si="27"/>
        <v>1</v>
      </c>
      <c r="T74" s="6">
        <f t="shared" ca="1" si="28"/>
        <v>0</v>
      </c>
      <c r="U74" s="3">
        <f t="shared" ca="1" si="29"/>
        <v>0</v>
      </c>
      <c r="V74" s="6"/>
      <c r="W74" s="24">
        <f t="shared" ca="1" si="30"/>
        <v>0</v>
      </c>
      <c r="X74" s="25">
        <f t="shared" ca="1" si="31"/>
        <v>0</v>
      </c>
      <c r="Y74" s="25">
        <f t="shared" ca="1" si="32"/>
        <v>0</v>
      </c>
      <c r="Z74" s="26">
        <f t="shared" ca="1" si="33"/>
        <v>1</v>
      </c>
      <c r="AA74" s="38"/>
      <c r="AB74" s="17">
        <f t="shared" ca="1" si="34"/>
        <v>0</v>
      </c>
      <c r="AC74" s="18">
        <f t="shared" ca="1" si="35"/>
        <v>1</v>
      </c>
      <c r="AD74" s="38"/>
      <c r="AE74" s="38"/>
      <c r="AF74" s="6"/>
      <c r="AG74" s="6"/>
      <c r="AH74" s="2">
        <f t="shared" ca="1" si="36"/>
        <v>0</v>
      </c>
      <c r="AI74" s="6">
        <f t="shared" ca="1" si="37"/>
        <v>0</v>
      </c>
      <c r="AJ74" s="6">
        <f t="shared" ca="1" si="38"/>
        <v>0</v>
      </c>
      <c r="AK74" s="3">
        <f t="shared" ca="1" si="39"/>
        <v>1</v>
      </c>
      <c r="AL74" s="6"/>
      <c r="AM74" s="3"/>
    </row>
    <row r="75" spans="1:39" ht="14.25" customHeight="1">
      <c r="A75" s="2">
        <f t="shared" ca="1" si="20"/>
        <v>2</v>
      </c>
      <c r="C75" s="2" t="str">
        <f ca="1">VLOOKUP(A75,$K$5:$L$10,2)</f>
        <v>comedy</v>
      </c>
      <c r="D75" s="6">
        <f t="shared" ca="1" si="21"/>
        <v>4</v>
      </c>
      <c r="E75" s="6" t="str">
        <f ca="1">VLOOKUP(D75,$N$6:$O$10,2)</f>
        <v>Africa</v>
      </c>
      <c r="F75" s="6">
        <f t="shared" ca="1" si="22"/>
        <v>0</v>
      </c>
      <c r="G75" s="6" t="str">
        <f t="shared" ca="1" si="23"/>
        <v>No</v>
      </c>
      <c r="H75" s="3">
        <f t="shared" ca="1" si="24"/>
        <v>2017</v>
      </c>
      <c r="I75" s="6"/>
      <c r="J75" s="6"/>
      <c r="K75" s="6"/>
      <c r="L75" s="6"/>
      <c r="M75" s="6"/>
      <c r="N75" s="6"/>
      <c r="O75" s="6"/>
      <c r="P75" s="6"/>
      <c r="Q75" s="4">
        <f t="shared" ca="1" si="25"/>
        <v>0</v>
      </c>
      <c r="R75" s="10">
        <f t="shared" ca="1" si="26"/>
        <v>0</v>
      </c>
      <c r="S75" s="10">
        <f t="shared" ca="1" si="27"/>
        <v>0</v>
      </c>
      <c r="T75" s="10">
        <f t="shared" ca="1" si="28"/>
        <v>0</v>
      </c>
      <c r="U75" s="5">
        <f t="shared" ca="1" si="29"/>
        <v>0</v>
      </c>
      <c r="V75" s="6"/>
      <c r="W75" s="27">
        <f t="shared" ca="1" si="30"/>
        <v>1</v>
      </c>
      <c r="X75" s="28">
        <f t="shared" ca="1" si="31"/>
        <v>0</v>
      </c>
      <c r="Y75" s="28">
        <f t="shared" ca="1" si="32"/>
        <v>0</v>
      </c>
      <c r="Z75" s="29">
        <f t="shared" ca="1" si="33"/>
        <v>0</v>
      </c>
      <c r="AA75" s="38"/>
      <c r="AB75" s="21">
        <f t="shared" ca="1" si="34"/>
        <v>0</v>
      </c>
      <c r="AC75" s="22">
        <f t="shared" ca="1" si="35"/>
        <v>1</v>
      </c>
      <c r="AD75" s="38"/>
      <c r="AE75" s="38"/>
      <c r="AF75" s="6"/>
      <c r="AG75" s="6"/>
      <c r="AH75" s="4">
        <f t="shared" ca="1" si="36"/>
        <v>0</v>
      </c>
      <c r="AI75" s="10">
        <f t="shared" ca="1" si="37"/>
        <v>0</v>
      </c>
      <c r="AJ75" s="10">
        <f t="shared" ca="1" si="38"/>
        <v>0</v>
      </c>
      <c r="AK75" s="5">
        <f t="shared" ca="1" si="39"/>
        <v>1</v>
      </c>
      <c r="AL75" s="6"/>
      <c r="AM75" s="3"/>
    </row>
    <row r="76" spans="1:39" ht="14.25" customHeight="1">
      <c r="C76" s="11"/>
      <c r="D76" s="12"/>
      <c r="E76" s="12"/>
      <c r="F76" s="12"/>
      <c r="G76" s="12"/>
      <c r="H76" s="13"/>
      <c r="I76" s="7"/>
      <c r="J76" s="7" t="s">
        <v>37</v>
      </c>
      <c r="K76" s="7"/>
      <c r="L76" s="7"/>
      <c r="M76" s="7"/>
      <c r="N76" s="7"/>
      <c r="O76" s="7"/>
      <c r="P76" s="7"/>
      <c r="Q76" s="11">
        <f ca="1">SUM(Q48:Q75)</f>
        <v>5</v>
      </c>
      <c r="R76" s="12">
        <f ca="1">SUM(R48:R75)</f>
        <v>4</v>
      </c>
      <c r="S76" s="12">
        <f ca="1">SUM(S48:S75)</f>
        <v>7</v>
      </c>
      <c r="T76" s="12">
        <f ca="1">SUM(T48:T75)</f>
        <v>6</v>
      </c>
      <c r="U76" s="13">
        <f ca="1">SUM(U48:U75)</f>
        <v>5</v>
      </c>
      <c r="V76" s="7"/>
      <c r="W76" s="19">
        <f ca="1">SUM(W48:W75)</f>
        <v>8</v>
      </c>
      <c r="X76" s="23">
        <f ca="1">SUM(X48:X75)</f>
        <v>6</v>
      </c>
      <c r="Y76" s="23">
        <f ca="1">SUM(Y48:Y75)</f>
        <v>8</v>
      </c>
      <c r="Z76" s="20">
        <f ca="1">SUM(Z48:Z75)</f>
        <v>6</v>
      </c>
      <c r="AA76" s="37"/>
      <c r="AB76" s="19">
        <f ca="1">SUM(AB48:AB75)</f>
        <v>12</v>
      </c>
      <c r="AC76" s="20">
        <f ca="1">SUM(AC48:AC75)</f>
        <v>16</v>
      </c>
      <c r="AD76" s="37"/>
      <c r="AE76" s="37"/>
      <c r="AF76" s="7"/>
      <c r="AG76" s="7"/>
      <c r="AH76" s="11">
        <f ca="1">SUM(AH48:AH75)</f>
        <v>11</v>
      </c>
      <c r="AI76" s="12">
        <f ca="1">SUM(AI48:AI75)</f>
        <v>4</v>
      </c>
      <c r="AJ76" s="12">
        <f ca="1">SUM(AJ48:AJ75)</f>
        <v>5</v>
      </c>
      <c r="AK76" s="13">
        <f ca="1">SUM(AK48:AK75)</f>
        <v>8</v>
      </c>
      <c r="AL76" s="7"/>
      <c r="AM76" s="43"/>
    </row>
    <row r="77" spans="1:39" ht="14.25" customHeight="1">
      <c r="C77" s="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38"/>
      <c r="X77" s="38"/>
      <c r="Y77" s="38"/>
      <c r="Z77" s="38"/>
      <c r="AA77" s="38"/>
      <c r="AB77" s="38"/>
      <c r="AC77" s="38"/>
      <c r="AD77" s="38"/>
      <c r="AE77" s="38"/>
      <c r="AF77" s="6"/>
      <c r="AG77" s="6"/>
      <c r="AH77" s="6"/>
      <c r="AI77" s="6"/>
      <c r="AJ77" s="6"/>
      <c r="AK77" s="6"/>
      <c r="AL77" s="6"/>
      <c r="AM77" s="3"/>
    </row>
    <row r="78" spans="1:39" ht="14.25" customHeight="1">
      <c r="C78" s="2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>
        <f ca="1">W76</f>
        <v>8</v>
      </c>
      <c r="X78" s="6" t="str">
        <f>W47</f>
        <v>Africa</v>
      </c>
      <c r="Y78" s="38">
        <f ca="1">MAX(W78:W81)</f>
        <v>8</v>
      </c>
      <c r="Z78" s="38"/>
      <c r="AA78" s="38"/>
      <c r="AB78" s="38">
        <f ca="1">AB76</f>
        <v>12</v>
      </c>
      <c r="AC78" s="38" t="str">
        <f>AB47</f>
        <v>Yes</v>
      </c>
      <c r="AD78" s="38">
        <f ca="1">MAX(AB78:AB79)</f>
        <v>16</v>
      </c>
      <c r="AE78" s="38"/>
      <c r="AF78" s="6"/>
      <c r="AG78" s="6"/>
      <c r="AH78" s="6">
        <f ca="1">AH76</f>
        <v>11</v>
      </c>
      <c r="AI78" s="6" t="str">
        <f>AH47</f>
        <v>From 2000 to 2005</v>
      </c>
      <c r="AJ78" s="6"/>
      <c r="AK78" s="6">
        <f ca="1">MAX(AH78:AH81)</f>
        <v>11</v>
      </c>
      <c r="AL78" s="6"/>
      <c r="AM78" s="3"/>
    </row>
    <row r="79" spans="1:39" ht="14.25" customHeight="1">
      <c r="C79" s="2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>
        <f ca="1">Q76</f>
        <v>5</v>
      </c>
      <c r="R79" s="6" t="str">
        <f>Q47</f>
        <v>Action</v>
      </c>
      <c r="S79" s="6"/>
      <c r="T79" s="6">
        <f ca="1">MAX(Q79:Q83)</f>
        <v>7</v>
      </c>
      <c r="U79" s="6"/>
      <c r="V79" s="6"/>
      <c r="W79" s="6">
        <f ca="1">X76</f>
        <v>6</v>
      </c>
      <c r="X79" s="6" t="str">
        <f>X47</f>
        <v>Asia</v>
      </c>
      <c r="Y79" s="38"/>
      <c r="Z79" s="44" t="str">
        <f ca="1">VLOOKUP(Y78,W78:X81,2)</f>
        <v>America</v>
      </c>
      <c r="AA79" s="38"/>
      <c r="AB79" s="38">
        <f ca="1">AC76</f>
        <v>16</v>
      </c>
      <c r="AC79" s="38" t="str">
        <f>AC47</f>
        <v>No</v>
      </c>
      <c r="AD79" s="45" t="str">
        <f ca="1">VLOOKUP(AD78,AB78:AC79,2)</f>
        <v>No</v>
      </c>
      <c r="AE79" s="38"/>
      <c r="AF79" s="6"/>
      <c r="AG79" s="6"/>
      <c r="AH79" s="6">
        <f ca="1">AI76</f>
        <v>4</v>
      </c>
      <c r="AI79" s="6" t="str">
        <f>AI47</f>
        <v>From 2005 to 2010</v>
      </c>
      <c r="AJ79" s="6"/>
      <c r="AK79" s="47" t="str">
        <f ca="1">VLOOKUP(AK78,AH78:AI81,2)</f>
        <v>From 2015 to 2020</v>
      </c>
      <c r="AL79" s="6"/>
      <c r="AM79" s="3"/>
    </row>
    <row r="80" spans="1:39" ht="14.25" customHeight="1">
      <c r="C80" s="2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>
        <f ca="1">R76</f>
        <v>4</v>
      </c>
      <c r="R80" s="6" t="str">
        <f>R47</f>
        <v>Comedy</v>
      </c>
      <c r="S80" s="6"/>
      <c r="T80" s="6"/>
      <c r="U80" s="46" t="str">
        <f ca="1">VLOOKUP(T79,Q79:R83,2)</f>
        <v>Horror</v>
      </c>
      <c r="V80" s="6"/>
      <c r="W80" s="6">
        <f ca="1">Y76</f>
        <v>8</v>
      </c>
      <c r="X80" s="6" t="str">
        <f>Y47</f>
        <v>America</v>
      </c>
      <c r="Y80" s="38"/>
      <c r="Z80" s="38"/>
      <c r="AA80" s="38"/>
      <c r="AB80" s="38"/>
      <c r="AC80" s="38"/>
      <c r="AD80" s="38"/>
      <c r="AE80" s="38"/>
      <c r="AF80" s="6"/>
      <c r="AG80" s="6"/>
      <c r="AH80" s="6">
        <f ca="1">AJ76</f>
        <v>5</v>
      </c>
      <c r="AI80" s="6" t="str">
        <f>AJ47</f>
        <v>From 2010 to 2015</v>
      </c>
      <c r="AJ80" s="6"/>
      <c r="AK80" s="6"/>
      <c r="AL80" s="6"/>
      <c r="AM80" s="3"/>
    </row>
    <row r="81" spans="1:39" ht="14.25" customHeight="1">
      <c r="C81" s="2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>
        <f ca="1">S76</f>
        <v>7</v>
      </c>
      <c r="R81" s="6" t="str">
        <f>S47</f>
        <v>Horror</v>
      </c>
      <c r="S81" s="6"/>
      <c r="T81" s="6"/>
      <c r="U81" s="6"/>
      <c r="V81" s="6"/>
      <c r="W81" s="6">
        <f ca="1">Z76</f>
        <v>6</v>
      </c>
      <c r="X81" s="6" t="str">
        <f>Z47</f>
        <v>Europe</v>
      </c>
      <c r="Y81" s="38"/>
      <c r="Z81" s="38"/>
      <c r="AA81" s="38"/>
      <c r="AB81" s="38"/>
      <c r="AC81" s="38"/>
      <c r="AD81" s="38"/>
      <c r="AE81" s="38"/>
      <c r="AF81" s="6"/>
      <c r="AG81" s="6"/>
      <c r="AH81" s="6">
        <f ca="1">AK76</f>
        <v>8</v>
      </c>
      <c r="AI81" s="6" t="str">
        <f>AK47</f>
        <v>From 2015 to 2020</v>
      </c>
      <c r="AJ81" s="6"/>
      <c r="AK81" s="6"/>
      <c r="AL81" s="6"/>
      <c r="AM81" s="3"/>
    </row>
    <row r="82" spans="1:39" ht="14.25" customHeight="1">
      <c r="C82" s="2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>
        <f ca="1">T76</f>
        <v>6</v>
      </c>
      <c r="R82" s="6" t="str">
        <f>T47</f>
        <v>Drama</v>
      </c>
      <c r="S82" s="6"/>
      <c r="T82" s="6"/>
      <c r="U82" s="6"/>
      <c r="V82" s="6"/>
      <c r="W82" s="6"/>
      <c r="X82" s="6"/>
      <c r="Y82" s="38"/>
      <c r="Z82" s="38"/>
      <c r="AA82" s="38"/>
      <c r="AB82" s="38"/>
      <c r="AC82" s="38"/>
      <c r="AD82" s="38"/>
      <c r="AE82" s="38"/>
      <c r="AF82" s="6"/>
      <c r="AG82" s="6"/>
      <c r="AH82" s="6"/>
      <c r="AI82" s="6"/>
      <c r="AJ82" s="6"/>
      <c r="AK82" s="6"/>
      <c r="AL82" s="6"/>
      <c r="AM82" s="3"/>
    </row>
    <row r="83" spans="1:39" ht="14.25" customHeight="1">
      <c r="C83" s="2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>
        <f ca="1">U76</f>
        <v>5</v>
      </c>
      <c r="R83" s="6" t="str">
        <f>U47</f>
        <v>Thriller</v>
      </c>
      <c r="S83" s="6"/>
      <c r="T83" s="6"/>
      <c r="U83" s="6"/>
      <c r="V83" s="6"/>
      <c r="W83" s="38"/>
      <c r="X83" s="38"/>
      <c r="Y83" s="38"/>
      <c r="Z83" s="38"/>
      <c r="AA83" s="38"/>
      <c r="AB83" s="38"/>
      <c r="AC83" s="38"/>
      <c r="AD83" s="38"/>
      <c r="AE83" s="38"/>
      <c r="AF83" s="6"/>
      <c r="AG83" s="6"/>
      <c r="AH83" s="6"/>
      <c r="AI83" s="6"/>
      <c r="AJ83" s="6"/>
      <c r="AK83" s="6"/>
      <c r="AL83" s="6"/>
      <c r="AM83" s="3"/>
    </row>
    <row r="84" spans="1:39" ht="14.25" customHeight="1">
      <c r="C84" s="2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38"/>
      <c r="X84" s="38"/>
      <c r="Y84" s="38"/>
      <c r="Z84" s="38"/>
      <c r="AA84" s="38"/>
      <c r="AB84" s="38"/>
      <c r="AC84" s="38"/>
      <c r="AD84" s="38"/>
      <c r="AE84" s="38"/>
      <c r="AF84" s="6"/>
      <c r="AG84" s="6"/>
      <c r="AH84" s="6"/>
      <c r="AI84" s="6"/>
      <c r="AJ84" s="6"/>
      <c r="AK84" s="6"/>
      <c r="AL84" s="6"/>
      <c r="AM84" s="3"/>
    </row>
    <row r="85" spans="1:39" ht="14.25" customHeight="1">
      <c r="C85" s="2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38"/>
      <c r="X85" s="38"/>
      <c r="Y85" s="38"/>
      <c r="Z85" s="38"/>
      <c r="AA85" s="38"/>
      <c r="AB85" s="38"/>
      <c r="AC85" s="38"/>
      <c r="AD85" s="38"/>
      <c r="AE85" s="38"/>
      <c r="AF85" s="6"/>
      <c r="AG85" s="6"/>
      <c r="AH85" s="6"/>
      <c r="AI85" s="6"/>
      <c r="AJ85" s="6"/>
      <c r="AK85" s="6"/>
      <c r="AL85" s="6"/>
      <c r="AM85" s="3"/>
    </row>
    <row r="86" spans="1:39" ht="14.25" customHeight="1">
      <c r="C86" s="2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38"/>
      <c r="X86" s="38"/>
      <c r="Y86" s="38"/>
      <c r="Z86" s="38"/>
      <c r="AA86" s="38"/>
      <c r="AB86" s="38"/>
      <c r="AC86" s="38"/>
      <c r="AD86" s="38"/>
      <c r="AE86" s="38"/>
      <c r="AF86" s="6"/>
      <c r="AG86" s="6"/>
      <c r="AH86" s="6"/>
      <c r="AI86" s="6"/>
      <c r="AJ86" s="6"/>
      <c r="AK86" s="6"/>
      <c r="AL86" s="6"/>
      <c r="AM86" s="3"/>
    </row>
    <row r="87" spans="1:39" ht="14.25" customHeight="1">
      <c r="C87" s="4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40"/>
      <c r="X87" s="40"/>
      <c r="Y87" s="40"/>
      <c r="Z87" s="40"/>
      <c r="AA87" s="40"/>
      <c r="AB87" s="40"/>
      <c r="AC87" s="40"/>
      <c r="AD87" s="40"/>
      <c r="AE87" s="40"/>
      <c r="AF87" s="10"/>
      <c r="AG87" s="10"/>
      <c r="AH87" s="10"/>
      <c r="AI87" s="10"/>
      <c r="AJ87" s="10"/>
      <c r="AK87" s="10"/>
      <c r="AL87" s="10"/>
      <c r="AM87" s="5"/>
    </row>
    <row r="90" spans="1:39" ht="14.25" customHeight="1">
      <c r="C90" s="61" t="s">
        <v>33</v>
      </c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  <c r="AB90" s="62"/>
      <c r="AC90" s="62"/>
      <c r="AD90" s="62"/>
      <c r="AE90" s="62"/>
      <c r="AF90" s="62"/>
      <c r="AG90" s="62"/>
      <c r="AH90" s="62"/>
      <c r="AI90" s="62"/>
      <c r="AJ90" s="62"/>
      <c r="AK90" s="62"/>
      <c r="AL90" s="62"/>
      <c r="AM90" s="63"/>
    </row>
    <row r="91" spans="1:39" ht="14.25" customHeight="1">
      <c r="C91" s="52" t="s">
        <v>6</v>
      </c>
      <c r="D91" s="58"/>
      <c r="E91" s="53"/>
      <c r="F91" s="58"/>
      <c r="G91" s="53"/>
      <c r="H91" s="55"/>
      <c r="I91" s="7"/>
      <c r="J91" s="7"/>
      <c r="K91" s="7"/>
      <c r="L91" s="7"/>
      <c r="M91" s="7"/>
      <c r="N91" s="7"/>
      <c r="O91" s="7"/>
      <c r="P91" s="7"/>
      <c r="Q91" s="64" t="s">
        <v>7</v>
      </c>
      <c r="R91" s="65"/>
      <c r="S91" s="65"/>
      <c r="T91" s="65"/>
      <c r="U91" s="66"/>
      <c r="V91" s="35"/>
      <c r="W91" s="67" t="s">
        <v>8</v>
      </c>
      <c r="X91" s="68"/>
      <c r="Y91" s="68"/>
      <c r="Z91" s="69"/>
      <c r="AA91" s="42"/>
      <c r="AB91" s="64" t="s">
        <v>9</v>
      </c>
      <c r="AC91" s="66"/>
      <c r="AD91" s="36"/>
      <c r="AE91" s="36"/>
      <c r="AF91" s="36"/>
      <c r="AG91" s="9"/>
      <c r="AH91" s="70" t="s">
        <v>10</v>
      </c>
      <c r="AI91" s="71"/>
      <c r="AJ91" s="71"/>
      <c r="AK91" s="72"/>
      <c r="AL91" s="7"/>
      <c r="AM91" s="43"/>
    </row>
    <row r="92" spans="1:39" ht="14.25" customHeight="1">
      <c r="C92" s="32" t="s">
        <v>11</v>
      </c>
      <c r="D92" s="7"/>
      <c r="E92" s="32" t="s">
        <v>12</v>
      </c>
      <c r="F92" s="7"/>
      <c r="G92" s="33" t="s">
        <v>13</v>
      </c>
      <c r="H92" s="32" t="s">
        <v>14</v>
      </c>
      <c r="I92" s="6"/>
      <c r="J92" s="6"/>
      <c r="K92" s="6"/>
      <c r="L92" s="6"/>
      <c r="M92" s="6"/>
      <c r="N92" s="6"/>
      <c r="O92" s="6"/>
      <c r="P92" s="6"/>
      <c r="Q92" s="33" t="s">
        <v>15</v>
      </c>
      <c r="R92" s="33" t="s">
        <v>16</v>
      </c>
      <c r="S92" s="33" t="s">
        <v>17</v>
      </c>
      <c r="T92" s="33" t="s">
        <v>18</v>
      </c>
      <c r="U92" s="32" t="s">
        <v>19</v>
      </c>
      <c r="V92" s="6"/>
      <c r="W92" s="31" t="s">
        <v>20</v>
      </c>
      <c r="X92" s="31" t="s">
        <v>21</v>
      </c>
      <c r="Y92" s="31" t="s">
        <v>22</v>
      </c>
      <c r="Z92" s="30" t="s">
        <v>23</v>
      </c>
      <c r="AA92" s="37"/>
      <c r="AB92" s="14" t="s">
        <v>24</v>
      </c>
      <c r="AC92" s="16" t="s">
        <v>25</v>
      </c>
      <c r="AD92" s="36"/>
      <c r="AE92" s="36"/>
      <c r="AF92" s="6"/>
      <c r="AG92" s="6"/>
      <c r="AH92" s="14" t="s">
        <v>26</v>
      </c>
      <c r="AI92" s="14" t="s">
        <v>27</v>
      </c>
      <c r="AJ92" s="16" t="s">
        <v>28</v>
      </c>
      <c r="AK92" s="15" t="s">
        <v>29</v>
      </c>
      <c r="AL92" s="6"/>
      <c r="AM92" s="3"/>
    </row>
    <row r="93" spans="1:39" ht="14.25" customHeight="1">
      <c r="A93" s="2">
        <f ca="1">RANDBETWEEN(1,5)</f>
        <v>3</v>
      </c>
      <c r="C93" s="2" t="str">
        <f ca="1">VLOOKUP(A93,$K$5:$L$10,2)</f>
        <v>horror</v>
      </c>
      <c r="D93" s="6">
        <f ca="1">RANDBETWEEN(1,4)</f>
        <v>4</v>
      </c>
      <c r="E93" s="6" t="str">
        <f ca="1">VLOOKUP(D93,$N$6:$O$10,2)</f>
        <v>Africa</v>
      </c>
      <c r="F93" s="6">
        <f ca="1">RANDBETWEEN(0,1)</f>
        <v>0</v>
      </c>
      <c r="G93" s="6" t="str">
        <f ca="1">IF(F93=1,"Yes","No")</f>
        <v>No</v>
      </c>
      <c r="H93" s="3">
        <f ca="1">RANDBETWEEN(2000,2020)</f>
        <v>2009</v>
      </c>
      <c r="I93" s="6"/>
      <c r="J93" s="6"/>
      <c r="K93" s="59" t="s">
        <v>0</v>
      </c>
      <c r="L93" s="60"/>
      <c r="M93" s="6"/>
      <c r="N93" s="6"/>
      <c r="O93" s="6"/>
      <c r="P93" s="6"/>
      <c r="Q93" s="2">
        <f ca="1">IF(C93="action",1,0)</f>
        <v>0</v>
      </c>
      <c r="R93" s="6">
        <f>IF(C92="comedy",1,0)</f>
        <v>0</v>
      </c>
      <c r="S93" s="6">
        <f ca="1">IF(C93="horror",1,0)</f>
        <v>1</v>
      </c>
      <c r="T93" s="6">
        <f ca="1">IF(C93="Drama",1,0)</f>
        <v>0</v>
      </c>
      <c r="U93" s="3">
        <f ca="1">IF(C93="Thrillier",1,0)</f>
        <v>0</v>
      </c>
      <c r="V93" s="6"/>
      <c r="W93" s="24">
        <f ca="1">IF(E93="Africa",1,0)</f>
        <v>1</v>
      </c>
      <c r="X93" s="25">
        <f ca="1">IF(E93="Asia",1,0)</f>
        <v>0</v>
      </c>
      <c r="Y93" s="25">
        <f ca="1">IF(E93="America",1,0)</f>
        <v>0</v>
      </c>
      <c r="Z93" s="26">
        <f ca="1">IF(E93="Europe",1,0)</f>
        <v>0</v>
      </c>
      <c r="AA93" s="38"/>
      <c r="AB93" s="17">
        <f ca="1">IF(G93="Yes",1,0)</f>
        <v>0</v>
      </c>
      <c r="AC93" s="18">
        <f ca="1">IF(G93="No",1,0)</f>
        <v>1</v>
      </c>
      <c r="AD93" s="38"/>
      <c r="AE93" s="38"/>
      <c r="AF93" s="6"/>
      <c r="AG93" s="6"/>
      <c r="AH93" s="2">
        <f ca="1">IF(AND(H93&gt;=2000,H93&lt;2006),1,0)</f>
        <v>0</v>
      </c>
      <c r="AI93" s="6">
        <f ca="1">IF(AND(H93&gt;=2006,H93&lt;2011),1,0)</f>
        <v>1</v>
      </c>
      <c r="AJ93" s="6">
        <f ca="1">IF(AND(H93&gt;=2011,H93&lt;2016),1,0)</f>
        <v>0</v>
      </c>
      <c r="AK93" s="3">
        <f ca="1">IF(AND(H93&gt;=2016,H93&lt;2021),1,0)</f>
        <v>0</v>
      </c>
      <c r="AL93" s="6"/>
      <c r="AM93" s="3"/>
    </row>
    <row r="94" spans="1:39" ht="14.25" customHeight="1">
      <c r="A94" s="2">
        <f t="shared" ref="A94:A120" ca="1" si="40">RANDBETWEEN(1,5)</f>
        <v>5</v>
      </c>
      <c r="C94" s="2" t="str">
        <f ca="1">VLOOKUP(A94,$K$5:$L$10,2)</f>
        <v>Thrillier</v>
      </c>
      <c r="D94" s="6">
        <f t="shared" ref="D94:D120" ca="1" si="41">RANDBETWEEN(1,4)</f>
        <v>2</v>
      </c>
      <c r="E94" s="6" t="str">
        <f ca="1">VLOOKUP(D94,$N$6:$O$10,2)</f>
        <v>Europe</v>
      </c>
      <c r="F94" s="6">
        <f t="shared" ref="F94:F120" ca="1" si="42">RANDBETWEEN(0,1)</f>
        <v>1</v>
      </c>
      <c r="G94" s="6" t="str">
        <f t="shared" ref="G94:G120" ca="1" si="43">IF(F94=1,"Yes","No")</f>
        <v>Yes</v>
      </c>
      <c r="H94" s="3">
        <f t="shared" ref="H94:H120" ca="1" si="44">RANDBETWEEN(2000,2020)</f>
        <v>2008</v>
      </c>
      <c r="I94" s="6"/>
      <c r="J94" s="6"/>
      <c r="K94" s="2">
        <v>1</v>
      </c>
      <c r="L94" s="3" t="s">
        <v>31</v>
      </c>
      <c r="M94" s="6"/>
      <c r="N94" s="59" t="s">
        <v>1</v>
      </c>
      <c r="O94" s="60"/>
      <c r="P94" s="6"/>
      <c r="Q94" s="2">
        <f t="shared" ref="Q94:Q120" ca="1" si="45">IF(C94="action",1,0)</f>
        <v>0</v>
      </c>
      <c r="R94" s="6">
        <f t="shared" ref="R94:R121" ca="1" si="46">IF(C93="comedy",1,0)</f>
        <v>0</v>
      </c>
      <c r="S94" s="6">
        <f t="shared" ref="S94:S120" ca="1" si="47">IF(C94="horror",1,0)</f>
        <v>0</v>
      </c>
      <c r="T94" s="6">
        <f t="shared" ref="T94:T120" ca="1" si="48">IF(C94="Drama",1,0)</f>
        <v>0</v>
      </c>
      <c r="U94" s="3">
        <f t="shared" ref="U94:U120" ca="1" si="49">IF(C94="Thrillier",1,0)</f>
        <v>1</v>
      </c>
      <c r="V94" s="6"/>
      <c r="W94" s="24">
        <f t="shared" ref="W94:W121" ca="1" si="50">IF(E94="Africa",1,0)</f>
        <v>0</v>
      </c>
      <c r="X94" s="25">
        <f t="shared" ref="X94:X122" ca="1" si="51">IF(E94="Asia",1,0)</f>
        <v>0</v>
      </c>
      <c r="Y94" s="25">
        <f t="shared" ref="Y94:Y122" ca="1" si="52">IF(E94="America",1,0)</f>
        <v>0</v>
      </c>
      <c r="Z94" s="26">
        <f t="shared" ref="Z94:Z122" ca="1" si="53">IF(E94="Europe",1,0)</f>
        <v>1</v>
      </c>
      <c r="AA94" s="38"/>
      <c r="AB94" s="17">
        <f t="shared" ref="AB94:AB120" ca="1" si="54">IF(G94="Yes",1,0)</f>
        <v>1</v>
      </c>
      <c r="AC94" s="18">
        <f t="shared" ref="AC94:AC120" ca="1" si="55">IF(G94="No",1,0)</f>
        <v>0</v>
      </c>
      <c r="AD94" s="38"/>
      <c r="AE94" s="38"/>
      <c r="AF94" s="6"/>
      <c r="AG94" s="6"/>
      <c r="AH94" s="2">
        <f t="shared" ref="AH94:AH120" ca="1" si="56">IF(AND(H94&gt;=2000,H94&lt;2006),1,0)</f>
        <v>0</v>
      </c>
      <c r="AI94" s="6">
        <f t="shared" ref="AI94:AI120" ca="1" si="57">IF(AND(H94&gt;=2006,H94&lt;2011),1,0)</f>
        <v>1</v>
      </c>
      <c r="AJ94" s="6">
        <f t="shared" ref="AJ94:AJ120" ca="1" si="58">IF(AND(H94&gt;=2011,H94&lt;2016),1,0)</f>
        <v>0</v>
      </c>
      <c r="AK94" s="3">
        <f t="shared" ref="AK94:AK120" ca="1" si="59">IF(AND(H94&gt;=2016,H94&lt;2021),1,0)</f>
        <v>0</v>
      </c>
      <c r="AL94" s="6"/>
      <c r="AM94" s="3"/>
    </row>
    <row r="95" spans="1:39" ht="14.25" customHeight="1">
      <c r="A95" s="2">
        <f t="shared" ca="1" si="40"/>
        <v>2</v>
      </c>
      <c r="C95" s="2" t="str">
        <f ca="1">VLOOKUP(A95,$K$5:$L$10,2)</f>
        <v>comedy</v>
      </c>
      <c r="D95" s="6">
        <f t="shared" ca="1" si="41"/>
        <v>4</v>
      </c>
      <c r="E95" s="6" t="str">
        <f ca="1">VLOOKUP(D95,$N$6:$O$10,2)</f>
        <v>Africa</v>
      </c>
      <c r="F95" s="6">
        <f t="shared" ca="1" si="42"/>
        <v>0</v>
      </c>
      <c r="G95" s="6" t="str">
        <f t="shared" ca="1" si="43"/>
        <v>No</v>
      </c>
      <c r="H95" s="3">
        <f t="shared" ca="1" si="44"/>
        <v>2011</v>
      </c>
      <c r="I95" s="6"/>
      <c r="J95" s="6"/>
      <c r="K95" s="2">
        <v>2</v>
      </c>
      <c r="L95" s="3" t="s">
        <v>32</v>
      </c>
      <c r="M95" s="6"/>
      <c r="N95" s="2">
        <v>1</v>
      </c>
      <c r="O95" s="3" t="s">
        <v>22</v>
      </c>
      <c r="P95" s="6"/>
      <c r="Q95" s="2">
        <f t="shared" ca="1" si="45"/>
        <v>0</v>
      </c>
      <c r="R95" s="6">
        <f t="shared" ca="1" si="46"/>
        <v>0</v>
      </c>
      <c r="S95" s="6">
        <f t="shared" ca="1" si="47"/>
        <v>0</v>
      </c>
      <c r="T95" s="6">
        <f t="shared" ca="1" si="48"/>
        <v>0</v>
      </c>
      <c r="U95" s="3">
        <f t="shared" ca="1" si="49"/>
        <v>0</v>
      </c>
      <c r="V95" s="6"/>
      <c r="W95" s="24">
        <f t="shared" ca="1" si="50"/>
        <v>1</v>
      </c>
      <c r="X95" s="25">
        <f t="shared" ca="1" si="51"/>
        <v>0</v>
      </c>
      <c r="Y95" s="25">
        <f t="shared" ca="1" si="52"/>
        <v>0</v>
      </c>
      <c r="Z95" s="26">
        <f t="shared" ca="1" si="53"/>
        <v>0</v>
      </c>
      <c r="AA95" s="38"/>
      <c r="AB95" s="17">
        <f t="shared" ca="1" si="54"/>
        <v>0</v>
      </c>
      <c r="AC95" s="18">
        <f t="shared" ca="1" si="55"/>
        <v>1</v>
      </c>
      <c r="AD95" s="38"/>
      <c r="AE95" s="38"/>
      <c r="AF95" s="6"/>
      <c r="AG95" s="6"/>
      <c r="AH95" s="2">
        <f t="shared" ca="1" si="56"/>
        <v>0</v>
      </c>
      <c r="AI95" s="6">
        <f t="shared" ca="1" si="57"/>
        <v>0</v>
      </c>
      <c r="AJ95" s="6">
        <f t="shared" ca="1" si="58"/>
        <v>1</v>
      </c>
      <c r="AK95" s="3">
        <f t="shared" ca="1" si="59"/>
        <v>0</v>
      </c>
      <c r="AL95" s="6"/>
      <c r="AM95" s="3"/>
    </row>
    <row r="96" spans="1:39" ht="14.25" customHeight="1">
      <c r="A96" s="2">
        <f t="shared" ca="1" si="40"/>
        <v>2</v>
      </c>
      <c r="C96" s="2" t="str">
        <f ca="1">VLOOKUP(A96,$K$5:$L$10,2)</f>
        <v>comedy</v>
      </c>
      <c r="D96" s="6">
        <f t="shared" ca="1" si="41"/>
        <v>3</v>
      </c>
      <c r="E96" s="6" t="str">
        <f ca="1">VLOOKUP(D96,$N$6:$O$10,2)</f>
        <v>Asia</v>
      </c>
      <c r="F96" s="6">
        <f t="shared" ca="1" si="42"/>
        <v>0</v>
      </c>
      <c r="G96" s="6" t="str">
        <f t="shared" ca="1" si="43"/>
        <v>No</v>
      </c>
      <c r="H96" s="3">
        <f t="shared" ca="1" si="44"/>
        <v>2006</v>
      </c>
      <c r="I96" s="6"/>
      <c r="J96" s="6"/>
      <c r="K96" s="2">
        <v>3</v>
      </c>
      <c r="L96" s="3" t="s">
        <v>34</v>
      </c>
      <c r="M96" s="6"/>
      <c r="N96" s="2">
        <v>2</v>
      </c>
      <c r="O96" s="3" t="s">
        <v>23</v>
      </c>
      <c r="P96" s="6"/>
      <c r="Q96" s="2">
        <f t="shared" ca="1" si="45"/>
        <v>0</v>
      </c>
      <c r="R96" s="6">
        <f t="shared" ca="1" si="46"/>
        <v>1</v>
      </c>
      <c r="S96" s="6">
        <f t="shared" ca="1" si="47"/>
        <v>0</v>
      </c>
      <c r="T96" s="6">
        <f t="shared" ca="1" si="48"/>
        <v>0</v>
      </c>
      <c r="U96" s="3">
        <f t="shared" ca="1" si="49"/>
        <v>0</v>
      </c>
      <c r="V96" s="6"/>
      <c r="W96" s="24">
        <f t="shared" ca="1" si="50"/>
        <v>0</v>
      </c>
      <c r="X96" s="25">
        <f t="shared" ca="1" si="51"/>
        <v>1</v>
      </c>
      <c r="Y96" s="25">
        <f t="shared" ca="1" si="52"/>
        <v>0</v>
      </c>
      <c r="Z96" s="26">
        <f t="shared" ca="1" si="53"/>
        <v>0</v>
      </c>
      <c r="AA96" s="38"/>
      <c r="AB96" s="17">
        <f t="shared" ca="1" si="54"/>
        <v>0</v>
      </c>
      <c r="AC96" s="18">
        <f t="shared" ca="1" si="55"/>
        <v>1</v>
      </c>
      <c r="AD96" s="38"/>
      <c r="AE96" s="38"/>
      <c r="AF96" s="6"/>
      <c r="AG96" s="6"/>
      <c r="AH96" s="2">
        <f t="shared" ca="1" si="56"/>
        <v>0</v>
      </c>
      <c r="AI96" s="6">
        <f t="shared" ca="1" si="57"/>
        <v>1</v>
      </c>
      <c r="AJ96" s="6">
        <f t="shared" ca="1" si="58"/>
        <v>0</v>
      </c>
      <c r="AK96" s="3">
        <f t="shared" ca="1" si="59"/>
        <v>0</v>
      </c>
      <c r="AL96" s="6"/>
      <c r="AM96" s="3"/>
    </row>
    <row r="97" spans="1:39" ht="14.25" customHeight="1">
      <c r="A97" s="2">
        <f t="shared" ca="1" si="40"/>
        <v>1</v>
      </c>
      <c r="C97" s="2" t="str">
        <f ca="1">VLOOKUP(A97,$K$5:$L$10,2)</f>
        <v>action</v>
      </c>
      <c r="D97" s="6">
        <f t="shared" ca="1" si="41"/>
        <v>3</v>
      </c>
      <c r="E97" s="6" t="str">
        <f ca="1">VLOOKUP(D97,$N$6:$O$10,2)</f>
        <v>Asia</v>
      </c>
      <c r="F97" s="6">
        <f t="shared" ca="1" si="42"/>
        <v>1</v>
      </c>
      <c r="G97" s="6" t="str">
        <f t="shared" ca="1" si="43"/>
        <v>Yes</v>
      </c>
      <c r="H97" s="3">
        <f t="shared" ca="1" si="44"/>
        <v>2004</v>
      </c>
      <c r="I97" s="6"/>
      <c r="J97" s="6"/>
      <c r="K97" s="2">
        <v>4</v>
      </c>
      <c r="L97" s="3" t="s">
        <v>18</v>
      </c>
      <c r="M97" s="6"/>
      <c r="N97" s="2">
        <v>3</v>
      </c>
      <c r="O97" s="3" t="s">
        <v>21</v>
      </c>
      <c r="P97" s="6"/>
      <c r="Q97" s="2">
        <f t="shared" ca="1" si="45"/>
        <v>1</v>
      </c>
      <c r="R97" s="6">
        <f t="shared" ca="1" si="46"/>
        <v>1</v>
      </c>
      <c r="S97" s="6">
        <f t="shared" ca="1" si="47"/>
        <v>0</v>
      </c>
      <c r="T97" s="6">
        <f t="shared" ca="1" si="48"/>
        <v>0</v>
      </c>
      <c r="U97" s="3">
        <f t="shared" ca="1" si="49"/>
        <v>0</v>
      </c>
      <c r="V97" s="6"/>
      <c r="W97" s="24">
        <f t="shared" ca="1" si="50"/>
        <v>0</v>
      </c>
      <c r="X97" s="25">
        <f t="shared" ca="1" si="51"/>
        <v>1</v>
      </c>
      <c r="Y97" s="25">
        <f t="shared" ca="1" si="52"/>
        <v>0</v>
      </c>
      <c r="Z97" s="26">
        <f t="shared" ca="1" si="53"/>
        <v>0</v>
      </c>
      <c r="AA97" s="38"/>
      <c r="AB97" s="17">
        <f t="shared" ca="1" si="54"/>
        <v>1</v>
      </c>
      <c r="AC97" s="18">
        <f t="shared" ca="1" si="55"/>
        <v>0</v>
      </c>
      <c r="AD97" s="38"/>
      <c r="AE97" s="38"/>
      <c r="AF97" s="6"/>
      <c r="AG97" s="6"/>
      <c r="AH97" s="2">
        <f t="shared" ca="1" si="56"/>
        <v>1</v>
      </c>
      <c r="AI97" s="6">
        <f t="shared" ca="1" si="57"/>
        <v>0</v>
      </c>
      <c r="AJ97" s="6">
        <f t="shared" ca="1" si="58"/>
        <v>0</v>
      </c>
      <c r="AK97" s="3">
        <f t="shared" ca="1" si="59"/>
        <v>0</v>
      </c>
      <c r="AL97" s="6"/>
      <c r="AM97" s="3"/>
    </row>
    <row r="98" spans="1:39" ht="14.25" customHeight="1">
      <c r="A98" s="2">
        <f t="shared" ca="1" si="40"/>
        <v>1</v>
      </c>
      <c r="C98" s="2" t="str">
        <f ca="1">VLOOKUP(A98,$K$5:$L$10,2)</f>
        <v>action</v>
      </c>
      <c r="D98" s="6">
        <f t="shared" ca="1" si="41"/>
        <v>1</v>
      </c>
      <c r="E98" s="6" t="str">
        <f ca="1">VLOOKUP(D98,$N$6:$O$10,2)</f>
        <v>America</v>
      </c>
      <c r="F98" s="6">
        <f t="shared" ca="1" si="42"/>
        <v>0</v>
      </c>
      <c r="G98" s="6" t="str">
        <f t="shared" ca="1" si="43"/>
        <v>No</v>
      </c>
      <c r="H98" s="3">
        <f t="shared" ca="1" si="44"/>
        <v>2003</v>
      </c>
      <c r="I98" s="6"/>
      <c r="J98" s="6"/>
      <c r="K98" s="4">
        <v>5</v>
      </c>
      <c r="L98" s="5" t="s">
        <v>36</v>
      </c>
      <c r="M98" s="6"/>
      <c r="N98" s="4">
        <v>4</v>
      </c>
      <c r="O98" s="5" t="s">
        <v>20</v>
      </c>
      <c r="P98" s="6"/>
      <c r="Q98" s="2">
        <f t="shared" ca="1" si="45"/>
        <v>1</v>
      </c>
      <c r="R98" s="6">
        <f t="shared" ca="1" si="46"/>
        <v>0</v>
      </c>
      <c r="S98" s="6">
        <f t="shared" ca="1" si="47"/>
        <v>0</v>
      </c>
      <c r="T98" s="6">
        <f t="shared" ca="1" si="48"/>
        <v>0</v>
      </c>
      <c r="U98" s="3">
        <f t="shared" ca="1" si="49"/>
        <v>0</v>
      </c>
      <c r="V98" s="6"/>
      <c r="W98" s="24">
        <f t="shared" ca="1" si="50"/>
        <v>0</v>
      </c>
      <c r="X98" s="25">
        <f t="shared" ca="1" si="51"/>
        <v>0</v>
      </c>
      <c r="Y98" s="25">
        <f t="shared" ca="1" si="52"/>
        <v>1</v>
      </c>
      <c r="Z98" s="26">
        <f t="shared" ca="1" si="53"/>
        <v>0</v>
      </c>
      <c r="AA98" s="38"/>
      <c r="AB98" s="17">
        <f t="shared" ca="1" si="54"/>
        <v>0</v>
      </c>
      <c r="AC98" s="18">
        <f t="shared" ca="1" si="55"/>
        <v>1</v>
      </c>
      <c r="AD98" s="38"/>
      <c r="AE98" s="38"/>
      <c r="AF98" s="6"/>
      <c r="AG98" s="6"/>
      <c r="AH98" s="2">
        <f t="shared" ca="1" si="56"/>
        <v>1</v>
      </c>
      <c r="AI98" s="6">
        <f t="shared" ca="1" si="57"/>
        <v>0</v>
      </c>
      <c r="AJ98" s="6">
        <f t="shared" ca="1" si="58"/>
        <v>0</v>
      </c>
      <c r="AK98" s="3">
        <f t="shared" ca="1" si="59"/>
        <v>0</v>
      </c>
      <c r="AL98" s="6"/>
      <c r="AM98" s="3"/>
    </row>
    <row r="99" spans="1:39" ht="14.25" customHeight="1">
      <c r="A99" s="2">
        <f t="shared" ca="1" si="40"/>
        <v>4</v>
      </c>
      <c r="C99" s="2" t="str">
        <f ca="1">VLOOKUP(A99,$K$5:$L$10,2)</f>
        <v>Drama</v>
      </c>
      <c r="D99" s="6">
        <f t="shared" ca="1" si="41"/>
        <v>3</v>
      </c>
      <c r="E99" s="6" t="str">
        <f ca="1">VLOOKUP(D99,$N$6:$O$10,2)</f>
        <v>Asia</v>
      </c>
      <c r="F99" s="6">
        <f t="shared" ca="1" si="42"/>
        <v>1</v>
      </c>
      <c r="G99" s="6" t="str">
        <f t="shared" ca="1" si="43"/>
        <v>Yes</v>
      </c>
      <c r="H99" s="3">
        <f t="shared" ca="1" si="44"/>
        <v>2005</v>
      </c>
      <c r="I99" s="6"/>
      <c r="J99" s="6"/>
      <c r="K99" s="6"/>
      <c r="L99" s="6"/>
      <c r="M99" s="6"/>
      <c r="N99" s="6"/>
      <c r="O99" s="6"/>
      <c r="P99" s="6"/>
      <c r="Q99" s="2">
        <f t="shared" ca="1" si="45"/>
        <v>0</v>
      </c>
      <c r="R99" s="6">
        <f t="shared" ca="1" si="46"/>
        <v>0</v>
      </c>
      <c r="S99" s="6">
        <f t="shared" ca="1" si="47"/>
        <v>0</v>
      </c>
      <c r="T99" s="6">
        <f t="shared" ca="1" si="48"/>
        <v>1</v>
      </c>
      <c r="U99" s="3">
        <f t="shared" ca="1" si="49"/>
        <v>0</v>
      </c>
      <c r="V99" s="6"/>
      <c r="W99" s="24">
        <f t="shared" ca="1" si="50"/>
        <v>0</v>
      </c>
      <c r="X99" s="25">
        <f t="shared" ca="1" si="51"/>
        <v>1</v>
      </c>
      <c r="Y99" s="25">
        <f t="shared" ca="1" si="52"/>
        <v>0</v>
      </c>
      <c r="Z99" s="26">
        <f t="shared" ca="1" si="53"/>
        <v>0</v>
      </c>
      <c r="AA99" s="38"/>
      <c r="AB99" s="17">
        <f t="shared" ca="1" si="54"/>
        <v>1</v>
      </c>
      <c r="AC99" s="18">
        <f t="shared" ca="1" si="55"/>
        <v>0</v>
      </c>
      <c r="AD99" s="38"/>
      <c r="AE99" s="38"/>
      <c r="AF99" s="6"/>
      <c r="AG99" s="6"/>
      <c r="AH99" s="2">
        <f t="shared" ca="1" si="56"/>
        <v>1</v>
      </c>
      <c r="AI99" s="6">
        <f t="shared" ca="1" si="57"/>
        <v>0</v>
      </c>
      <c r="AJ99" s="6">
        <f t="shared" ca="1" si="58"/>
        <v>0</v>
      </c>
      <c r="AK99" s="3">
        <f t="shared" ca="1" si="59"/>
        <v>0</v>
      </c>
      <c r="AL99" s="6"/>
      <c r="AM99" s="3"/>
    </row>
    <row r="100" spans="1:39" ht="14.25" customHeight="1">
      <c r="A100" s="2">
        <f t="shared" ca="1" si="40"/>
        <v>2</v>
      </c>
      <c r="C100" s="2" t="str">
        <f ca="1">VLOOKUP(A100,$K$5:$L$10,2)</f>
        <v>comedy</v>
      </c>
      <c r="D100" s="6">
        <f t="shared" ca="1" si="41"/>
        <v>1</v>
      </c>
      <c r="E100" s="6" t="str">
        <f ca="1">VLOOKUP(D100,$N$6:$O$10,2)</f>
        <v>America</v>
      </c>
      <c r="F100" s="6">
        <f t="shared" ca="1" si="42"/>
        <v>0</v>
      </c>
      <c r="G100" s="6" t="str">
        <f t="shared" ca="1" si="43"/>
        <v>No</v>
      </c>
      <c r="H100" s="3">
        <f t="shared" ca="1" si="44"/>
        <v>2017</v>
      </c>
      <c r="I100" s="6"/>
      <c r="J100" s="6"/>
      <c r="K100" s="6"/>
      <c r="L100" s="6"/>
      <c r="M100" s="6"/>
      <c r="N100" s="6"/>
      <c r="O100" s="6"/>
      <c r="P100" s="6"/>
      <c r="Q100" s="2">
        <f t="shared" ca="1" si="45"/>
        <v>0</v>
      </c>
      <c r="R100" s="6">
        <f t="shared" ca="1" si="46"/>
        <v>0</v>
      </c>
      <c r="S100" s="6">
        <f t="shared" ca="1" si="47"/>
        <v>0</v>
      </c>
      <c r="T100" s="6">
        <f t="shared" ca="1" si="48"/>
        <v>0</v>
      </c>
      <c r="U100" s="3">
        <f t="shared" ca="1" si="49"/>
        <v>0</v>
      </c>
      <c r="V100" s="6"/>
      <c r="W100" s="24">
        <f t="shared" ca="1" si="50"/>
        <v>0</v>
      </c>
      <c r="X100" s="25">
        <f t="shared" ca="1" si="51"/>
        <v>0</v>
      </c>
      <c r="Y100" s="25">
        <f t="shared" ca="1" si="52"/>
        <v>1</v>
      </c>
      <c r="Z100" s="26">
        <f t="shared" ca="1" si="53"/>
        <v>0</v>
      </c>
      <c r="AA100" s="38"/>
      <c r="AB100" s="17">
        <f t="shared" ca="1" si="54"/>
        <v>0</v>
      </c>
      <c r="AC100" s="18">
        <f t="shared" ca="1" si="55"/>
        <v>1</v>
      </c>
      <c r="AD100" s="38"/>
      <c r="AE100" s="38"/>
      <c r="AF100" s="6"/>
      <c r="AG100" s="6"/>
      <c r="AH100" s="2">
        <f t="shared" ca="1" si="56"/>
        <v>0</v>
      </c>
      <c r="AI100" s="6">
        <f t="shared" ca="1" si="57"/>
        <v>0</v>
      </c>
      <c r="AJ100" s="6">
        <f t="shared" ca="1" si="58"/>
        <v>0</v>
      </c>
      <c r="AK100" s="3">
        <f t="shared" ca="1" si="59"/>
        <v>1</v>
      </c>
      <c r="AL100" s="6"/>
      <c r="AM100" s="3"/>
    </row>
    <row r="101" spans="1:39" ht="14.25" customHeight="1">
      <c r="A101" s="2">
        <f t="shared" ca="1" si="40"/>
        <v>3</v>
      </c>
      <c r="C101" s="2" t="str">
        <f ca="1">VLOOKUP(A101,$K$5:$L$10,2)</f>
        <v>horror</v>
      </c>
      <c r="D101" s="6">
        <f t="shared" ca="1" si="41"/>
        <v>3</v>
      </c>
      <c r="E101" s="6" t="str">
        <f ca="1">VLOOKUP(D101,$N$6:$O$10,2)</f>
        <v>Asia</v>
      </c>
      <c r="F101" s="6">
        <f t="shared" ca="1" si="42"/>
        <v>1</v>
      </c>
      <c r="G101" s="6" t="str">
        <f t="shared" ca="1" si="43"/>
        <v>Yes</v>
      </c>
      <c r="H101" s="3">
        <f t="shared" ca="1" si="44"/>
        <v>2004</v>
      </c>
      <c r="I101" s="6"/>
      <c r="J101" s="6"/>
      <c r="K101" s="6"/>
      <c r="L101" s="6"/>
      <c r="M101" s="6"/>
      <c r="N101" s="6"/>
      <c r="O101" s="6"/>
      <c r="P101" s="6"/>
      <c r="Q101" s="2">
        <f t="shared" ca="1" si="45"/>
        <v>0</v>
      </c>
      <c r="R101" s="6">
        <f t="shared" ca="1" si="46"/>
        <v>1</v>
      </c>
      <c r="S101" s="6">
        <f t="shared" ca="1" si="47"/>
        <v>1</v>
      </c>
      <c r="T101" s="6">
        <f t="shared" ca="1" si="48"/>
        <v>0</v>
      </c>
      <c r="U101" s="3">
        <f t="shared" ca="1" si="49"/>
        <v>0</v>
      </c>
      <c r="V101" s="6"/>
      <c r="W101" s="24">
        <f t="shared" ca="1" si="50"/>
        <v>0</v>
      </c>
      <c r="X101" s="25">
        <f t="shared" ca="1" si="51"/>
        <v>1</v>
      </c>
      <c r="Y101" s="25">
        <f t="shared" ca="1" si="52"/>
        <v>0</v>
      </c>
      <c r="Z101" s="26">
        <f t="shared" ca="1" si="53"/>
        <v>0</v>
      </c>
      <c r="AA101" s="38"/>
      <c r="AB101" s="17">
        <f t="shared" ca="1" si="54"/>
        <v>1</v>
      </c>
      <c r="AC101" s="18">
        <f t="shared" ca="1" si="55"/>
        <v>0</v>
      </c>
      <c r="AD101" s="38"/>
      <c r="AE101" s="38"/>
      <c r="AF101" s="6"/>
      <c r="AG101" s="6"/>
      <c r="AH101" s="2">
        <f t="shared" ca="1" si="56"/>
        <v>1</v>
      </c>
      <c r="AI101" s="6">
        <f t="shared" ca="1" si="57"/>
        <v>0</v>
      </c>
      <c r="AJ101" s="6">
        <f t="shared" ca="1" si="58"/>
        <v>0</v>
      </c>
      <c r="AK101" s="3">
        <f t="shared" ca="1" si="59"/>
        <v>0</v>
      </c>
      <c r="AL101" s="6"/>
      <c r="AM101" s="3"/>
    </row>
    <row r="102" spans="1:39" ht="14.25" customHeight="1">
      <c r="A102" s="2">
        <f t="shared" ca="1" si="40"/>
        <v>2</v>
      </c>
      <c r="C102" s="2" t="str">
        <f ca="1">VLOOKUP(A102,$K$5:$L$10,2)</f>
        <v>comedy</v>
      </c>
      <c r="D102" s="6">
        <f t="shared" ca="1" si="41"/>
        <v>3</v>
      </c>
      <c r="E102" s="6" t="str">
        <f ca="1">VLOOKUP(D102,$N$6:$O$10,2)</f>
        <v>Asia</v>
      </c>
      <c r="F102" s="6">
        <f t="shared" ca="1" si="42"/>
        <v>1</v>
      </c>
      <c r="G102" s="6" t="str">
        <f t="shared" ca="1" si="43"/>
        <v>Yes</v>
      </c>
      <c r="H102" s="3">
        <f t="shared" ca="1" si="44"/>
        <v>2000</v>
      </c>
      <c r="I102" s="6"/>
      <c r="J102" s="6"/>
      <c r="K102" s="6"/>
      <c r="L102" s="6"/>
      <c r="M102" s="6"/>
      <c r="N102" s="6"/>
      <c r="O102" s="6"/>
      <c r="P102" s="6"/>
      <c r="Q102" s="2">
        <f t="shared" ca="1" si="45"/>
        <v>0</v>
      </c>
      <c r="R102" s="6">
        <f t="shared" ca="1" si="46"/>
        <v>0</v>
      </c>
      <c r="S102" s="6">
        <f t="shared" ca="1" si="47"/>
        <v>0</v>
      </c>
      <c r="T102" s="6">
        <f t="shared" ca="1" si="48"/>
        <v>0</v>
      </c>
      <c r="U102" s="3">
        <f t="shared" ca="1" si="49"/>
        <v>0</v>
      </c>
      <c r="V102" s="6"/>
      <c r="W102" s="24">
        <f t="shared" ca="1" si="50"/>
        <v>0</v>
      </c>
      <c r="X102" s="25">
        <f t="shared" ca="1" si="51"/>
        <v>1</v>
      </c>
      <c r="Y102" s="25">
        <f t="shared" ca="1" si="52"/>
        <v>0</v>
      </c>
      <c r="Z102" s="26">
        <f t="shared" ca="1" si="53"/>
        <v>0</v>
      </c>
      <c r="AA102" s="38"/>
      <c r="AB102" s="17">
        <f t="shared" ca="1" si="54"/>
        <v>1</v>
      </c>
      <c r="AC102" s="18">
        <f t="shared" ca="1" si="55"/>
        <v>0</v>
      </c>
      <c r="AD102" s="38"/>
      <c r="AE102" s="38"/>
      <c r="AF102" s="6"/>
      <c r="AG102" s="6"/>
      <c r="AH102" s="2">
        <f t="shared" ca="1" si="56"/>
        <v>1</v>
      </c>
      <c r="AI102" s="6">
        <f t="shared" ca="1" si="57"/>
        <v>0</v>
      </c>
      <c r="AJ102" s="6">
        <f t="shared" ca="1" si="58"/>
        <v>0</v>
      </c>
      <c r="AK102" s="3">
        <f t="shared" ca="1" si="59"/>
        <v>0</v>
      </c>
      <c r="AL102" s="6"/>
      <c r="AM102" s="3"/>
    </row>
    <row r="103" spans="1:39" ht="14.25" customHeight="1">
      <c r="A103" s="2">
        <f t="shared" ca="1" si="40"/>
        <v>1</v>
      </c>
      <c r="C103" s="2" t="str">
        <f ca="1">VLOOKUP(A103,$K$5:$L$10,2)</f>
        <v>action</v>
      </c>
      <c r="D103" s="6">
        <f t="shared" ca="1" si="41"/>
        <v>3</v>
      </c>
      <c r="E103" s="6" t="str">
        <f ca="1">VLOOKUP(D103,$N$6:$O$10,2)</f>
        <v>Asia</v>
      </c>
      <c r="F103" s="6">
        <f t="shared" ca="1" si="42"/>
        <v>0</v>
      </c>
      <c r="G103" s="6" t="str">
        <f t="shared" ca="1" si="43"/>
        <v>No</v>
      </c>
      <c r="H103" s="3">
        <f t="shared" ca="1" si="44"/>
        <v>2003</v>
      </c>
      <c r="I103" s="6"/>
      <c r="J103" s="6"/>
      <c r="K103" s="6"/>
      <c r="L103" s="6"/>
      <c r="M103" s="6"/>
      <c r="N103" s="6"/>
      <c r="O103" s="6"/>
      <c r="P103" s="6"/>
      <c r="Q103" s="2">
        <f t="shared" ca="1" si="45"/>
        <v>1</v>
      </c>
      <c r="R103" s="6">
        <f t="shared" ca="1" si="46"/>
        <v>1</v>
      </c>
      <c r="S103" s="6">
        <f t="shared" ca="1" si="47"/>
        <v>0</v>
      </c>
      <c r="T103" s="6">
        <f t="shared" ca="1" si="48"/>
        <v>0</v>
      </c>
      <c r="U103" s="3">
        <f t="shared" ca="1" si="49"/>
        <v>0</v>
      </c>
      <c r="V103" s="6"/>
      <c r="W103" s="24">
        <f t="shared" ca="1" si="50"/>
        <v>0</v>
      </c>
      <c r="X103" s="25">
        <f t="shared" ca="1" si="51"/>
        <v>1</v>
      </c>
      <c r="Y103" s="25">
        <f t="shared" ca="1" si="52"/>
        <v>0</v>
      </c>
      <c r="Z103" s="26">
        <f t="shared" ca="1" si="53"/>
        <v>0</v>
      </c>
      <c r="AA103" s="38"/>
      <c r="AB103" s="17">
        <f t="shared" ca="1" si="54"/>
        <v>0</v>
      </c>
      <c r="AC103" s="18">
        <f t="shared" ca="1" si="55"/>
        <v>1</v>
      </c>
      <c r="AD103" s="38"/>
      <c r="AE103" s="38"/>
      <c r="AF103" s="6"/>
      <c r="AG103" s="6"/>
      <c r="AH103" s="2">
        <f t="shared" ca="1" si="56"/>
        <v>1</v>
      </c>
      <c r="AI103" s="6">
        <f t="shared" ca="1" si="57"/>
        <v>0</v>
      </c>
      <c r="AJ103" s="6">
        <f t="shared" ca="1" si="58"/>
        <v>0</v>
      </c>
      <c r="AK103" s="3">
        <f t="shared" ca="1" si="59"/>
        <v>0</v>
      </c>
      <c r="AL103" s="6"/>
      <c r="AM103" s="3"/>
    </row>
    <row r="104" spans="1:39" ht="14.25" customHeight="1">
      <c r="A104" s="2">
        <f t="shared" ca="1" si="40"/>
        <v>2</v>
      </c>
      <c r="C104" s="2" t="str">
        <f ca="1">VLOOKUP(A104,$K$5:$L$10,2)</f>
        <v>comedy</v>
      </c>
      <c r="D104" s="6">
        <f t="shared" ca="1" si="41"/>
        <v>1</v>
      </c>
      <c r="E104" s="6" t="str">
        <f ca="1">VLOOKUP(D104,$N$6:$O$10,2)</f>
        <v>America</v>
      </c>
      <c r="F104" s="6">
        <f t="shared" ca="1" si="42"/>
        <v>0</v>
      </c>
      <c r="G104" s="6" t="str">
        <f t="shared" ca="1" si="43"/>
        <v>No</v>
      </c>
      <c r="H104" s="3">
        <f t="shared" ca="1" si="44"/>
        <v>2008</v>
      </c>
      <c r="I104" s="6"/>
      <c r="J104" s="6"/>
      <c r="K104" s="6"/>
      <c r="L104" s="6"/>
      <c r="M104" s="6"/>
      <c r="N104" s="6"/>
      <c r="O104" s="6"/>
      <c r="P104" s="6"/>
      <c r="Q104" s="2">
        <f t="shared" ca="1" si="45"/>
        <v>0</v>
      </c>
      <c r="R104" s="6">
        <f t="shared" ca="1" si="46"/>
        <v>0</v>
      </c>
      <c r="S104" s="6">
        <f t="shared" ca="1" si="47"/>
        <v>0</v>
      </c>
      <c r="T104" s="6">
        <f t="shared" ca="1" si="48"/>
        <v>0</v>
      </c>
      <c r="U104" s="3">
        <f t="shared" ca="1" si="49"/>
        <v>0</v>
      </c>
      <c r="V104" s="6"/>
      <c r="W104" s="24">
        <f t="shared" ca="1" si="50"/>
        <v>0</v>
      </c>
      <c r="X104" s="25">
        <f t="shared" ca="1" si="51"/>
        <v>0</v>
      </c>
      <c r="Y104" s="25">
        <f t="shared" ca="1" si="52"/>
        <v>1</v>
      </c>
      <c r="Z104" s="26">
        <f t="shared" ca="1" si="53"/>
        <v>0</v>
      </c>
      <c r="AA104" s="38"/>
      <c r="AB104" s="17">
        <f t="shared" ca="1" si="54"/>
        <v>0</v>
      </c>
      <c r="AC104" s="18">
        <f t="shared" ca="1" si="55"/>
        <v>1</v>
      </c>
      <c r="AD104" s="38"/>
      <c r="AE104" s="38"/>
      <c r="AF104" s="6"/>
      <c r="AG104" s="6"/>
      <c r="AH104" s="2">
        <f t="shared" ca="1" si="56"/>
        <v>0</v>
      </c>
      <c r="AI104" s="6">
        <f t="shared" ca="1" si="57"/>
        <v>1</v>
      </c>
      <c r="AJ104" s="6">
        <f t="shared" ca="1" si="58"/>
        <v>0</v>
      </c>
      <c r="AK104" s="3">
        <f t="shared" ca="1" si="59"/>
        <v>0</v>
      </c>
      <c r="AL104" s="6"/>
      <c r="AM104" s="3"/>
    </row>
    <row r="105" spans="1:39" ht="14.25" customHeight="1">
      <c r="A105" s="2">
        <f t="shared" ca="1" si="40"/>
        <v>5</v>
      </c>
      <c r="C105" s="2" t="str">
        <f ca="1">VLOOKUP(A105,$K$5:$L$10,2)</f>
        <v>Thrillier</v>
      </c>
      <c r="D105" s="6">
        <f t="shared" ca="1" si="41"/>
        <v>3</v>
      </c>
      <c r="E105" s="6" t="str">
        <f ca="1">VLOOKUP(D105,$N$6:$O$10,2)</f>
        <v>Asia</v>
      </c>
      <c r="F105" s="6">
        <f t="shared" ca="1" si="42"/>
        <v>1</v>
      </c>
      <c r="G105" s="6" t="str">
        <f t="shared" ca="1" si="43"/>
        <v>Yes</v>
      </c>
      <c r="H105" s="3">
        <f t="shared" ca="1" si="44"/>
        <v>2017</v>
      </c>
      <c r="I105" s="6"/>
      <c r="J105" s="6"/>
      <c r="K105" s="6"/>
      <c r="L105" s="6"/>
      <c r="M105" s="6"/>
      <c r="N105" s="6"/>
      <c r="O105" s="6"/>
      <c r="P105" s="6"/>
      <c r="Q105" s="2">
        <f t="shared" ca="1" si="45"/>
        <v>0</v>
      </c>
      <c r="R105" s="6">
        <f t="shared" ca="1" si="46"/>
        <v>1</v>
      </c>
      <c r="S105" s="6">
        <f t="shared" ca="1" si="47"/>
        <v>0</v>
      </c>
      <c r="T105" s="6">
        <f t="shared" ca="1" si="48"/>
        <v>0</v>
      </c>
      <c r="U105" s="3">
        <f t="shared" ca="1" si="49"/>
        <v>1</v>
      </c>
      <c r="V105" s="6"/>
      <c r="W105" s="24">
        <f t="shared" ca="1" si="50"/>
        <v>0</v>
      </c>
      <c r="X105" s="25">
        <f t="shared" ca="1" si="51"/>
        <v>1</v>
      </c>
      <c r="Y105" s="25">
        <f t="shared" ca="1" si="52"/>
        <v>0</v>
      </c>
      <c r="Z105" s="26">
        <f t="shared" ca="1" si="53"/>
        <v>0</v>
      </c>
      <c r="AA105" s="38"/>
      <c r="AB105" s="17">
        <f t="shared" ca="1" si="54"/>
        <v>1</v>
      </c>
      <c r="AC105" s="18">
        <f t="shared" ca="1" si="55"/>
        <v>0</v>
      </c>
      <c r="AD105" s="38"/>
      <c r="AE105" s="38"/>
      <c r="AF105" s="6"/>
      <c r="AG105" s="6"/>
      <c r="AH105" s="2">
        <f t="shared" ca="1" si="56"/>
        <v>0</v>
      </c>
      <c r="AI105" s="6">
        <f t="shared" ca="1" si="57"/>
        <v>0</v>
      </c>
      <c r="AJ105" s="6">
        <f t="shared" ca="1" si="58"/>
        <v>0</v>
      </c>
      <c r="AK105" s="3">
        <f t="shared" ca="1" si="59"/>
        <v>1</v>
      </c>
      <c r="AL105" s="6"/>
      <c r="AM105" s="3"/>
    </row>
    <row r="106" spans="1:39" ht="14.25" customHeight="1">
      <c r="A106" s="2">
        <f t="shared" ca="1" si="40"/>
        <v>2</v>
      </c>
      <c r="C106" s="2" t="str">
        <f ca="1">VLOOKUP(A106,$K$5:$L$10,2)</f>
        <v>comedy</v>
      </c>
      <c r="D106" s="6">
        <f t="shared" ca="1" si="41"/>
        <v>3</v>
      </c>
      <c r="E106" s="6" t="str">
        <f ca="1">VLOOKUP(D106,$N$6:$O$10,2)</f>
        <v>Asia</v>
      </c>
      <c r="F106" s="6">
        <f t="shared" ca="1" si="42"/>
        <v>1</v>
      </c>
      <c r="G106" s="6" t="str">
        <f t="shared" ca="1" si="43"/>
        <v>Yes</v>
      </c>
      <c r="H106" s="3">
        <f t="shared" ca="1" si="44"/>
        <v>2013</v>
      </c>
      <c r="I106" s="6"/>
      <c r="J106" s="6"/>
      <c r="K106" s="6"/>
      <c r="L106" s="6"/>
      <c r="M106" s="6"/>
      <c r="N106" s="6"/>
      <c r="O106" s="6"/>
      <c r="P106" s="6"/>
      <c r="Q106" s="2">
        <f t="shared" ca="1" si="45"/>
        <v>0</v>
      </c>
      <c r="R106" s="6">
        <f t="shared" ca="1" si="46"/>
        <v>0</v>
      </c>
      <c r="S106" s="6">
        <f t="shared" ca="1" si="47"/>
        <v>0</v>
      </c>
      <c r="T106" s="6">
        <f t="shared" ca="1" si="48"/>
        <v>0</v>
      </c>
      <c r="U106" s="3">
        <f t="shared" ca="1" si="49"/>
        <v>0</v>
      </c>
      <c r="V106" s="6"/>
      <c r="W106" s="24">
        <f t="shared" ca="1" si="50"/>
        <v>0</v>
      </c>
      <c r="X106" s="25">
        <f t="shared" ca="1" si="51"/>
        <v>1</v>
      </c>
      <c r="Y106" s="25">
        <f t="shared" ca="1" si="52"/>
        <v>0</v>
      </c>
      <c r="Z106" s="26">
        <f t="shared" ca="1" si="53"/>
        <v>0</v>
      </c>
      <c r="AA106" s="38"/>
      <c r="AB106" s="17">
        <f t="shared" ca="1" si="54"/>
        <v>1</v>
      </c>
      <c r="AC106" s="18">
        <f t="shared" ca="1" si="55"/>
        <v>0</v>
      </c>
      <c r="AD106" s="38"/>
      <c r="AE106" s="38"/>
      <c r="AF106" s="6"/>
      <c r="AG106" s="6"/>
      <c r="AH106" s="2">
        <f t="shared" ca="1" si="56"/>
        <v>0</v>
      </c>
      <c r="AI106" s="6">
        <f t="shared" ca="1" si="57"/>
        <v>0</v>
      </c>
      <c r="AJ106" s="6">
        <f t="shared" ca="1" si="58"/>
        <v>1</v>
      </c>
      <c r="AK106" s="3">
        <f t="shared" ca="1" si="59"/>
        <v>0</v>
      </c>
      <c r="AL106" s="6"/>
      <c r="AM106" s="3"/>
    </row>
    <row r="107" spans="1:39" ht="14.25" customHeight="1">
      <c r="A107" s="2">
        <f t="shared" ca="1" si="40"/>
        <v>1</v>
      </c>
      <c r="C107" s="2" t="str">
        <f ca="1">VLOOKUP(A107,$K$5:$L$10,2)</f>
        <v>action</v>
      </c>
      <c r="D107" s="6">
        <f t="shared" ca="1" si="41"/>
        <v>3</v>
      </c>
      <c r="E107" s="6" t="str">
        <f ca="1">VLOOKUP(D107,$N$6:$O$10,2)</f>
        <v>Asia</v>
      </c>
      <c r="F107" s="6">
        <f t="shared" ca="1" si="42"/>
        <v>0</v>
      </c>
      <c r="G107" s="6" t="str">
        <f t="shared" ca="1" si="43"/>
        <v>No</v>
      </c>
      <c r="H107" s="3">
        <f t="shared" ca="1" si="44"/>
        <v>2002</v>
      </c>
      <c r="I107" s="6"/>
      <c r="J107" s="6"/>
      <c r="K107" s="6"/>
      <c r="L107" s="6"/>
      <c r="M107" s="6"/>
      <c r="N107" s="6"/>
      <c r="O107" s="6"/>
      <c r="P107" s="6"/>
      <c r="Q107" s="2">
        <f t="shared" ca="1" si="45"/>
        <v>1</v>
      </c>
      <c r="R107" s="6">
        <f t="shared" ca="1" si="46"/>
        <v>1</v>
      </c>
      <c r="S107" s="6">
        <f t="shared" ca="1" si="47"/>
        <v>0</v>
      </c>
      <c r="T107" s="6">
        <f t="shared" ca="1" si="48"/>
        <v>0</v>
      </c>
      <c r="U107" s="3">
        <f t="shared" ca="1" si="49"/>
        <v>0</v>
      </c>
      <c r="V107" s="6"/>
      <c r="W107" s="24">
        <f t="shared" ca="1" si="50"/>
        <v>0</v>
      </c>
      <c r="X107" s="25">
        <f t="shared" ca="1" si="51"/>
        <v>1</v>
      </c>
      <c r="Y107" s="25">
        <f t="shared" ca="1" si="52"/>
        <v>0</v>
      </c>
      <c r="Z107" s="26">
        <f t="shared" ca="1" si="53"/>
        <v>0</v>
      </c>
      <c r="AA107" s="38"/>
      <c r="AB107" s="17">
        <f t="shared" ca="1" si="54"/>
        <v>0</v>
      </c>
      <c r="AC107" s="18">
        <f t="shared" ca="1" si="55"/>
        <v>1</v>
      </c>
      <c r="AD107" s="38"/>
      <c r="AE107" s="38"/>
      <c r="AF107" s="6"/>
      <c r="AG107" s="6"/>
      <c r="AH107" s="2">
        <f t="shared" ca="1" si="56"/>
        <v>1</v>
      </c>
      <c r="AI107" s="6">
        <f t="shared" ca="1" si="57"/>
        <v>0</v>
      </c>
      <c r="AJ107" s="6">
        <f t="shared" ca="1" si="58"/>
        <v>0</v>
      </c>
      <c r="AK107" s="3">
        <f t="shared" ca="1" si="59"/>
        <v>0</v>
      </c>
      <c r="AL107" s="6"/>
      <c r="AM107" s="3"/>
    </row>
    <row r="108" spans="1:39" ht="14.25" customHeight="1">
      <c r="A108" s="2">
        <f t="shared" ca="1" si="40"/>
        <v>1</v>
      </c>
      <c r="C108" s="2" t="str">
        <f ca="1">VLOOKUP(A108,$K$5:$L$10,2)</f>
        <v>action</v>
      </c>
      <c r="D108" s="6">
        <f t="shared" ca="1" si="41"/>
        <v>1</v>
      </c>
      <c r="E108" s="6" t="str">
        <f ca="1">VLOOKUP(D108,$N$6:$O$10,2)</f>
        <v>America</v>
      </c>
      <c r="F108" s="6">
        <f t="shared" ca="1" si="42"/>
        <v>1</v>
      </c>
      <c r="G108" s="6" t="str">
        <f t="shared" ca="1" si="43"/>
        <v>Yes</v>
      </c>
      <c r="H108" s="3">
        <f t="shared" ca="1" si="44"/>
        <v>2014</v>
      </c>
      <c r="I108" s="6"/>
      <c r="J108" s="6"/>
      <c r="K108" s="6"/>
      <c r="L108" s="6"/>
      <c r="M108" s="6"/>
      <c r="N108" s="6"/>
      <c r="O108" s="6"/>
      <c r="P108" s="6"/>
      <c r="Q108" s="2">
        <f t="shared" ca="1" si="45"/>
        <v>1</v>
      </c>
      <c r="R108" s="6">
        <f t="shared" ca="1" si="46"/>
        <v>0</v>
      </c>
      <c r="S108" s="6">
        <f t="shared" ca="1" si="47"/>
        <v>0</v>
      </c>
      <c r="T108" s="6">
        <f t="shared" ca="1" si="48"/>
        <v>0</v>
      </c>
      <c r="U108" s="3">
        <f t="shared" ca="1" si="49"/>
        <v>0</v>
      </c>
      <c r="V108" s="6"/>
      <c r="W108" s="24">
        <f t="shared" ca="1" si="50"/>
        <v>0</v>
      </c>
      <c r="X108" s="25">
        <f t="shared" ca="1" si="51"/>
        <v>0</v>
      </c>
      <c r="Y108" s="25">
        <f t="shared" ca="1" si="52"/>
        <v>1</v>
      </c>
      <c r="Z108" s="26">
        <f t="shared" ca="1" si="53"/>
        <v>0</v>
      </c>
      <c r="AA108" s="38"/>
      <c r="AB108" s="17">
        <f t="shared" ca="1" si="54"/>
        <v>1</v>
      </c>
      <c r="AC108" s="18">
        <f t="shared" ca="1" si="55"/>
        <v>0</v>
      </c>
      <c r="AD108" s="38"/>
      <c r="AE108" s="38"/>
      <c r="AF108" s="6"/>
      <c r="AG108" s="6"/>
      <c r="AH108" s="2">
        <f t="shared" ca="1" si="56"/>
        <v>0</v>
      </c>
      <c r="AI108" s="6">
        <f t="shared" ca="1" si="57"/>
        <v>0</v>
      </c>
      <c r="AJ108" s="6">
        <f t="shared" ca="1" si="58"/>
        <v>1</v>
      </c>
      <c r="AK108" s="3">
        <f t="shared" ca="1" si="59"/>
        <v>0</v>
      </c>
      <c r="AL108" s="6"/>
      <c r="AM108" s="3"/>
    </row>
    <row r="109" spans="1:39" ht="14.25" customHeight="1">
      <c r="A109" s="2">
        <f t="shared" ca="1" si="40"/>
        <v>2</v>
      </c>
      <c r="C109" s="2" t="str">
        <f ca="1">VLOOKUP(A109,$K$5:$L$10,2)</f>
        <v>comedy</v>
      </c>
      <c r="D109" s="6">
        <f t="shared" ca="1" si="41"/>
        <v>4</v>
      </c>
      <c r="E109" s="6" t="str">
        <f ca="1">VLOOKUP(D109,$N$6:$O$10,2)</f>
        <v>Africa</v>
      </c>
      <c r="F109" s="6">
        <f t="shared" ca="1" si="42"/>
        <v>1</v>
      </c>
      <c r="G109" s="6" t="str">
        <f t="shared" ca="1" si="43"/>
        <v>Yes</v>
      </c>
      <c r="H109" s="3">
        <f t="shared" ca="1" si="44"/>
        <v>2009</v>
      </c>
      <c r="I109" s="6"/>
      <c r="J109" s="6"/>
      <c r="K109" s="6"/>
      <c r="L109" s="6"/>
      <c r="M109" s="6"/>
      <c r="N109" s="6"/>
      <c r="O109" s="6"/>
      <c r="P109" s="6"/>
      <c r="Q109" s="2">
        <f t="shared" ca="1" si="45"/>
        <v>0</v>
      </c>
      <c r="R109" s="6">
        <f t="shared" ca="1" si="46"/>
        <v>0</v>
      </c>
      <c r="S109" s="6">
        <f t="shared" ca="1" si="47"/>
        <v>0</v>
      </c>
      <c r="T109" s="6">
        <f t="shared" ca="1" si="48"/>
        <v>0</v>
      </c>
      <c r="U109" s="3">
        <f t="shared" ca="1" si="49"/>
        <v>0</v>
      </c>
      <c r="V109" s="6"/>
      <c r="W109" s="24">
        <f t="shared" ca="1" si="50"/>
        <v>1</v>
      </c>
      <c r="X109" s="25">
        <f t="shared" ca="1" si="51"/>
        <v>0</v>
      </c>
      <c r="Y109" s="25">
        <f t="shared" ca="1" si="52"/>
        <v>0</v>
      </c>
      <c r="Z109" s="26">
        <f t="shared" ca="1" si="53"/>
        <v>0</v>
      </c>
      <c r="AA109" s="38"/>
      <c r="AB109" s="17">
        <f t="shared" ca="1" si="54"/>
        <v>1</v>
      </c>
      <c r="AC109" s="18">
        <f t="shared" ca="1" si="55"/>
        <v>0</v>
      </c>
      <c r="AD109" s="38"/>
      <c r="AE109" s="38"/>
      <c r="AF109" s="6"/>
      <c r="AG109" s="6"/>
      <c r="AH109" s="2">
        <f t="shared" ca="1" si="56"/>
        <v>0</v>
      </c>
      <c r="AI109" s="6">
        <f t="shared" ca="1" si="57"/>
        <v>1</v>
      </c>
      <c r="AJ109" s="6">
        <f t="shared" ca="1" si="58"/>
        <v>0</v>
      </c>
      <c r="AK109" s="3">
        <f t="shared" ca="1" si="59"/>
        <v>0</v>
      </c>
      <c r="AL109" s="6"/>
      <c r="AM109" s="3"/>
    </row>
    <row r="110" spans="1:39" ht="14.25" customHeight="1">
      <c r="A110" s="2">
        <f t="shared" ca="1" si="40"/>
        <v>1</v>
      </c>
      <c r="C110" s="2" t="str">
        <f ca="1">VLOOKUP(A110,$K$5:$L$10,2)</f>
        <v>action</v>
      </c>
      <c r="D110" s="6">
        <f t="shared" ca="1" si="41"/>
        <v>3</v>
      </c>
      <c r="E110" s="6" t="str">
        <f ca="1">VLOOKUP(D110,$N$6:$O$10,2)</f>
        <v>Asia</v>
      </c>
      <c r="F110" s="6">
        <f t="shared" ca="1" si="42"/>
        <v>1</v>
      </c>
      <c r="G110" s="6" t="str">
        <f t="shared" ca="1" si="43"/>
        <v>Yes</v>
      </c>
      <c r="H110" s="3">
        <f t="shared" ca="1" si="44"/>
        <v>2016</v>
      </c>
      <c r="I110" s="6"/>
      <c r="J110" s="6"/>
      <c r="K110" s="6"/>
      <c r="L110" s="6"/>
      <c r="M110" s="6"/>
      <c r="N110" s="6"/>
      <c r="O110" s="6"/>
      <c r="P110" s="6"/>
      <c r="Q110" s="2">
        <f t="shared" ca="1" si="45"/>
        <v>1</v>
      </c>
      <c r="R110" s="6">
        <f t="shared" ca="1" si="46"/>
        <v>1</v>
      </c>
      <c r="S110" s="6">
        <f t="shared" ca="1" si="47"/>
        <v>0</v>
      </c>
      <c r="T110" s="6">
        <f t="shared" ca="1" si="48"/>
        <v>0</v>
      </c>
      <c r="U110" s="3">
        <f t="shared" ca="1" si="49"/>
        <v>0</v>
      </c>
      <c r="V110" s="6"/>
      <c r="W110" s="24">
        <f t="shared" ca="1" si="50"/>
        <v>0</v>
      </c>
      <c r="X110" s="25">
        <f t="shared" ca="1" si="51"/>
        <v>1</v>
      </c>
      <c r="Y110" s="25">
        <f t="shared" ca="1" si="52"/>
        <v>0</v>
      </c>
      <c r="Z110" s="26">
        <f t="shared" ca="1" si="53"/>
        <v>0</v>
      </c>
      <c r="AA110" s="38"/>
      <c r="AB110" s="17">
        <f t="shared" ca="1" si="54"/>
        <v>1</v>
      </c>
      <c r="AC110" s="18">
        <f t="shared" ca="1" si="55"/>
        <v>0</v>
      </c>
      <c r="AD110" s="38"/>
      <c r="AE110" s="38"/>
      <c r="AF110" s="6"/>
      <c r="AG110" s="6"/>
      <c r="AH110" s="2">
        <f t="shared" ca="1" si="56"/>
        <v>0</v>
      </c>
      <c r="AI110" s="6">
        <f t="shared" ca="1" si="57"/>
        <v>0</v>
      </c>
      <c r="AJ110" s="6">
        <f t="shared" ca="1" si="58"/>
        <v>0</v>
      </c>
      <c r="AK110" s="3">
        <f t="shared" ca="1" si="59"/>
        <v>1</v>
      </c>
      <c r="AL110" s="6"/>
      <c r="AM110" s="3"/>
    </row>
    <row r="111" spans="1:39" ht="14.25" customHeight="1">
      <c r="A111" s="2">
        <f t="shared" ca="1" si="40"/>
        <v>4</v>
      </c>
      <c r="C111" s="2" t="str">
        <f ca="1">VLOOKUP(A111,$K$5:$L$10,2)</f>
        <v>Drama</v>
      </c>
      <c r="D111" s="6">
        <f t="shared" ca="1" si="41"/>
        <v>2</v>
      </c>
      <c r="E111" s="6" t="str">
        <f ca="1">VLOOKUP(D111,$N$6:$O$10,2)</f>
        <v>Europe</v>
      </c>
      <c r="F111" s="6">
        <f t="shared" ca="1" si="42"/>
        <v>1</v>
      </c>
      <c r="G111" s="6" t="str">
        <f t="shared" ca="1" si="43"/>
        <v>Yes</v>
      </c>
      <c r="H111" s="3">
        <f t="shared" ca="1" si="44"/>
        <v>2015</v>
      </c>
      <c r="I111" s="6"/>
      <c r="J111" s="6"/>
      <c r="K111" s="6"/>
      <c r="L111" s="6"/>
      <c r="M111" s="6"/>
      <c r="N111" s="6"/>
      <c r="O111" s="6"/>
      <c r="P111" s="6"/>
      <c r="Q111" s="2">
        <f t="shared" ca="1" si="45"/>
        <v>0</v>
      </c>
      <c r="R111" s="6">
        <f t="shared" ca="1" si="46"/>
        <v>0</v>
      </c>
      <c r="S111" s="6">
        <f t="shared" ca="1" si="47"/>
        <v>0</v>
      </c>
      <c r="T111" s="6">
        <f t="shared" ca="1" si="48"/>
        <v>1</v>
      </c>
      <c r="U111" s="3">
        <f t="shared" ca="1" si="49"/>
        <v>0</v>
      </c>
      <c r="V111" s="6"/>
      <c r="W111" s="24">
        <f t="shared" ca="1" si="50"/>
        <v>0</v>
      </c>
      <c r="X111" s="25">
        <f t="shared" ca="1" si="51"/>
        <v>0</v>
      </c>
      <c r="Y111" s="25">
        <f t="shared" ca="1" si="52"/>
        <v>0</v>
      </c>
      <c r="Z111" s="26">
        <f t="shared" ca="1" si="53"/>
        <v>1</v>
      </c>
      <c r="AA111" s="38"/>
      <c r="AB111" s="17">
        <f t="shared" ca="1" si="54"/>
        <v>1</v>
      </c>
      <c r="AC111" s="18">
        <f t="shared" ca="1" si="55"/>
        <v>0</v>
      </c>
      <c r="AD111" s="38"/>
      <c r="AE111" s="38"/>
      <c r="AF111" s="6"/>
      <c r="AG111" s="6"/>
      <c r="AH111" s="2">
        <f t="shared" ca="1" si="56"/>
        <v>0</v>
      </c>
      <c r="AI111" s="6">
        <f t="shared" ca="1" si="57"/>
        <v>0</v>
      </c>
      <c r="AJ111" s="6">
        <f t="shared" ca="1" si="58"/>
        <v>1</v>
      </c>
      <c r="AK111" s="3">
        <f t="shared" ca="1" si="59"/>
        <v>0</v>
      </c>
      <c r="AL111" s="6"/>
      <c r="AM111" s="3"/>
    </row>
    <row r="112" spans="1:39" ht="14.25" customHeight="1">
      <c r="A112" s="2">
        <f t="shared" ca="1" si="40"/>
        <v>5</v>
      </c>
      <c r="C112" s="2" t="str">
        <f ca="1">VLOOKUP(A112,$K$5:$L$10,2)</f>
        <v>Thrillier</v>
      </c>
      <c r="D112" s="6">
        <f t="shared" ca="1" si="41"/>
        <v>4</v>
      </c>
      <c r="E112" s="6" t="str">
        <f ca="1">VLOOKUP(D112,$N$6:$O$10,2)</f>
        <v>Africa</v>
      </c>
      <c r="F112" s="6">
        <f t="shared" ca="1" si="42"/>
        <v>0</v>
      </c>
      <c r="G112" s="6" t="str">
        <f t="shared" ca="1" si="43"/>
        <v>No</v>
      </c>
      <c r="H112" s="3">
        <f t="shared" ca="1" si="44"/>
        <v>2020</v>
      </c>
      <c r="I112" s="6"/>
      <c r="J112" s="6"/>
      <c r="K112" s="6"/>
      <c r="L112" s="6"/>
      <c r="M112" s="6"/>
      <c r="N112" s="6"/>
      <c r="O112" s="6"/>
      <c r="P112" s="6"/>
      <c r="Q112" s="2">
        <f t="shared" ca="1" si="45"/>
        <v>0</v>
      </c>
      <c r="R112" s="6">
        <f t="shared" ca="1" si="46"/>
        <v>0</v>
      </c>
      <c r="S112" s="6">
        <f t="shared" ca="1" si="47"/>
        <v>0</v>
      </c>
      <c r="T112" s="6">
        <f t="shared" ca="1" si="48"/>
        <v>0</v>
      </c>
      <c r="U112" s="3">
        <f t="shared" ca="1" si="49"/>
        <v>1</v>
      </c>
      <c r="V112" s="6"/>
      <c r="W112" s="24">
        <f t="shared" ca="1" si="50"/>
        <v>1</v>
      </c>
      <c r="X112" s="25">
        <f t="shared" ca="1" si="51"/>
        <v>0</v>
      </c>
      <c r="Y112" s="25">
        <f t="shared" ca="1" si="52"/>
        <v>0</v>
      </c>
      <c r="Z112" s="26">
        <f t="shared" ca="1" si="53"/>
        <v>0</v>
      </c>
      <c r="AA112" s="38"/>
      <c r="AB112" s="17">
        <f t="shared" ca="1" si="54"/>
        <v>0</v>
      </c>
      <c r="AC112" s="18">
        <f t="shared" ca="1" si="55"/>
        <v>1</v>
      </c>
      <c r="AD112" s="38"/>
      <c r="AE112" s="38"/>
      <c r="AF112" s="6"/>
      <c r="AG112" s="6"/>
      <c r="AH112" s="2">
        <f t="shared" ca="1" si="56"/>
        <v>0</v>
      </c>
      <c r="AI112" s="6">
        <f t="shared" ca="1" si="57"/>
        <v>0</v>
      </c>
      <c r="AJ112" s="6">
        <f t="shared" ca="1" si="58"/>
        <v>0</v>
      </c>
      <c r="AK112" s="3">
        <f t="shared" ca="1" si="59"/>
        <v>1</v>
      </c>
      <c r="AL112" s="6"/>
      <c r="AM112" s="3"/>
    </row>
    <row r="113" spans="1:39" ht="14.25" customHeight="1">
      <c r="A113" s="2">
        <f t="shared" ca="1" si="40"/>
        <v>3</v>
      </c>
      <c r="C113" s="2" t="str">
        <f ca="1">VLOOKUP(A113,$K$5:$L$10,2)</f>
        <v>horror</v>
      </c>
      <c r="D113" s="6">
        <f t="shared" ca="1" si="41"/>
        <v>1</v>
      </c>
      <c r="E113" s="6" t="str">
        <f ca="1">VLOOKUP(D113,$N$6:$O$10,2)</f>
        <v>America</v>
      </c>
      <c r="F113" s="6">
        <f t="shared" ca="1" si="42"/>
        <v>0</v>
      </c>
      <c r="G113" s="6" t="str">
        <f t="shared" ca="1" si="43"/>
        <v>No</v>
      </c>
      <c r="H113" s="3">
        <f t="shared" ca="1" si="44"/>
        <v>2013</v>
      </c>
      <c r="I113" s="6"/>
      <c r="J113" s="6"/>
      <c r="K113" s="6"/>
      <c r="L113" s="6"/>
      <c r="M113" s="6"/>
      <c r="N113" s="6"/>
      <c r="O113" s="6"/>
      <c r="P113" s="6"/>
      <c r="Q113" s="2">
        <f t="shared" ca="1" si="45"/>
        <v>0</v>
      </c>
      <c r="R113" s="6">
        <f t="shared" ca="1" si="46"/>
        <v>0</v>
      </c>
      <c r="S113" s="6">
        <f t="shared" ca="1" si="47"/>
        <v>1</v>
      </c>
      <c r="T113" s="6">
        <f t="shared" ca="1" si="48"/>
        <v>0</v>
      </c>
      <c r="U113" s="3">
        <f t="shared" ca="1" si="49"/>
        <v>0</v>
      </c>
      <c r="V113" s="6"/>
      <c r="W113" s="24">
        <f t="shared" ca="1" si="50"/>
        <v>0</v>
      </c>
      <c r="X113" s="25">
        <f t="shared" ca="1" si="51"/>
        <v>0</v>
      </c>
      <c r="Y113" s="25">
        <f t="shared" ca="1" si="52"/>
        <v>1</v>
      </c>
      <c r="Z113" s="26">
        <f t="shared" ca="1" si="53"/>
        <v>0</v>
      </c>
      <c r="AA113" s="38"/>
      <c r="AB113" s="17">
        <f t="shared" ca="1" si="54"/>
        <v>0</v>
      </c>
      <c r="AC113" s="18">
        <f t="shared" ca="1" si="55"/>
        <v>1</v>
      </c>
      <c r="AD113" s="38"/>
      <c r="AE113" s="38"/>
      <c r="AF113" s="6"/>
      <c r="AG113" s="6"/>
      <c r="AH113" s="2">
        <f t="shared" ca="1" si="56"/>
        <v>0</v>
      </c>
      <c r="AI113" s="6">
        <f t="shared" ca="1" si="57"/>
        <v>0</v>
      </c>
      <c r="AJ113" s="6">
        <f t="shared" ca="1" si="58"/>
        <v>1</v>
      </c>
      <c r="AK113" s="3">
        <f t="shared" ca="1" si="59"/>
        <v>0</v>
      </c>
      <c r="AL113" s="6"/>
      <c r="AM113" s="3"/>
    </row>
    <row r="114" spans="1:39" ht="14.25" customHeight="1">
      <c r="A114" s="2">
        <f t="shared" ca="1" si="40"/>
        <v>2</v>
      </c>
      <c r="C114" s="2" t="str">
        <f ca="1">VLOOKUP(A114,$K$5:$L$10,2)</f>
        <v>comedy</v>
      </c>
      <c r="D114" s="6">
        <f t="shared" ca="1" si="41"/>
        <v>2</v>
      </c>
      <c r="E114" s="6" t="str">
        <f ca="1">VLOOKUP(D114,$N$6:$O$10,2)</f>
        <v>Europe</v>
      </c>
      <c r="F114" s="6">
        <f t="shared" ca="1" si="42"/>
        <v>0</v>
      </c>
      <c r="G114" s="6" t="str">
        <f t="shared" ca="1" si="43"/>
        <v>No</v>
      </c>
      <c r="H114" s="3">
        <f t="shared" ca="1" si="44"/>
        <v>2009</v>
      </c>
      <c r="I114" s="6"/>
      <c r="J114" s="6"/>
      <c r="K114" s="6"/>
      <c r="L114" s="6"/>
      <c r="M114" s="6"/>
      <c r="N114" s="6"/>
      <c r="O114" s="6"/>
      <c r="P114" s="6"/>
      <c r="Q114" s="2">
        <f t="shared" ca="1" si="45"/>
        <v>0</v>
      </c>
      <c r="R114" s="6">
        <f t="shared" ca="1" si="46"/>
        <v>0</v>
      </c>
      <c r="S114" s="6">
        <f t="shared" ca="1" si="47"/>
        <v>0</v>
      </c>
      <c r="T114" s="6">
        <f t="shared" ca="1" si="48"/>
        <v>0</v>
      </c>
      <c r="U114" s="3">
        <f t="shared" ca="1" si="49"/>
        <v>0</v>
      </c>
      <c r="V114" s="6"/>
      <c r="W114" s="24">
        <f t="shared" ca="1" si="50"/>
        <v>0</v>
      </c>
      <c r="X114" s="25">
        <f t="shared" ca="1" si="51"/>
        <v>0</v>
      </c>
      <c r="Y114" s="25">
        <f t="shared" ca="1" si="52"/>
        <v>0</v>
      </c>
      <c r="Z114" s="26">
        <f t="shared" ca="1" si="53"/>
        <v>1</v>
      </c>
      <c r="AA114" s="38"/>
      <c r="AB114" s="17">
        <f t="shared" ca="1" si="54"/>
        <v>0</v>
      </c>
      <c r="AC114" s="18">
        <f t="shared" ca="1" si="55"/>
        <v>1</v>
      </c>
      <c r="AD114" s="38"/>
      <c r="AE114" s="38"/>
      <c r="AF114" s="6"/>
      <c r="AG114" s="6"/>
      <c r="AH114" s="2">
        <f t="shared" ca="1" si="56"/>
        <v>0</v>
      </c>
      <c r="AI114" s="6">
        <f t="shared" ca="1" si="57"/>
        <v>1</v>
      </c>
      <c r="AJ114" s="6">
        <f t="shared" ca="1" si="58"/>
        <v>0</v>
      </c>
      <c r="AK114" s="3">
        <f t="shared" ca="1" si="59"/>
        <v>0</v>
      </c>
      <c r="AL114" s="6"/>
      <c r="AM114" s="3"/>
    </row>
    <row r="115" spans="1:39" ht="14.25" customHeight="1">
      <c r="A115" s="2">
        <f t="shared" ca="1" si="40"/>
        <v>2</v>
      </c>
      <c r="C115" s="2" t="str">
        <f ca="1">VLOOKUP(A115,$K$5:$L$10,2)</f>
        <v>comedy</v>
      </c>
      <c r="D115" s="6">
        <f t="shared" ca="1" si="41"/>
        <v>1</v>
      </c>
      <c r="E115" s="6" t="str">
        <f ca="1">VLOOKUP(D115,$N$6:$O$10,2)</f>
        <v>America</v>
      </c>
      <c r="F115" s="6">
        <f t="shared" ca="1" si="42"/>
        <v>1</v>
      </c>
      <c r="G115" s="6" t="str">
        <f t="shared" ca="1" si="43"/>
        <v>Yes</v>
      </c>
      <c r="H115" s="3">
        <f t="shared" ca="1" si="44"/>
        <v>2006</v>
      </c>
      <c r="I115" s="6"/>
      <c r="J115" s="6"/>
      <c r="K115" s="6"/>
      <c r="L115" s="6"/>
      <c r="M115" s="6"/>
      <c r="N115" s="6"/>
      <c r="O115" s="6"/>
      <c r="P115" s="6"/>
      <c r="Q115" s="2">
        <f t="shared" ca="1" si="45"/>
        <v>0</v>
      </c>
      <c r="R115" s="6">
        <f t="shared" ca="1" si="46"/>
        <v>1</v>
      </c>
      <c r="S115" s="6">
        <f t="shared" ca="1" si="47"/>
        <v>0</v>
      </c>
      <c r="T115" s="6">
        <f t="shared" ca="1" si="48"/>
        <v>0</v>
      </c>
      <c r="U115" s="3">
        <f t="shared" ca="1" si="49"/>
        <v>0</v>
      </c>
      <c r="V115" s="6"/>
      <c r="W115" s="24">
        <f t="shared" ca="1" si="50"/>
        <v>0</v>
      </c>
      <c r="X115" s="25">
        <f t="shared" ca="1" si="51"/>
        <v>0</v>
      </c>
      <c r="Y115" s="25">
        <f t="shared" ca="1" si="52"/>
        <v>1</v>
      </c>
      <c r="Z115" s="26">
        <f t="shared" ca="1" si="53"/>
        <v>0</v>
      </c>
      <c r="AA115" s="38"/>
      <c r="AB115" s="17">
        <f t="shared" ca="1" si="54"/>
        <v>1</v>
      </c>
      <c r="AC115" s="18">
        <f t="shared" ca="1" si="55"/>
        <v>0</v>
      </c>
      <c r="AD115" s="38"/>
      <c r="AE115" s="38"/>
      <c r="AF115" s="6"/>
      <c r="AG115" s="6"/>
      <c r="AH115" s="2">
        <f t="shared" ca="1" si="56"/>
        <v>0</v>
      </c>
      <c r="AI115" s="6">
        <f t="shared" ca="1" si="57"/>
        <v>1</v>
      </c>
      <c r="AJ115" s="6">
        <f t="shared" ca="1" si="58"/>
        <v>0</v>
      </c>
      <c r="AK115" s="3">
        <f t="shared" ca="1" si="59"/>
        <v>0</v>
      </c>
      <c r="AL115" s="6"/>
      <c r="AM115" s="3"/>
    </row>
    <row r="116" spans="1:39" ht="14.25" customHeight="1">
      <c r="A116" s="2">
        <f t="shared" ca="1" si="40"/>
        <v>1</v>
      </c>
      <c r="C116" s="2" t="str">
        <f ca="1">VLOOKUP(A116,$K$5:$L$10,2)</f>
        <v>action</v>
      </c>
      <c r="D116" s="6">
        <f t="shared" ca="1" si="41"/>
        <v>4</v>
      </c>
      <c r="E116" s="6" t="str">
        <f ca="1">VLOOKUP(D116,$N$6:$O$10,2)</f>
        <v>Africa</v>
      </c>
      <c r="F116" s="6">
        <f t="shared" ca="1" si="42"/>
        <v>1</v>
      </c>
      <c r="G116" s="6" t="str">
        <f t="shared" ca="1" si="43"/>
        <v>Yes</v>
      </c>
      <c r="H116" s="3">
        <f t="shared" ca="1" si="44"/>
        <v>2016</v>
      </c>
      <c r="I116" s="6"/>
      <c r="J116" s="6"/>
      <c r="K116" s="6"/>
      <c r="L116" s="6"/>
      <c r="M116" s="6"/>
      <c r="N116" s="6"/>
      <c r="O116" s="6"/>
      <c r="P116" s="6"/>
      <c r="Q116" s="2">
        <f t="shared" ca="1" si="45"/>
        <v>1</v>
      </c>
      <c r="R116" s="6">
        <f t="shared" ca="1" si="46"/>
        <v>1</v>
      </c>
      <c r="S116" s="6">
        <f t="shared" ca="1" si="47"/>
        <v>0</v>
      </c>
      <c r="T116" s="6">
        <f t="shared" ca="1" si="48"/>
        <v>0</v>
      </c>
      <c r="U116" s="3">
        <f t="shared" ca="1" si="49"/>
        <v>0</v>
      </c>
      <c r="V116" s="6"/>
      <c r="W116" s="24">
        <f t="shared" ca="1" si="50"/>
        <v>1</v>
      </c>
      <c r="X116" s="25">
        <f t="shared" ca="1" si="51"/>
        <v>0</v>
      </c>
      <c r="Y116" s="25">
        <f t="shared" ca="1" si="52"/>
        <v>0</v>
      </c>
      <c r="Z116" s="26">
        <f t="shared" ca="1" si="53"/>
        <v>0</v>
      </c>
      <c r="AA116" s="38"/>
      <c r="AB116" s="17">
        <f t="shared" ca="1" si="54"/>
        <v>1</v>
      </c>
      <c r="AC116" s="18">
        <f t="shared" ca="1" si="55"/>
        <v>0</v>
      </c>
      <c r="AD116" s="38"/>
      <c r="AE116" s="38"/>
      <c r="AF116" s="6"/>
      <c r="AG116" s="6"/>
      <c r="AH116" s="2">
        <f t="shared" ca="1" si="56"/>
        <v>0</v>
      </c>
      <c r="AI116" s="6">
        <f t="shared" ca="1" si="57"/>
        <v>0</v>
      </c>
      <c r="AJ116" s="6">
        <f t="shared" ca="1" si="58"/>
        <v>0</v>
      </c>
      <c r="AK116" s="3">
        <f t="shared" ca="1" si="59"/>
        <v>1</v>
      </c>
      <c r="AL116" s="6"/>
      <c r="AM116" s="3"/>
    </row>
    <row r="117" spans="1:39" ht="14.25" customHeight="1">
      <c r="A117" s="2">
        <f t="shared" ca="1" si="40"/>
        <v>3</v>
      </c>
      <c r="C117" s="2" t="str">
        <f ca="1">VLOOKUP(A117,$K$5:$L$10,2)</f>
        <v>horror</v>
      </c>
      <c r="D117" s="6">
        <f t="shared" ca="1" si="41"/>
        <v>3</v>
      </c>
      <c r="E117" s="6" t="str">
        <f ca="1">VLOOKUP(D117,$N$6:$O$10,2)</f>
        <v>Asia</v>
      </c>
      <c r="F117" s="6">
        <f t="shared" ca="1" si="42"/>
        <v>0</v>
      </c>
      <c r="G117" s="6" t="str">
        <f t="shared" ca="1" si="43"/>
        <v>No</v>
      </c>
      <c r="H117" s="3">
        <f t="shared" ca="1" si="44"/>
        <v>2006</v>
      </c>
      <c r="I117" s="6"/>
      <c r="J117" s="6"/>
      <c r="K117" s="6"/>
      <c r="L117" s="6"/>
      <c r="M117" s="6"/>
      <c r="N117" s="6"/>
      <c r="O117" s="6"/>
      <c r="P117" s="6"/>
      <c r="Q117" s="2">
        <f t="shared" ca="1" si="45"/>
        <v>0</v>
      </c>
      <c r="R117" s="6">
        <f t="shared" ca="1" si="46"/>
        <v>0</v>
      </c>
      <c r="S117" s="6">
        <f t="shared" ca="1" si="47"/>
        <v>1</v>
      </c>
      <c r="T117" s="6">
        <f t="shared" ca="1" si="48"/>
        <v>0</v>
      </c>
      <c r="U117" s="3">
        <f t="shared" ca="1" si="49"/>
        <v>0</v>
      </c>
      <c r="V117" s="6"/>
      <c r="W117" s="24">
        <f t="shared" ca="1" si="50"/>
        <v>0</v>
      </c>
      <c r="X117" s="25">
        <f t="shared" ca="1" si="51"/>
        <v>1</v>
      </c>
      <c r="Y117" s="25">
        <f t="shared" ca="1" si="52"/>
        <v>0</v>
      </c>
      <c r="Z117" s="26">
        <f t="shared" ca="1" si="53"/>
        <v>0</v>
      </c>
      <c r="AA117" s="38"/>
      <c r="AB117" s="17">
        <f t="shared" ca="1" si="54"/>
        <v>0</v>
      </c>
      <c r="AC117" s="18">
        <f t="shared" ca="1" si="55"/>
        <v>1</v>
      </c>
      <c r="AD117" s="38"/>
      <c r="AE117" s="38"/>
      <c r="AF117" s="6"/>
      <c r="AG117" s="6"/>
      <c r="AH117" s="2">
        <f t="shared" ca="1" si="56"/>
        <v>0</v>
      </c>
      <c r="AI117" s="6">
        <f t="shared" ca="1" si="57"/>
        <v>1</v>
      </c>
      <c r="AJ117" s="6">
        <f t="shared" ca="1" si="58"/>
        <v>0</v>
      </c>
      <c r="AK117" s="3">
        <f t="shared" ca="1" si="59"/>
        <v>0</v>
      </c>
      <c r="AL117" s="6"/>
      <c r="AM117" s="3"/>
    </row>
    <row r="118" spans="1:39" ht="14.25" customHeight="1">
      <c r="A118" s="2">
        <f t="shared" ca="1" si="40"/>
        <v>2</v>
      </c>
      <c r="C118" s="2" t="str">
        <f ca="1">VLOOKUP(A118,$K$5:$L$10,2)</f>
        <v>comedy</v>
      </c>
      <c r="D118" s="6">
        <f t="shared" ca="1" si="41"/>
        <v>4</v>
      </c>
      <c r="E118" s="6" t="str">
        <f ca="1">VLOOKUP(D118,$N$6:$O$10,2)</f>
        <v>Africa</v>
      </c>
      <c r="F118" s="6">
        <f t="shared" ca="1" si="42"/>
        <v>0</v>
      </c>
      <c r="G118" s="6" t="str">
        <f t="shared" ca="1" si="43"/>
        <v>No</v>
      </c>
      <c r="H118" s="3">
        <f t="shared" ca="1" si="44"/>
        <v>2006</v>
      </c>
      <c r="I118" s="6"/>
      <c r="J118" s="6"/>
      <c r="K118" s="6"/>
      <c r="L118" s="6"/>
      <c r="M118" s="6"/>
      <c r="N118" s="6"/>
      <c r="O118" s="6"/>
      <c r="P118" s="6"/>
      <c r="Q118" s="2">
        <f t="shared" ca="1" si="45"/>
        <v>0</v>
      </c>
      <c r="R118" s="6">
        <f t="shared" ca="1" si="46"/>
        <v>0</v>
      </c>
      <c r="S118" s="6">
        <f t="shared" ca="1" si="47"/>
        <v>0</v>
      </c>
      <c r="T118" s="6">
        <f t="shared" ca="1" si="48"/>
        <v>0</v>
      </c>
      <c r="U118" s="3">
        <f t="shared" ca="1" si="49"/>
        <v>0</v>
      </c>
      <c r="V118" s="6"/>
      <c r="W118" s="24">
        <f t="shared" ca="1" si="50"/>
        <v>1</v>
      </c>
      <c r="X118" s="25">
        <f t="shared" ca="1" si="51"/>
        <v>0</v>
      </c>
      <c r="Y118" s="25">
        <f t="shared" ca="1" si="52"/>
        <v>0</v>
      </c>
      <c r="Z118" s="26">
        <f t="shared" ca="1" si="53"/>
        <v>0</v>
      </c>
      <c r="AA118" s="38"/>
      <c r="AB118" s="17">
        <f t="shared" ca="1" si="54"/>
        <v>0</v>
      </c>
      <c r="AC118" s="18">
        <f t="shared" ca="1" si="55"/>
        <v>1</v>
      </c>
      <c r="AD118" s="38"/>
      <c r="AE118" s="38"/>
      <c r="AF118" s="6"/>
      <c r="AG118" s="6"/>
      <c r="AH118" s="2">
        <f t="shared" ca="1" si="56"/>
        <v>0</v>
      </c>
      <c r="AI118" s="6">
        <f t="shared" ca="1" si="57"/>
        <v>1</v>
      </c>
      <c r="AJ118" s="6">
        <f t="shared" ca="1" si="58"/>
        <v>0</v>
      </c>
      <c r="AK118" s="3">
        <f t="shared" ca="1" si="59"/>
        <v>0</v>
      </c>
      <c r="AL118" s="6"/>
      <c r="AM118" s="3"/>
    </row>
    <row r="119" spans="1:39" ht="14.25" customHeight="1">
      <c r="A119" s="2">
        <f t="shared" ca="1" si="40"/>
        <v>5</v>
      </c>
      <c r="C119" s="2" t="str">
        <f ca="1">VLOOKUP(A119,$K$5:$L$10,2)</f>
        <v>Thrillier</v>
      </c>
      <c r="D119" s="6">
        <f t="shared" ca="1" si="41"/>
        <v>2</v>
      </c>
      <c r="E119" s="6" t="str">
        <f ca="1">VLOOKUP(D119,$N$6:$O$10,2)</f>
        <v>Europe</v>
      </c>
      <c r="F119" s="6">
        <f t="shared" ca="1" si="42"/>
        <v>1</v>
      </c>
      <c r="G119" s="6" t="str">
        <f t="shared" ca="1" si="43"/>
        <v>Yes</v>
      </c>
      <c r="H119" s="3">
        <f t="shared" ca="1" si="44"/>
        <v>2013</v>
      </c>
      <c r="I119" s="6"/>
      <c r="J119" s="6"/>
      <c r="K119" s="6"/>
      <c r="L119" s="6"/>
      <c r="M119" s="6"/>
      <c r="N119" s="6"/>
      <c r="O119" s="6"/>
      <c r="P119" s="6"/>
      <c r="Q119" s="2">
        <f t="shared" ca="1" si="45"/>
        <v>0</v>
      </c>
      <c r="R119" s="6">
        <f t="shared" ca="1" si="46"/>
        <v>1</v>
      </c>
      <c r="S119" s="6">
        <f t="shared" ca="1" si="47"/>
        <v>0</v>
      </c>
      <c r="T119" s="6">
        <f t="shared" ca="1" si="48"/>
        <v>0</v>
      </c>
      <c r="U119" s="3">
        <f t="shared" ca="1" si="49"/>
        <v>1</v>
      </c>
      <c r="V119" s="6"/>
      <c r="W119" s="24">
        <f t="shared" ca="1" si="50"/>
        <v>0</v>
      </c>
      <c r="X119" s="25">
        <f t="shared" ca="1" si="51"/>
        <v>0</v>
      </c>
      <c r="Y119" s="25">
        <f t="shared" ca="1" si="52"/>
        <v>0</v>
      </c>
      <c r="Z119" s="26">
        <f t="shared" ca="1" si="53"/>
        <v>1</v>
      </c>
      <c r="AA119" s="38"/>
      <c r="AB119" s="17">
        <f t="shared" ca="1" si="54"/>
        <v>1</v>
      </c>
      <c r="AC119" s="18">
        <f t="shared" ca="1" si="55"/>
        <v>0</v>
      </c>
      <c r="AD119" s="38"/>
      <c r="AE119" s="38"/>
      <c r="AF119" s="6"/>
      <c r="AG119" s="6"/>
      <c r="AH119" s="2">
        <f t="shared" ca="1" si="56"/>
        <v>0</v>
      </c>
      <c r="AI119" s="6">
        <f t="shared" ca="1" si="57"/>
        <v>0</v>
      </c>
      <c r="AJ119" s="6">
        <f t="shared" ca="1" si="58"/>
        <v>1</v>
      </c>
      <c r="AK119" s="3">
        <f t="shared" ca="1" si="59"/>
        <v>0</v>
      </c>
      <c r="AL119" s="6"/>
      <c r="AM119" s="3"/>
    </row>
    <row r="120" spans="1:39" ht="14.25" customHeight="1">
      <c r="A120" s="2">
        <f t="shared" ca="1" si="40"/>
        <v>4</v>
      </c>
      <c r="C120" s="2" t="str">
        <f ca="1">VLOOKUP(A120,$K$5:$L$10,2)</f>
        <v>Drama</v>
      </c>
      <c r="D120" s="6">
        <f t="shared" ca="1" si="41"/>
        <v>2</v>
      </c>
      <c r="E120" s="6" t="str">
        <f ca="1">VLOOKUP(D120,$N$6:$O$10,2)</f>
        <v>Europe</v>
      </c>
      <c r="F120" s="6">
        <f t="shared" ca="1" si="42"/>
        <v>1</v>
      </c>
      <c r="G120" s="6" t="str">
        <f t="shared" ca="1" si="43"/>
        <v>Yes</v>
      </c>
      <c r="H120" s="3">
        <f t="shared" ca="1" si="44"/>
        <v>2008</v>
      </c>
      <c r="I120" s="6"/>
      <c r="J120" s="6"/>
      <c r="K120" s="6"/>
      <c r="L120" s="6"/>
      <c r="M120" s="6"/>
      <c r="N120" s="6"/>
      <c r="O120" s="6"/>
      <c r="P120" s="6"/>
      <c r="Q120" s="4">
        <f t="shared" ca="1" si="45"/>
        <v>0</v>
      </c>
      <c r="R120" s="10">
        <f t="shared" ca="1" si="46"/>
        <v>0</v>
      </c>
      <c r="S120" s="10">
        <f t="shared" ca="1" si="47"/>
        <v>0</v>
      </c>
      <c r="T120" s="10">
        <f t="shared" ca="1" si="48"/>
        <v>1</v>
      </c>
      <c r="U120" s="5">
        <f t="shared" ca="1" si="49"/>
        <v>0</v>
      </c>
      <c r="V120" s="6"/>
      <c r="W120" s="27">
        <f t="shared" ca="1" si="50"/>
        <v>0</v>
      </c>
      <c r="X120" s="28">
        <f t="shared" ca="1" si="51"/>
        <v>0</v>
      </c>
      <c r="Y120" s="28">
        <f t="shared" ca="1" si="52"/>
        <v>0</v>
      </c>
      <c r="Z120" s="29">
        <f t="shared" ca="1" si="53"/>
        <v>1</v>
      </c>
      <c r="AA120" s="38"/>
      <c r="AB120" s="21">
        <f t="shared" ca="1" si="54"/>
        <v>1</v>
      </c>
      <c r="AC120" s="22">
        <f t="shared" ca="1" si="55"/>
        <v>0</v>
      </c>
      <c r="AD120" s="38"/>
      <c r="AE120" s="38"/>
      <c r="AF120" s="6"/>
      <c r="AG120" s="6"/>
      <c r="AH120" s="4">
        <f t="shared" ca="1" si="56"/>
        <v>0</v>
      </c>
      <c r="AI120" s="10">
        <f t="shared" ca="1" si="57"/>
        <v>1</v>
      </c>
      <c r="AJ120" s="10">
        <f t="shared" ca="1" si="58"/>
        <v>0</v>
      </c>
      <c r="AK120" s="5">
        <f t="shared" ca="1" si="59"/>
        <v>0</v>
      </c>
      <c r="AL120" s="6"/>
      <c r="AM120" s="3"/>
    </row>
    <row r="121" spans="1:39" ht="14.25" customHeight="1">
      <c r="C121" s="11"/>
      <c r="D121" s="12"/>
      <c r="E121" s="12"/>
      <c r="F121" s="12"/>
      <c r="G121" s="12"/>
      <c r="H121" s="13"/>
      <c r="I121" s="7"/>
      <c r="J121" s="7" t="s">
        <v>37</v>
      </c>
      <c r="K121" s="7"/>
      <c r="L121" s="7"/>
      <c r="M121" s="7"/>
      <c r="N121" s="7"/>
      <c r="O121" s="7"/>
      <c r="P121" s="7"/>
      <c r="Q121" s="11">
        <f ca="1">SUM(Q93:Q120)</f>
        <v>7</v>
      </c>
      <c r="R121" s="12">
        <f ca="1">SUM(R93:R120)</f>
        <v>10</v>
      </c>
      <c r="S121" s="12">
        <f ca="1">SUM(S93:S120)</f>
        <v>4</v>
      </c>
      <c r="T121" s="12">
        <f ca="1">SUM(T93:T120)</f>
        <v>3</v>
      </c>
      <c r="U121" s="13">
        <f ca="1">SUM(U93:U120)</f>
        <v>4</v>
      </c>
      <c r="V121" s="7"/>
      <c r="W121" s="19">
        <f ca="1">SUM(W93:W120)</f>
        <v>6</v>
      </c>
      <c r="X121" s="23">
        <f ca="1">SUM(X93:X120)</f>
        <v>11</v>
      </c>
      <c r="Y121" s="23">
        <f ca="1">SUM(Y93:Y120)</f>
        <v>6</v>
      </c>
      <c r="Z121" s="20">
        <f ca="1">SUM(Z93:Z120)</f>
        <v>5</v>
      </c>
      <c r="AA121" s="37"/>
      <c r="AB121" s="19">
        <f ca="1">SUM(AB93:AB120)</f>
        <v>15</v>
      </c>
      <c r="AC121" s="20">
        <f ca="1">SUM(AC93:AC120)</f>
        <v>13</v>
      </c>
      <c r="AD121" s="37"/>
      <c r="AE121" s="37"/>
      <c r="AF121" s="7"/>
      <c r="AG121" s="7"/>
      <c r="AH121" s="11">
        <f ca="1">SUM(AH93:AH120)</f>
        <v>7</v>
      </c>
      <c r="AI121" s="12">
        <f ca="1">SUM(AI93:AI120)</f>
        <v>10</v>
      </c>
      <c r="AJ121" s="12">
        <f ca="1">SUM(AJ93:AJ120)</f>
        <v>6</v>
      </c>
      <c r="AK121" s="13">
        <f ca="1">SUM(AK93:AK120)</f>
        <v>5</v>
      </c>
      <c r="AL121" s="7"/>
      <c r="AM121" s="43"/>
    </row>
    <row r="122" spans="1:39" ht="14.25" customHeight="1">
      <c r="C122" s="2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38"/>
      <c r="X122" s="38"/>
      <c r="Y122" s="38"/>
      <c r="Z122" s="38"/>
      <c r="AA122" s="38"/>
      <c r="AB122" s="38"/>
      <c r="AC122" s="38"/>
      <c r="AD122" s="38"/>
      <c r="AE122" s="38"/>
      <c r="AF122" s="6"/>
      <c r="AG122" s="6"/>
      <c r="AH122" s="6"/>
      <c r="AI122" s="6"/>
      <c r="AJ122" s="6"/>
      <c r="AK122" s="6"/>
      <c r="AL122" s="6"/>
      <c r="AM122" s="3"/>
    </row>
    <row r="123" spans="1:39" ht="14.25" customHeight="1">
      <c r="C123" s="2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>
        <f ca="1">W121</f>
        <v>6</v>
      </c>
      <c r="X123" s="6" t="str">
        <f>W92</f>
        <v>Africa</v>
      </c>
      <c r="Y123" s="38">
        <f ca="1">MAX(W123:W126)</f>
        <v>11</v>
      </c>
      <c r="Z123" s="38"/>
      <c r="AA123" s="38"/>
      <c r="AB123" s="38">
        <f ca="1">AB121</f>
        <v>15</v>
      </c>
      <c r="AC123" s="38" t="str">
        <f>AB92</f>
        <v>Yes</v>
      </c>
      <c r="AD123" s="38">
        <f ca="1">MAX(AB123:AB124)</f>
        <v>15</v>
      </c>
      <c r="AE123" s="38"/>
      <c r="AF123" s="6"/>
      <c r="AG123" s="6"/>
      <c r="AH123" s="6">
        <f ca="1">AH121</f>
        <v>7</v>
      </c>
      <c r="AI123" s="6" t="str">
        <f>AH92</f>
        <v>From 2000 to 2005</v>
      </c>
      <c r="AJ123" s="6"/>
      <c r="AK123" s="6">
        <f ca="1">MAX(AH123:AH126)</f>
        <v>10</v>
      </c>
      <c r="AL123" s="6"/>
      <c r="AM123" s="3"/>
    </row>
    <row r="124" spans="1:39" ht="14.25" customHeight="1">
      <c r="C124" s="2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>
        <f ca="1">Q121</f>
        <v>7</v>
      </c>
      <c r="R124" s="6" t="str">
        <f>Q92</f>
        <v>Action</v>
      </c>
      <c r="S124" s="6"/>
      <c r="T124" s="6">
        <f ca="1">MAX(Q124:Q128)</f>
        <v>10</v>
      </c>
      <c r="U124" s="6"/>
      <c r="V124" s="6"/>
      <c r="W124" s="6">
        <f ca="1">X121</f>
        <v>11</v>
      </c>
      <c r="X124" s="6" t="str">
        <f>X92</f>
        <v>Asia</v>
      </c>
      <c r="Y124" s="38"/>
      <c r="Z124" s="44" t="str">
        <f ca="1">VLOOKUP(Y123,W123:X126,2)</f>
        <v>Asia</v>
      </c>
      <c r="AA124" s="38"/>
      <c r="AB124" s="38">
        <f ca="1">AC121</f>
        <v>13</v>
      </c>
      <c r="AC124" s="38" t="str">
        <f>AC92</f>
        <v>No</v>
      </c>
      <c r="AD124" s="45" t="str">
        <f ca="1">VLOOKUP(AD123,AB123:AC124,2)</f>
        <v>Yes</v>
      </c>
      <c r="AE124" s="38"/>
      <c r="AF124" s="6"/>
      <c r="AG124" s="6"/>
      <c r="AH124" s="6">
        <f ca="1">AI121</f>
        <v>10</v>
      </c>
      <c r="AI124" s="6" t="str">
        <f>AI92</f>
        <v>From 2005 to 2010</v>
      </c>
      <c r="AJ124" s="6"/>
      <c r="AK124" s="47" t="str">
        <f ca="1">VLOOKUP(AK123,AH123:AI126,2)</f>
        <v>From 2005 to 2010</v>
      </c>
      <c r="AL124" s="6"/>
      <c r="AM124" s="3"/>
    </row>
    <row r="125" spans="1:39" ht="14.25" customHeight="1">
      <c r="C125" s="2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>
        <f ca="1">R121</f>
        <v>10</v>
      </c>
      <c r="R125" s="6" t="str">
        <f>R92</f>
        <v>Comedy</v>
      </c>
      <c r="S125" s="6"/>
      <c r="T125" s="6"/>
      <c r="U125" s="46" t="str">
        <f ca="1">VLOOKUP(T124,Q124:R128,2)</f>
        <v>Thriller</v>
      </c>
      <c r="V125" s="6"/>
      <c r="W125" s="6">
        <f ca="1">Y121</f>
        <v>6</v>
      </c>
      <c r="X125" s="6" t="str">
        <f>Y92</f>
        <v>America</v>
      </c>
      <c r="Y125" s="38"/>
      <c r="Z125" s="38"/>
      <c r="AA125" s="38"/>
      <c r="AB125" s="38"/>
      <c r="AC125" s="38"/>
      <c r="AD125" s="38"/>
      <c r="AE125" s="38"/>
      <c r="AF125" s="6"/>
      <c r="AG125" s="6"/>
      <c r="AH125" s="6">
        <f ca="1">AJ121</f>
        <v>6</v>
      </c>
      <c r="AI125" s="6" t="str">
        <f>AJ92</f>
        <v>From 2010 to 2015</v>
      </c>
      <c r="AJ125" s="6"/>
      <c r="AK125" s="6"/>
      <c r="AL125" s="6"/>
      <c r="AM125" s="3"/>
    </row>
    <row r="126" spans="1:39" ht="14.25" customHeight="1">
      <c r="C126" s="2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>
        <f ca="1">S121</f>
        <v>4</v>
      </c>
      <c r="R126" s="6" t="str">
        <f>S92</f>
        <v>Horror</v>
      </c>
      <c r="S126" s="6"/>
      <c r="T126" s="6"/>
      <c r="U126" s="6"/>
      <c r="V126" s="6"/>
      <c r="W126" s="6">
        <f ca="1">Z121</f>
        <v>5</v>
      </c>
      <c r="X126" s="6" t="str">
        <f>Z92</f>
        <v>Europe</v>
      </c>
      <c r="Y126" s="38"/>
      <c r="Z126" s="38"/>
      <c r="AA126" s="38"/>
      <c r="AB126" s="38"/>
      <c r="AC126" s="38"/>
      <c r="AD126" s="38"/>
      <c r="AE126" s="38"/>
      <c r="AF126" s="6"/>
      <c r="AG126" s="6"/>
      <c r="AH126" s="6">
        <f ca="1">AK121</f>
        <v>5</v>
      </c>
      <c r="AI126" s="6" t="str">
        <f>AK92</f>
        <v>From 2015 to 2020</v>
      </c>
      <c r="AJ126" s="6"/>
      <c r="AK126" s="6"/>
      <c r="AL126" s="6"/>
      <c r="AM126" s="3"/>
    </row>
    <row r="127" spans="1:39" ht="14.25" customHeight="1">
      <c r="C127" s="2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>
        <f ca="1">T121</f>
        <v>3</v>
      </c>
      <c r="R127" s="6" t="str">
        <f>T92</f>
        <v>Drama</v>
      </c>
      <c r="S127" s="6"/>
      <c r="T127" s="6"/>
      <c r="U127" s="6"/>
      <c r="V127" s="6"/>
      <c r="W127" s="6"/>
      <c r="X127" s="6"/>
      <c r="Y127" s="38"/>
      <c r="Z127" s="38"/>
      <c r="AA127" s="38"/>
      <c r="AB127" s="38"/>
      <c r="AC127" s="38"/>
      <c r="AD127" s="38"/>
      <c r="AE127" s="38"/>
      <c r="AF127" s="6"/>
      <c r="AG127" s="6"/>
      <c r="AH127" s="6"/>
      <c r="AI127" s="6"/>
      <c r="AJ127" s="6"/>
      <c r="AK127" s="6"/>
      <c r="AL127" s="6"/>
      <c r="AM127" s="3"/>
    </row>
    <row r="128" spans="1:39" ht="14.25" customHeight="1">
      <c r="C128" s="2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>
        <f ca="1">U121</f>
        <v>4</v>
      </c>
      <c r="R128" s="6" t="str">
        <f>U92</f>
        <v>Thriller</v>
      </c>
      <c r="S128" s="6"/>
      <c r="T128" s="6"/>
      <c r="U128" s="6"/>
      <c r="V128" s="6"/>
      <c r="W128" s="38"/>
      <c r="X128" s="38"/>
      <c r="Y128" s="38"/>
      <c r="Z128" s="38"/>
      <c r="AA128" s="38"/>
      <c r="AB128" s="38"/>
      <c r="AC128" s="38"/>
      <c r="AD128" s="38"/>
      <c r="AE128" s="38"/>
      <c r="AF128" s="6"/>
      <c r="AG128" s="6"/>
      <c r="AH128" s="6"/>
      <c r="AI128" s="6"/>
      <c r="AJ128" s="6"/>
      <c r="AK128" s="6"/>
      <c r="AL128" s="6"/>
      <c r="AM128" s="3"/>
    </row>
    <row r="129" spans="1:39" ht="14.25" customHeight="1">
      <c r="C129" s="2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38"/>
      <c r="X129" s="38"/>
      <c r="Y129" s="38"/>
      <c r="Z129" s="38"/>
      <c r="AA129" s="38"/>
      <c r="AB129" s="38"/>
      <c r="AC129" s="38"/>
      <c r="AD129" s="38"/>
      <c r="AE129" s="38"/>
      <c r="AF129" s="6"/>
      <c r="AG129" s="6"/>
      <c r="AH129" s="6"/>
      <c r="AI129" s="6"/>
      <c r="AJ129" s="6"/>
      <c r="AK129" s="6"/>
      <c r="AL129" s="6"/>
      <c r="AM129" s="3"/>
    </row>
    <row r="130" spans="1:39" ht="14.25" customHeight="1">
      <c r="C130" s="2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38"/>
      <c r="X130" s="38"/>
      <c r="Y130" s="38"/>
      <c r="Z130" s="38"/>
      <c r="AA130" s="38"/>
      <c r="AB130" s="38"/>
      <c r="AC130" s="38"/>
      <c r="AD130" s="38"/>
      <c r="AE130" s="38"/>
      <c r="AF130" s="6"/>
      <c r="AG130" s="6"/>
      <c r="AH130" s="6"/>
      <c r="AI130" s="6"/>
      <c r="AJ130" s="6"/>
      <c r="AK130" s="6"/>
      <c r="AL130" s="6"/>
      <c r="AM130" s="3"/>
    </row>
    <row r="131" spans="1:39" ht="14.25" customHeight="1">
      <c r="C131" s="2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38"/>
      <c r="X131" s="38"/>
      <c r="Y131" s="38"/>
      <c r="Z131" s="38"/>
      <c r="AA131" s="38"/>
      <c r="AB131" s="38"/>
      <c r="AC131" s="38"/>
      <c r="AD131" s="38"/>
      <c r="AE131" s="38"/>
      <c r="AF131" s="6"/>
      <c r="AG131" s="6"/>
      <c r="AH131" s="6"/>
      <c r="AI131" s="6"/>
      <c r="AJ131" s="6"/>
      <c r="AK131" s="6"/>
      <c r="AL131" s="6"/>
      <c r="AM131" s="3"/>
    </row>
    <row r="132" spans="1:39" ht="14.25" customHeight="1">
      <c r="C132" s="4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40"/>
      <c r="X132" s="40"/>
      <c r="Y132" s="40"/>
      <c r="Z132" s="40"/>
      <c r="AA132" s="40"/>
      <c r="AB132" s="40"/>
      <c r="AC132" s="40"/>
      <c r="AD132" s="40"/>
      <c r="AE132" s="40"/>
      <c r="AF132" s="10"/>
      <c r="AG132" s="10"/>
      <c r="AH132" s="10"/>
      <c r="AI132" s="10"/>
      <c r="AJ132" s="10"/>
      <c r="AK132" s="10"/>
      <c r="AL132" s="10"/>
      <c r="AM132" s="5"/>
    </row>
    <row r="137" spans="1:39" ht="14.25" customHeight="1">
      <c r="C137" s="61" t="s">
        <v>35</v>
      </c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  <c r="AB137" s="62"/>
      <c r="AC137" s="62"/>
      <c r="AD137" s="62"/>
      <c r="AE137" s="62"/>
      <c r="AF137" s="62"/>
      <c r="AG137" s="62"/>
      <c r="AH137" s="62"/>
      <c r="AI137" s="62"/>
      <c r="AJ137" s="62"/>
      <c r="AK137" s="62"/>
      <c r="AL137" s="62"/>
      <c r="AM137" s="63"/>
    </row>
    <row r="138" spans="1:39" ht="14.25" customHeight="1">
      <c r="C138" s="52" t="s">
        <v>6</v>
      </c>
      <c r="D138" s="58"/>
      <c r="E138" s="53"/>
      <c r="F138" s="58"/>
      <c r="G138" s="53"/>
      <c r="H138" s="55"/>
      <c r="I138" s="7"/>
      <c r="J138" s="7"/>
      <c r="K138" s="7"/>
      <c r="L138" s="7"/>
      <c r="M138" s="7"/>
      <c r="N138" s="7"/>
      <c r="O138" s="7"/>
      <c r="P138" s="7"/>
      <c r="Q138" s="64" t="s">
        <v>7</v>
      </c>
      <c r="R138" s="65"/>
      <c r="S138" s="65"/>
      <c r="T138" s="65"/>
      <c r="U138" s="66"/>
      <c r="V138" s="35"/>
      <c r="W138" s="67" t="s">
        <v>8</v>
      </c>
      <c r="X138" s="68"/>
      <c r="Y138" s="68"/>
      <c r="Z138" s="69"/>
      <c r="AA138" s="42"/>
      <c r="AB138" s="64" t="s">
        <v>9</v>
      </c>
      <c r="AC138" s="66"/>
      <c r="AD138" s="36"/>
      <c r="AE138" s="36"/>
      <c r="AF138" s="36"/>
      <c r="AG138" s="9"/>
      <c r="AH138" s="70" t="s">
        <v>10</v>
      </c>
      <c r="AI138" s="71"/>
      <c r="AJ138" s="71"/>
      <c r="AK138" s="72"/>
      <c r="AL138" s="7"/>
      <c r="AM138" s="43"/>
    </row>
    <row r="139" spans="1:39" ht="14.25" customHeight="1">
      <c r="C139" s="32" t="s">
        <v>11</v>
      </c>
      <c r="D139" s="7"/>
      <c r="E139" s="32" t="s">
        <v>12</v>
      </c>
      <c r="F139" s="7"/>
      <c r="G139" s="33" t="s">
        <v>13</v>
      </c>
      <c r="H139" s="32" t="s">
        <v>14</v>
      </c>
      <c r="I139" s="6"/>
      <c r="J139" s="6"/>
      <c r="K139" s="6"/>
      <c r="L139" s="6"/>
      <c r="M139" s="6"/>
      <c r="N139" s="6"/>
      <c r="O139" s="6"/>
      <c r="P139" s="6"/>
      <c r="Q139" s="33" t="s">
        <v>15</v>
      </c>
      <c r="R139" s="33" t="s">
        <v>16</v>
      </c>
      <c r="S139" s="33" t="s">
        <v>17</v>
      </c>
      <c r="T139" s="33" t="s">
        <v>18</v>
      </c>
      <c r="U139" s="32" t="s">
        <v>19</v>
      </c>
      <c r="V139" s="6"/>
      <c r="W139" s="31" t="s">
        <v>20</v>
      </c>
      <c r="X139" s="31" t="s">
        <v>21</v>
      </c>
      <c r="Y139" s="31" t="s">
        <v>22</v>
      </c>
      <c r="Z139" s="30" t="s">
        <v>23</v>
      </c>
      <c r="AA139" s="37"/>
      <c r="AB139" s="14" t="s">
        <v>24</v>
      </c>
      <c r="AC139" s="16" t="s">
        <v>25</v>
      </c>
      <c r="AD139" s="36"/>
      <c r="AE139" s="36"/>
      <c r="AF139" s="6"/>
      <c r="AG139" s="6"/>
      <c r="AH139" s="14" t="s">
        <v>26</v>
      </c>
      <c r="AI139" s="14" t="s">
        <v>27</v>
      </c>
      <c r="AJ139" s="16" t="s">
        <v>28</v>
      </c>
      <c r="AK139" s="15" t="s">
        <v>29</v>
      </c>
      <c r="AL139" s="6"/>
      <c r="AM139" s="3"/>
    </row>
    <row r="140" spans="1:39" ht="14.25" customHeight="1">
      <c r="A140" s="2">
        <f ca="1">RANDBETWEEN(1,5)</f>
        <v>3</v>
      </c>
      <c r="C140" s="2" t="str">
        <f ca="1">VLOOKUP(A140,$K$5:$L$10,2)</f>
        <v>horror</v>
      </c>
      <c r="D140" s="6">
        <f ca="1">RANDBETWEEN(1,4)</f>
        <v>4</v>
      </c>
      <c r="E140" s="6" t="str">
        <f ca="1">VLOOKUP(D140,$N$6:$O$10,2)</f>
        <v>Africa</v>
      </c>
      <c r="F140" s="6">
        <f ca="1">RANDBETWEEN(0,1)</f>
        <v>1</v>
      </c>
      <c r="G140" s="6" t="str">
        <f ca="1">IF(F140=1,"Yes","No")</f>
        <v>Yes</v>
      </c>
      <c r="H140" s="3">
        <f ca="1">RANDBETWEEN(2000,2020)</f>
        <v>2009</v>
      </c>
      <c r="I140" s="6"/>
      <c r="J140" s="6"/>
      <c r="K140" s="59" t="s">
        <v>0</v>
      </c>
      <c r="L140" s="60"/>
      <c r="M140" s="6"/>
      <c r="N140" s="6"/>
      <c r="O140" s="6"/>
      <c r="P140" s="6"/>
      <c r="Q140" s="2">
        <f ca="1">IF(C140="action",1,0)</f>
        <v>0</v>
      </c>
      <c r="R140" s="6">
        <f>IF(C139="comedy",1,0)</f>
        <v>0</v>
      </c>
      <c r="S140" s="6">
        <f ca="1">IF(C140="horror",1,0)</f>
        <v>1</v>
      </c>
      <c r="T140" s="6">
        <f ca="1">IF(C140="Drama",1,0)</f>
        <v>0</v>
      </c>
      <c r="U140" s="3">
        <f ca="1">IF(C140="Thrillier",1,0)</f>
        <v>0</v>
      </c>
      <c r="V140" s="6"/>
      <c r="W140" s="24">
        <f ca="1">IF(E140="Africa",1,0)</f>
        <v>1</v>
      </c>
      <c r="X140" s="25">
        <f ca="1">IF(E140="Asia",1,0)</f>
        <v>0</v>
      </c>
      <c r="Y140" s="25">
        <f ca="1">IF(E140="America",1,0)</f>
        <v>0</v>
      </c>
      <c r="Z140" s="26">
        <f ca="1">IF(E140="Europe",1,0)</f>
        <v>0</v>
      </c>
      <c r="AA140" s="38"/>
      <c r="AB140" s="17">
        <f ca="1">IF(G140="Yes",1,0)</f>
        <v>1</v>
      </c>
      <c r="AC140" s="18">
        <f ca="1">IF(G140="No",1,0)</f>
        <v>0</v>
      </c>
      <c r="AD140" s="38"/>
      <c r="AE140" s="38"/>
      <c r="AF140" s="6"/>
      <c r="AG140" s="6"/>
      <c r="AH140" s="2">
        <f ca="1">IF(AND(H140&gt;=2000,H140&lt;2006),1,0)</f>
        <v>0</v>
      </c>
      <c r="AI140" s="6">
        <f ca="1">IF(AND(H140&gt;=2006,H140&lt;2011),1,0)</f>
        <v>1</v>
      </c>
      <c r="AJ140" s="6">
        <f ca="1">IF(AND(H140&gt;=2011,H140&lt;2016),1,0)</f>
        <v>0</v>
      </c>
      <c r="AK140" s="3">
        <f ca="1">IF(AND(H140&gt;=2016,H140&lt;2021),1,0)</f>
        <v>0</v>
      </c>
      <c r="AL140" s="6"/>
      <c r="AM140" s="3"/>
    </row>
    <row r="141" spans="1:39" ht="14.25" customHeight="1">
      <c r="A141" s="2">
        <f t="shared" ref="A141:A167" ca="1" si="60">RANDBETWEEN(1,5)</f>
        <v>5</v>
      </c>
      <c r="C141" s="2" t="str">
        <f ca="1">VLOOKUP(A141,$K$5:$L$10,2)</f>
        <v>Thrillier</v>
      </c>
      <c r="D141" s="6">
        <f t="shared" ref="D141:D167" ca="1" si="61">RANDBETWEEN(1,4)</f>
        <v>2</v>
      </c>
      <c r="E141" s="6" t="str">
        <f ca="1">VLOOKUP(D141,$N$6:$O$10,2)</f>
        <v>Europe</v>
      </c>
      <c r="F141" s="6">
        <f t="shared" ref="F141:F167" ca="1" si="62">RANDBETWEEN(0,1)</f>
        <v>0</v>
      </c>
      <c r="G141" s="6" t="str">
        <f t="shared" ref="G141:G167" ca="1" si="63">IF(F141=1,"Yes","No")</f>
        <v>No</v>
      </c>
      <c r="H141" s="3">
        <f t="shared" ref="H141:H167" ca="1" si="64">RANDBETWEEN(2000,2020)</f>
        <v>2016</v>
      </c>
      <c r="I141" s="6"/>
      <c r="J141" s="6"/>
      <c r="K141" s="2">
        <v>1</v>
      </c>
      <c r="L141" s="3" t="s">
        <v>31</v>
      </c>
      <c r="M141" s="6"/>
      <c r="N141" s="59" t="s">
        <v>1</v>
      </c>
      <c r="O141" s="60"/>
      <c r="P141" s="6"/>
      <c r="Q141" s="2">
        <f t="shared" ref="Q141:Q167" ca="1" si="65">IF(C141="action",1,0)</f>
        <v>0</v>
      </c>
      <c r="R141" s="6">
        <f t="shared" ref="R141:R168" ca="1" si="66">IF(C140="comedy",1,0)</f>
        <v>0</v>
      </c>
      <c r="S141" s="6">
        <f t="shared" ref="S141:S167" ca="1" si="67">IF(C141="horror",1,0)</f>
        <v>0</v>
      </c>
      <c r="T141" s="6">
        <f t="shared" ref="T141:T167" ca="1" si="68">IF(C141="Drama",1,0)</f>
        <v>0</v>
      </c>
      <c r="U141" s="3">
        <f t="shared" ref="U141:U167" ca="1" si="69">IF(C141="Thrillier",1,0)</f>
        <v>1</v>
      </c>
      <c r="V141" s="6"/>
      <c r="W141" s="24">
        <f t="shared" ref="W141:W168" ca="1" si="70">IF(E141="Africa",1,0)</f>
        <v>0</v>
      </c>
      <c r="X141" s="25">
        <f t="shared" ref="X141:X169" ca="1" si="71">IF(E141="Asia",1,0)</f>
        <v>0</v>
      </c>
      <c r="Y141" s="25">
        <f t="shared" ref="Y141:Y169" ca="1" si="72">IF(E141="America",1,0)</f>
        <v>0</v>
      </c>
      <c r="Z141" s="26">
        <f t="shared" ref="Z141:Z169" ca="1" si="73">IF(E141="Europe",1,0)</f>
        <v>1</v>
      </c>
      <c r="AA141" s="38"/>
      <c r="AB141" s="17">
        <f t="shared" ref="AB141:AB167" ca="1" si="74">IF(G141="Yes",1,0)</f>
        <v>0</v>
      </c>
      <c r="AC141" s="18">
        <f t="shared" ref="AC141:AC167" ca="1" si="75">IF(G141="No",1,0)</f>
        <v>1</v>
      </c>
      <c r="AD141" s="38"/>
      <c r="AE141" s="38"/>
      <c r="AF141" s="6"/>
      <c r="AG141" s="6"/>
      <c r="AH141" s="2">
        <f t="shared" ref="AH141:AH167" ca="1" si="76">IF(AND(H141&gt;=2000,H141&lt;2006),1,0)</f>
        <v>0</v>
      </c>
      <c r="AI141" s="6">
        <f t="shared" ref="AI141:AI167" ca="1" si="77">IF(AND(H141&gt;=2006,H141&lt;2011),1,0)</f>
        <v>0</v>
      </c>
      <c r="AJ141" s="6">
        <f t="shared" ref="AJ141:AJ167" ca="1" si="78">IF(AND(H141&gt;=2011,H141&lt;2016),1,0)</f>
        <v>0</v>
      </c>
      <c r="AK141" s="3">
        <f t="shared" ref="AK141:AK167" ca="1" si="79">IF(AND(H141&gt;=2016,H141&lt;2021),1,0)</f>
        <v>1</v>
      </c>
      <c r="AL141" s="6"/>
      <c r="AM141" s="3"/>
    </row>
    <row r="142" spans="1:39" ht="14.25" customHeight="1">
      <c r="A142" s="2">
        <f t="shared" ca="1" si="60"/>
        <v>2</v>
      </c>
      <c r="C142" s="2" t="str">
        <f ca="1">VLOOKUP(A142,$K$5:$L$10,2)</f>
        <v>comedy</v>
      </c>
      <c r="D142" s="6">
        <f t="shared" ca="1" si="61"/>
        <v>1</v>
      </c>
      <c r="E142" s="6" t="str">
        <f ca="1">VLOOKUP(D142,$N$6:$O$10,2)</f>
        <v>America</v>
      </c>
      <c r="F142" s="6">
        <f t="shared" ca="1" si="62"/>
        <v>1</v>
      </c>
      <c r="G142" s="6" t="str">
        <f t="shared" ca="1" si="63"/>
        <v>Yes</v>
      </c>
      <c r="H142" s="3">
        <f t="shared" ca="1" si="64"/>
        <v>2009</v>
      </c>
      <c r="I142" s="6"/>
      <c r="J142" s="6"/>
      <c r="K142" s="2">
        <v>2</v>
      </c>
      <c r="L142" s="3" t="s">
        <v>32</v>
      </c>
      <c r="M142" s="6"/>
      <c r="N142" s="2">
        <v>1</v>
      </c>
      <c r="O142" s="3" t="s">
        <v>22</v>
      </c>
      <c r="P142" s="6"/>
      <c r="Q142" s="2">
        <f t="shared" ca="1" si="65"/>
        <v>0</v>
      </c>
      <c r="R142" s="6">
        <f t="shared" ca="1" si="66"/>
        <v>0</v>
      </c>
      <c r="S142" s="6">
        <f t="shared" ca="1" si="67"/>
        <v>0</v>
      </c>
      <c r="T142" s="6">
        <f t="shared" ca="1" si="68"/>
        <v>0</v>
      </c>
      <c r="U142" s="3">
        <f t="shared" ca="1" si="69"/>
        <v>0</v>
      </c>
      <c r="V142" s="6"/>
      <c r="W142" s="24">
        <f t="shared" ca="1" si="70"/>
        <v>0</v>
      </c>
      <c r="X142" s="25">
        <f t="shared" ca="1" si="71"/>
        <v>0</v>
      </c>
      <c r="Y142" s="25">
        <f t="shared" ca="1" si="72"/>
        <v>1</v>
      </c>
      <c r="Z142" s="26">
        <f t="shared" ca="1" si="73"/>
        <v>0</v>
      </c>
      <c r="AA142" s="38"/>
      <c r="AB142" s="17">
        <f t="shared" ca="1" si="74"/>
        <v>1</v>
      </c>
      <c r="AC142" s="18">
        <f t="shared" ca="1" si="75"/>
        <v>0</v>
      </c>
      <c r="AD142" s="38"/>
      <c r="AE142" s="38"/>
      <c r="AF142" s="6"/>
      <c r="AG142" s="6"/>
      <c r="AH142" s="2">
        <f t="shared" ca="1" si="76"/>
        <v>0</v>
      </c>
      <c r="AI142" s="6">
        <f t="shared" ca="1" si="77"/>
        <v>1</v>
      </c>
      <c r="AJ142" s="6">
        <f t="shared" ca="1" si="78"/>
        <v>0</v>
      </c>
      <c r="AK142" s="3">
        <f t="shared" ca="1" si="79"/>
        <v>0</v>
      </c>
      <c r="AL142" s="6"/>
      <c r="AM142" s="3"/>
    </row>
    <row r="143" spans="1:39" ht="14.25" customHeight="1">
      <c r="A143" s="2">
        <f t="shared" ca="1" si="60"/>
        <v>3</v>
      </c>
      <c r="C143" s="2" t="str">
        <f ca="1">VLOOKUP(A143,$K$5:$L$10,2)</f>
        <v>horror</v>
      </c>
      <c r="D143" s="6">
        <f t="shared" ca="1" si="61"/>
        <v>1</v>
      </c>
      <c r="E143" s="6" t="str">
        <f ca="1">VLOOKUP(D143,$N$6:$O$10,2)</f>
        <v>America</v>
      </c>
      <c r="F143" s="6">
        <f t="shared" ca="1" si="62"/>
        <v>1</v>
      </c>
      <c r="G143" s="6" t="str">
        <f t="shared" ca="1" si="63"/>
        <v>Yes</v>
      </c>
      <c r="H143" s="3">
        <f t="shared" ca="1" si="64"/>
        <v>2001</v>
      </c>
      <c r="I143" s="6"/>
      <c r="J143" s="6"/>
      <c r="K143" s="2">
        <v>3</v>
      </c>
      <c r="L143" s="3" t="s">
        <v>34</v>
      </c>
      <c r="M143" s="6"/>
      <c r="N143" s="2">
        <v>2</v>
      </c>
      <c r="O143" s="3" t="s">
        <v>23</v>
      </c>
      <c r="P143" s="6"/>
      <c r="Q143" s="2">
        <f t="shared" ca="1" si="65"/>
        <v>0</v>
      </c>
      <c r="R143" s="6">
        <f t="shared" ca="1" si="66"/>
        <v>1</v>
      </c>
      <c r="S143" s="6">
        <f t="shared" ca="1" si="67"/>
        <v>1</v>
      </c>
      <c r="T143" s="6">
        <f t="shared" ca="1" si="68"/>
        <v>0</v>
      </c>
      <c r="U143" s="3">
        <f t="shared" ca="1" si="69"/>
        <v>0</v>
      </c>
      <c r="V143" s="6"/>
      <c r="W143" s="24">
        <f t="shared" ca="1" si="70"/>
        <v>0</v>
      </c>
      <c r="X143" s="25">
        <f t="shared" ca="1" si="71"/>
        <v>0</v>
      </c>
      <c r="Y143" s="25">
        <f t="shared" ca="1" si="72"/>
        <v>1</v>
      </c>
      <c r="Z143" s="26">
        <f t="shared" ca="1" si="73"/>
        <v>0</v>
      </c>
      <c r="AA143" s="38"/>
      <c r="AB143" s="17">
        <f t="shared" ca="1" si="74"/>
        <v>1</v>
      </c>
      <c r="AC143" s="18">
        <f t="shared" ca="1" si="75"/>
        <v>0</v>
      </c>
      <c r="AD143" s="38"/>
      <c r="AE143" s="38"/>
      <c r="AF143" s="6"/>
      <c r="AG143" s="6"/>
      <c r="AH143" s="2">
        <f t="shared" ca="1" si="76"/>
        <v>1</v>
      </c>
      <c r="AI143" s="6">
        <f t="shared" ca="1" si="77"/>
        <v>0</v>
      </c>
      <c r="AJ143" s="6">
        <f t="shared" ca="1" si="78"/>
        <v>0</v>
      </c>
      <c r="AK143" s="3">
        <f t="shared" ca="1" si="79"/>
        <v>0</v>
      </c>
      <c r="AL143" s="6"/>
      <c r="AM143" s="3"/>
    </row>
    <row r="144" spans="1:39" ht="14.25" customHeight="1">
      <c r="A144" s="2">
        <f t="shared" ca="1" si="60"/>
        <v>4</v>
      </c>
      <c r="C144" s="2" t="str">
        <f ca="1">VLOOKUP(A144,$K$5:$L$10,2)</f>
        <v>Drama</v>
      </c>
      <c r="D144" s="6">
        <f t="shared" ca="1" si="61"/>
        <v>1</v>
      </c>
      <c r="E144" s="6" t="str">
        <f ca="1">VLOOKUP(D144,$N$6:$O$10,2)</f>
        <v>America</v>
      </c>
      <c r="F144" s="6">
        <f t="shared" ca="1" si="62"/>
        <v>0</v>
      </c>
      <c r="G144" s="6" t="str">
        <f t="shared" ca="1" si="63"/>
        <v>No</v>
      </c>
      <c r="H144" s="3">
        <f t="shared" ca="1" si="64"/>
        <v>2016</v>
      </c>
      <c r="I144" s="6"/>
      <c r="J144" s="6"/>
      <c r="K144" s="2">
        <v>4</v>
      </c>
      <c r="L144" s="3" t="s">
        <v>18</v>
      </c>
      <c r="M144" s="6"/>
      <c r="N144" s="2">
        <v>3</v>
      </c>
      <c r="O144" s="3" t="s">
        <v>21</v>
      </c>
      <c r="P144" s="6"/>
      <c r="Q144" s="2">
        <f t="shared" ca="1" si="65"/>
        <v>0</v>
      </c>
      <c r="R144" s="6">
        <f t="shared" ca="1" si="66"/>
        <v>0</v>
      </c>
      <c r="S144" s="6">
        <f t="shared" ca="1" si="67"/>
        <v>0</v>
      </c>
      <c r="T144" s="6">
        <f t="shared" ca="1" si="68"/>
        <v>1</v>
      </c>
      <c r="U144" s="3">
        <f t="shared" ca="1" si="69"/>
        <v>0</v>
      </c>
      <c r="V144" s="6"/>
      <c r="W144" s="24">
        <f t="shared" ca="1" si="70"/>
        <v>0</v>
      </c>
      <c r="X144" s="25">
        <f t="shared" ca="1" si="71"/>
        <v>0</v>
      </c>
      <c r="Y144" s="25">
        <f t="shared" ca="1" si="72"/>
        <v>1</v>
      </c>
      <c r="Z144" s="26">
        <f t="shared" ca="1" si="73"/>
        <v>0</v>
      </c>
      <c r="AA144" s="38"/>
      <c r="AB144" s="17">
        <f t="shared" ca="1" si="74"/>
        <v>0</v>
      </c>
      <c r="AC144" s="18">
        <f t="shared" ca="1" si="75"/>
        <v>1</v>
      </c>
      <c r="AD144" s="38"/>
      <c r="AE144" s="38"/>
      <c r="AF144" s="6"/>
      <c r="AG144" s="6"/>
      <c r="AH144" s="2">
        <f t="shared" ca="1" si="76"/>
        <v>0</v>
      </c>
      <c r="AI144" s="6">
        <f t="shared" ca="1" si="77"/>
        <v>0</v>
      </c>
      <c r="AJ144" s="6">
        <f t="shared" ca="1" si="78"/>
        <v>0</v>
      </c>
      <c r="AK144" s="3">
        <f t="shared" ca="1" si="79"/>
        <v>1</v>
      </c>
      <c r="AL144" s="6"/>
      <c r="AM144" s="3"/>
    </row>
    <row r="145" spans="1:39" ht="14.25" customHeight="1">
      <c r="A145" s="2">
        <f t="shared" ca="1" si="60"/>
        <v>5</v>
      </c>
      <c r="C145" s="2" t="str">
        <f ca="1">VLOOKUP(A145,$K$5:$L$10,2)</f>
        <v>Thrillier</v>
      </c>
      <c r="D145" s="6">
        <f t="shared" ca="1" si="61"/>
        <v>1</v>
      </c>
      <c r="E145" s="6" t="str">
        <f ca="1">VLOOKUP(D145,$N$6:$O$10,2)</f>
        <v>America</v>
      </c>
      <c r="F145" s="6">
        <f t="shared" ca="1" si="62"/>
        <v>0</v>
      </c>
      <c r="G145" s="6" t="str">
        <f t="shared" ca="1" si="63"/>
        <v>No</v>
      </c>
      <c r="H145" s="3">
        <f t="shared" ca="1" si="64"/>
        <v>2014</v>
      </c>
      <c r="I145" s="6"/>
      <c r="J145" s="6"/>
      <c r="K145" s="4">
        <v>5</v>
      </c>
      <c r="L145" s="5" t="s">
        <v>36</v>
      </c>
      <c r="M145" s="6"/>
      <c r="N145" s="4">
        <v>4</v>
      </c>
      <c r="O145" s="5" t="s">
        <v>20</v>
      </c>
      <c r="P145" s="6"/>
      <c r="Q145" s="2">
        <f t="shared" ca="1" si="65"/>
        <v>0</v>
      </c>
      <c r="R145" s="6">
        <f t="shared" ca="1" si="66"/>
        <v>0</v>
      </c>
      <c r="S145" s="6">
        <f t="shared" ca="1" si="67"/>
        <v>0</v>
      </c>
      <c r="T145" s="6">
        <f t="shared" ca="1" si="68"/>
        <v>0</v>
      </c>
      <c r="U145" s="3">
        <f t="shared" ca="1" si="69"/>
        <v>1</v>
      </c>
      <c r="V145" s="6"/>
      <c r="W145" s="24">
        <f t="shared" ca="1" si="70"/>
        <v>0</v>
      </c>
      <c r="X145" s="25">
        <f t="shared" ca="1" si="71"/>
        <v>0</v>
      </c>
      <c r="Y145" s="25">
        <f t="shared" ca="1" si="72"/>
        <v>1</v>
      </c>
      <c r="Z145" s="26">
        <f t="shared" ca="1" si="73"/>
        <v>0</v>
      </c>
      <c r="AA145" s="38"/>
      <c r="AB145" s="17">
        <f t="shared" ca="1" si="74"/>
        <v>0</v>
      </c>
      <c r="AC145" s="18">
        <f t="shared" ca="1" si="75"/>
        <v>1</v>
      </c>
      <c r="AD145" s="38"/>
      <c r="AE145" s="38"/>
      <c r="AF145" s="6"/>
      <c r="AG145" s="6"/>
      <c r="AH145" s="2">
        <f t="shared" ca="1" si="76"/>
        <v>0</v>
      </c>
      <c r="AI145" s="6">
        <f t="shared" ca="1" si="77"/>
        <v>0</v>
      </c>
      <c r="AJ145" s="6">
        <f t="shared" ca="1" si="78"/>
        <v>1</v>
      </c>
      <c r="AK145" s="3">
        <f t="shared" ca="1" si="79"/>
        <v>0</v>
      </c>
      <c r="AL145" s="6"/>
      <c r="AM145" s="3"/>
    </row>
    <row r="146" spans="1:39" ht="14.25" customHeight="1">
      <c r="A146" s="2">
        <f t="shared" ca="1" si="60"/>
        <v>5</v>
      </c>
      <c r="C146" s="2" t="str">
        <f ca="1">VLOOKUP(A146,$K$5:$L$10,2)</f>
        <v>Thrillier</v>
      </c>
      <c r="D146" s="6">
        <f t="shared" ca="1" si="61"/>
        <v>1</v>
      </c>
      <c r="E146" s="6" t="str">
        <f ca="1">VLOOKUP(D146,$N$6:$O$10,2)</f>
        <v>America</v>
      </c>
      <c r="F146" s="6">
        <f t="shared" ca="1" si="62"/>
        <v>1</v>
      </c>
      <c r="G146" s="6" t="str">
        <f t="shared" ca="1" si="63"/>
        <v>Yes</v>
      </c>
      <c r="H146" s="3">
        <f t="shared" ca="1" si="64"/>
        <v>2015</v>
      </c>
      <c r="I146" s="6"/>
      <c r="J146" s="6"/>
      <c r="K146" s="6"/>
      <c r="L146" s="6"/>
      <c r="M146" s="6"/>
      <c r="N146" s="6"/>
      <c r="O146" s="6"/>
      <c r="P146" s="6"/>
      <c r="Q146" s="2">
        <f t="shared" ca="1" si="65"/>
        <v>0</v>
      </c>
      <c r="R146" s="6">
        <f t="shared" ca="1" si="66"/>
        <v>0</v>
      </c>
      <c r="S146" s="6">
        <f t="shared" ca="1" si="67"/>
        <v>0</v>
      </c>
      <c r="T146" s="6">
        <f t="shared" ca="1" si="68"/>
        <v>0</v>
      </c>
      <c r="U146" s="3">
        <f t="shared" ca="1" si="69"/>
        <v>1</v>
      </c>
      <c r="V146" s="6"/>
      <c r="W146" s="24">
        <f t="shared" ca="1" si="70"/>
        <v>0</v>
      </c>
      <c r="X146" s="25">
        <f t="shared" ca="1" si="71"/>
        <v>0</v>
      </c>
      <c r="Y146" s="25">
        <f t="shared" ca="1" si="72"/>
        <v>1</v>
      </c>
      <c r="Z146" s="26">
        <f t="shared" ca="1" si="73"/>
        <v>0</v>
      </c>
      <c r="AA146" s="38"/>
      <c r="AB146" s="17">
        <f t="shared" ca="1" si="74"/>
        <v>1</v>
      </c>
      <c r="AC146" s="18">
        <f t="shared" ca="1" si="75"/>
        <v>0</v>
      </c>
      <c r="AD146" s="38"/>
      <c r="AE146" s="38"/>
      <c r="AF146" s="6"/>
      <c r="AG146" s="6"/>
      <c r="AH146" s="2">
        <f t="shared" ca="1" si="76"/>
        <v>0</v>
      </c>
      <c r="AI146" s="6">
        <f t="shared" ca="1" si="77"/>
        <v>0</v>
      </c>
      <c r="AJ146" s="6">
        <f t="shared" ca="1" si="78"/>
        <v>1</v>
      </c>
      <c r="AK146" s="3">
        <f t="shared" ca="1" si="79"/>
        <v>0</v>
      </c>
      <c r="AL146" s="6"/>
      <c r="AM146" s="3"/>
    </row>
    <row r="147" spans="1:39" ht="14.25" customHeight="1">
      <c r="A147" s="2">
        <f t="shared" ca="1" si="60"/>
        <v>3</v>
      </c>
      <c r="C147" s="2" t="str">
        <f ca="1">VLOOKUP(A147,$K$5:$L$10,2)</f>
        <v>horror</v>
      </c>
      <c r="D147" s="6">
        <f t="shared" ca="1" si="61"/>
        <v>1</v>
      </c>
      <c r="E147" s="6" t="str">
        <f ca="1">VLOOKUP(D147,$N$6:$O$10,2)</f>
        <v>America</v>
      </c>
      <c r="F147" s="6">
        <f t="shared" ca="1" si="62"/>
        <v>1</v>
      </c>
      <c r="G147" s="6" t="str">
        <f t="shared" ca="1" si="63"/>
        <v>Yes</v>
      </c>
      <c r="H147" s="3">
        <f t="shared" ca="1" si="64"/>
        <v>2000</v>
      </c>
      <c r="I147" s="6"/>
      <c r="J147" s="6"/>
      <c r="K147" s="6"/>
      <c r="L147" s="6"/>
      <c r="M147" s="6"/>
      <c r="N147" s="6"/>
      <c r="O147" s="6"/>
      <c r="P147" s="6"/>
      <c r="Q147" s="2">
        <f t="shared" ca="1" si="65"/>
        <v>0</v>
      </c>
      <c r="R147" s="6">
        <f t="shared" ca="1" si="66"/>
        <v>0</v>
      </c>
      <c r="S147" s="6">
        <f t="shared" ca="1" si="67"/>
        <v>1</v>
      </c>
      <c r="T147" s="6">
        <f t="shared" ca="1" si="68"/>
        <v>0</v>
      </c>
      <c r="U147" s="3">
        <f t="shared" ca="1" si="69"/>
        <v>0</v>
      </c>
      <c r="V147" s="6"/>
      <c r="W147" s="24">
        <f t="shared" ca="1" si="70"/>
        <v>0</v>
      </c>
      <c r="X147" s="25">
        <f t="shared" ca="1" si="71"/>
        <v>0</v>
      </c>
      <c r="Y147" s="25">
        <f t="shared" ca="1" si="72"/>
        <v>1</v>
      </c>
      <c r="Z147" s="26">
        <f t="shared" ca="1" si="73"/>
        <v>0</v>
      </c>
      <c r="AA147" s="38"/>
      <c r="AB147" s="17">
        <f t="shared" ca="1" si="74"/>
        <v>1</v>
      </c>
      <c r="AC147" s="18">
        <f t="shared" ca="1" si="75"/>
        <v>0</v>
      </c>
      <c r="AD147" s="38"/>
      <c r="AE147" s="38"/>
      <c r="AF147" s="6"/>
      <c r="AG147" s="6"/>
      <c r="AH147" s="2">
        <f t="shared" ca="1" si="76"/>
        <v>1</v>
      </c>
      <c r="AI147" s="6">
        <f t="shared" ca="1" si="77"/>
        <v>0</v>
      </c>
      <c r="AJ147" s="6">
        <f t="shared" ca="1" si="78"/>
        <v>0</v>
      </c>
      <c r="AK147" s="3">
        <f t="shared" ca="1" si="79"/>
        <v>0</v>
      </c>
      <c r="AL147" s="6"/>
      <c r="AM147" s="3"/>
    </row>
    <row r="148" spans="1:39" ht="14.25" customHeight="1">
      <c r="A148" s="2">
        <f t="shared" ca="1" si="60"/>
        <v>2</v>
      </c>
      <c r="C148" s="2" t="str">
        <f ca="1">VLOOKUP(A148,$K$5:$L$10,2)</f>
        <v>comedy</v>
      </c>
      <c r="D148" s="6">
        <f t="shared" ca="1" si="61"/>
        <v>4</v>
      </c>
      <c r="E148" s="6" t="str">
        <f ca="1">VLOOKUP(D148,$N$6:$O$10,2)</f>
        <v>Africa</v>
      </c>
      <c r="F148" s="6">
        <f t="shared" ca="1" si="62"/>
        <v>0</v>
      </c>
      <c r="G148" s="6" t="str">
        <f t="shared" ca="1" si="63"/>
        <v>No</v>
      </c>
      <c r="H148" s="3">
        <f t="shared" ca="1" si="64"/>
        <v>2001</v>
      </c>
      <c r="I148" s="6"/>
      <c r="J148" s="6"/>
      <c r="K148" s="6"/>
      <c r="L148" s="6"/>
      <c r="M148" s="6"/>
      <c r="N148" s="6"/>
      <c r="O148" s="6"/>
      <c r="P148" s="6"/>
      <c r="Q148" s="2">
        <f t="shared" ca="1" si="65"/>
        <v>0</v>
      </c>
      <c r="R148" s="6">
        <f t="shared" ca="1" si="66"/>
        <v>0</v>
      </c>
      <c r="S148" s="6">
        <f t="shared" ca="1" si="67"/>
        <v>0</v>
      </c>
      <c r="T148" s="6">
        <f t="shared" ca="1" si="68"/>
        <v>0</v>
      </c>
      <c r="U148" s="3">
        <f t="shared" ca="1" si="69"/>
        <v>0</v>
      </c>
      <c r="V148" s="6"/>
      <c r="W148" s="24">
        <f t="shared" ca="1" si="70"/>
        <v>1</v>
      </c>
      <c r="X148" s="25">
        <f t="shared" ca="1" si="71"/>
        <v>0</v>
      </c>
      <c r="Y148" s="25">
        <f t="shared" ca="1" si="72"/>
        <v>0</v>
      </c>
      <c r="Z148" s="26">
        <f t="shared" ca="1" si="73"/>
        <v>0</v>
      </c>
      <c r="AA148" s="38"/>
      <c r="AB148" s="17">
        <f t="shared" ca="1" si="74"/>
        <v>0</v>
      </c>
      <c r="AC148" s="18">
        <f t="shared" ca="1" si="75"/>
        <v>1</v>
      </c>
      <c r="AD148" s="38"/>
      <c r="AE148" s="38"/>
      <c r="AF148" s="6"/>
      <c r="AG148" s="6"/>
      <c r="AH148" s="2">
        <f t="shared" ca="1" si="76"/>
        <v>1</v>
      </c>
      <c r="AI148" s="6">
        <f t="shared" ca="1" si="77"/>
        <v>0</v>
      </c>
      <c r="AJ148" s="6">
        <f t="shared" ca="1" si="78"/>
        <v>0</v>
      </c>
      <c r="AK148" s="3">
        <f t="shared" ca="1" si="79"/>
        <v>0</v>
      </c>
      <c r="AL148" s="6"/>
      <c r="AM148" s="3"/>
    </row>
    <row r="149" spans="1:39" ht="14.25" customHeight="1">
      <c r="A149" s="2">
        <f t="shared" ca="1" si="60"/>
        <v>2</v>
      </c>
      <c r="C149" s="2" t="str">
        <f ca="1">VLOOKUP(A149,$K$5:$L$10,2)</f>
        <v>comedy</v>
      </c>
      <c r="D149" s="6">
        <f t="shared" ca="1" si="61"/>
        <v>4</v>
      </c>
      <c r="E149" s="6" t="str">
        <f ca="1">VLOOKUP(D149,$N$6:$O$10,2)</f>
        <v>Africa</v>
      </c>
      <c r="F149" s="6">
        <f t="shared" ca="1" si="62"/>
        <v>0</v>
      </c>
      <c r="G149" s="6" t="str">
        <f t="shared" ca="1" si="63"/>
        <v>No</v>
      </c>
      <c r="H149" s="3">
        <f t="shared" ca="1" si="64"/>
        <v>2012</v>
      </c>
      <c r="I149" s="6"/>
      <c r="J149" s="6"/>
      <c r="K149" s="6"/>
      <c r="L149" s="6"/>
      <c r="M149" s="6"/>
      <c r="N149" s="6"/>
      <c r="O149" s="6"/>
      <c r="P149" s="6"/>
      <c r="Q149" s="2">
        <f t="shared" ca="1" si="65"/>
        <v>0</v>
      </c>
      <c r="R149" s="6">
        <f t="shared" ca="1" si="66"/>
        <v>1</v>
      </c>
      <c r="S149" s="6">
        <f t="shared" ca="1" si="67"/>
        <v>0</v>
      </c>
      <c r="T149" s="6">
        <f t="shared" ca="1" si="68"/>
        <v>0</v>
      </c>
      <c r="U149" s="3">
        <f t="shared" ca="1" si="69"/>
        <v>0</v>
      </c>
      <c r="V149" s="6"/>
      <c r="W149" s="24">
        <f t="shared" ca="1" si="70"/>
        <v>1</v>
      </c>
      <c r="X149" s="25">
        <f t="shared" ca="1" si="71"/>
        <v>0</v>
      </c>
      <c r="Y149" s="25">
        <f t="shared" ca="1" si="72"/>
        <v>0</v>
      </c>
      <c r="Z149" s="26">
        <f t="shared" ca="1" si="73"/>
        <v>0</v>
      </c>
      <c r="AA149" s="38"/>
      <c r="AB149" s="17">
        <f t="shared" ca="1" si="74"/>
        <v>0</v>
      </c>
      <c r="AC149" s="18">
        <f t="shared" ca="1" si="75"/>
        <v>1</v>
      </c>
      <c r="AD149" s="38"/>
      <c r="AE149" s="38"/>
      <c r="AF149" s="6"/>
      <c r="AG149" s="6"/>
      <c r="AH149" s="2">
        <f t="shared" ca="1" si="76"/>
        <v>0</v>
      </c>
      <c r="AI149" s="6">
        <f t="shared" ca="1" si="77"/>
        <v>0</v>
      </c>
      <c r="AJ149" s="6">
        <f t="shared" ca="1" si="78"/>
        <v>1</v>
      </c>
      <c r="AK149" s="3">
        <f t="shared" ca="1" si="79"/>
        <v>0</v>
      </c>
      <c r="AL149" s="6"/>
      <c r="AM149" s="3"/>
    </row>
    <row r="150" spans="1:39" ht="14.25" customHeight="1">
      <c r="A150" s="2">
        <f t="shared" ca="1" si="60"/>
        <v>3</v>
      </c>
      <c r="C150" s="2" t="str">
        <f ca="1">VLOOKUP(A150,$K$5:$L$10,2)</f>
        <v>horror</v>
      </c>
      <c r="D150" s="6">
        <f t="shared" ca="1" si="61"/>
        <v>1</v>
      </c>
      <c r="E150" s="6" t="str">
        <f ca="1">VLOOKUP(D150,$N$6:$O$10,2)</f>
        <v>America</v>
      </c>
      <c r="F150" s="6">
        <f t="shared" ca="1" si="62"/>
        <v>0</v>
      </c>
      <c r="G150" s="6" t="str">
        <f t="shared" ca="1" si="63"/>
        <v>No</v>
      </c>
      <c r="H150" s="3">
        <f t="shared" ca="1" si="64"/>
        <v>2012</v>
      </c>
      <c r="I150" s="6"/>
      <c r="J150" s="6"/>
      <c r="K150" s="6"/>
      <c r="L150" s="6"/>
      <c r="M150" s="6"/>
      <c r="N150" s="6"/>
      <c r="O150" s="6"/>
      <c r="P150" s="6"/>
      <c r="Q150" s="2">
        <f t="shared" ca="1" si="65"/>
        <v>0</v>
      </c>
      <c r="R150" s="6">
        <f t="shared" ca="1" si="66"/>
        <v>1</v>
      </c>
      <c r="S150" s="6">
        <f t="shared" ca="1" si="67"/>
        <v>1</v>
      </c>
      <c r="T150" s="6">
        <f t="shared" ca="1" si="68"/>
        <v>0</v>
      </c>
      <c r="U150" s="3">
        <f t="shared" ca="1" si="69"/>
        <v>0</v>
      </c>
      <c r="V150" s="6"/>
      <c r="W150" s="24">
        <f t="shared" ca="1" si="70"/>
        <v>0</v>
      </c>
      <c r="X150" s="25">
        <f t="shared" ca="1" si="71"/>
        <v>0</v>
      </c>
      <c r="Y150" s="25">
        <f t="shared" ca="1" si="72"/>
        <v>1</v>
      </c>
      <c r="Z150" s="26">
        <f t="shared" ca="1" si="73"/>
        <v>0</v>
      </c>
      <c r="AA150" s="38"/>
      <c r="AB150" s="17">
        <f t="shared" ca="1" si="74"/>
        <v>0</v>
      </c>
      <c r="AC150" s="18">
        <f t="shared" ca="1" si="75"/>
        <v>1</v>
      </c>
      <c r="AD150" s="38"/>
      <c r="AE150" s="38"/>
      <c r="AF150" s="6"/>
      <c r="AG150" s="6"/>
      <c r="AH150" s="2">
        <f t="shared" ca="1" si="76"/>
        <v>0</v>
      </c>
      <c r="AI150" s="6">
        <f t="shared" ca="1" si="77"/>
        <v>0</v>
      </c>
      <c r="AJ150" s="6">
        <f t="shared" ca="1" si="78"/>
        <v>1</v>
      </c>
      <c r="AK150" s="3">
        <f t="shared" ca="1" si="79"/>
        <v>0</v>
      </c>
      <c r="AL150" s="6"/>
      <c r="AM150" s="3"/>
    </row>
    <row r="151" spans="1:39" ht="14.25" customHeight="1">
      <c r="A151" s="2">
        <f t="shared" ca="1" si="60"/>
        <v>3</v>
      </c>
      <c r="C151" s="2" t="str">
        <f ca="1">VLOOKUP(A151,$K$5:$L$10,2)</f>
        <v>horror</v>
      </c>
      <c r="D151" s="6">
        <f t="shared" ca="1" si="61"/>
        <v>4</v>
      </c>
      <c r="E151" s="6" t="str">
        <f ca="1">VLOOKUP(D151,$N$6:$O$10,2)</f>
        <v>Africa</v>
      </c>
      <c r="F151" s="6">
        <f t="shared" ca="1" si="62"/>
        <v>1</v>
      </c>
      <c r="G151" s="6" t="str">
        <f t="shared" ca="1" si="63"/>
        <v>Yes</v>
      </c>
      <c r="H151" s="3">
        <f t="shared" ca="1" si="64"/>
        <v>2006</v>
      </c>
      <c r="I151" s="6"/>
      <c r="J151" s="6"/>
      <c r="K151" s="6"/>
      <c r="L151" s="6"/>
      <c r="M151" s="6"/>
      <c r="N151" s="6"/>
      <c r="O151" s="6"/>
      <c r="P151" s="6"/>
      <c r="Q151" s="2">
        <f t="shared" ca="1" si="65"/>
        <v>0</v>
      </c>
      <c r="R151" s="6">
        <f t="shared" ca="1" si="66"/>
        <v>0</v>
      </c>
      <c r="S151" s="6">
        <f t="shared" ca="1" si="67"/>
        <v>1</v>
      </c>
      <c r="T151" s="6">
        <f t="shared" ca="1" si="68"/>
        <v>0</v>
      </c>
      <c r="U151" s="3">
        <f t="shared" ca="1" si="69"/>
        <v>0</v>
      </c>
      <c r="V151" s="6"/>
      <c r="W151" s="24">
        <f t="shared" ca="1" si="70"/>
        <v>1</v>
      </c>
      <c r="X151" s="25">
        <f t="shared" ca="1" si="71"/>
        <v>0</v>
      </c>
      <c r="Y151" s="25">
        <f t="shared" ca="1" si="72"/>
        <v>0</v>
      </c>
      <c r="Z151" s="26">
        <f t="shared" ca="1" si="73"/>
        <v>0</v>
      </c>
      <c r="AA151" s="38"/>
      <c r="AB151" s="17">
        <f t="shared" ca="1" si="74"/>
        <v>1</v>
      </c>
      <c r="AC151" s="18">
        <f t="shared" ca="1" si="75"/>
        <v>0</v>
      </c>
      <c r="AD151" s="38"/>
      <c r="AE151" s="38"/>
      <c r="AF151" s="6"/>
      <c r="AG151" s="6"/>
      <c r="AH151" s="2">
        <f t="shared" ca="1" si="76"/>
        <v>0</v>
      </c>
      <c r="AI151" s="6">
        <f t="shared" ca="1" si="77"/>
        <v>1</v>
      </c>
      <c r="AJ151" s="6">
        <f t="shared" ca="1" si="78"/>
        <v>0</v>
      </c>
      <c r="AK151" s="3">
        <f t="shared" ca="1" si="79"/>
        <v>0</v>
      </c>
      <c r="AL151" s="6"/>
      <c r="AM151" s="3"/>
    </row>
    <row r="152" spans="1:39" ht="14.25" customHeight="1">
      <c r="A152" s="2">
        <f t="shared" ca="1" si="60"/>
        <v>1</v>
      </c>
      <c r="C152" s="2" t="str">
        <f ca="1">VLOOKUP(A152,$K$5:$L$10,2)</f>
        <v>action</v>
      </c>
      <c r="D152" s="6">
        <f t="shared" ca="1" si="61"/>
        <v>3</v>
      </c>
      <c r="E152" s="6" t="str">
        <f ca="1">VLOOKUP(D152,$N$6:$O$10,2)</f>
        <v>Asia</v>
      </c>
      <c r="F152" s="6">
        <f t="shared" ca="1" si="62"/>
        <v>1</v>
      </c>
      <c r="G152" s="6" t="str">
        <f t="shared" ca="1" si="63"/>
        <v>Yes</v>
      </c>
      <c r="H152" s="3">
        <f t="shared" ca="1" si="64"/>
        <v>2016</v>
      </c>
      <c r="I152" s="6"/>
      <c r="J152" s="6"/>
      <c r="K152" s="6"/>
      <c r="L152" s="6"/>
      <c r="M152" s="6"/>
      <c r="N152" s="6"/>
      <c r="O152" s="6"/>
      <c r="P152" s="6"/>
      <c r="Q152" s="2">
        <f t="shared" ca="1" si="65"/>
        <v>1</v>
      </c>
      <c r="R152" s="6">
        <f t="shared" ca="1" si="66"/>
        <v>0</v>
      </c>
      <c r="S152" s="6">
        <f t="shared" ca="1" si="67"/>
        <v>0</v>
      </c>
      <c r="T152" s="6">
        <f t="shared" ca="1" si="68"/>
        <v>0</v>
      </c>
      <c r="U152" s="3">
        <f t="shared" ca="1" si="69"/>
        <v>0</v>
      </c>
      <c r="V152" s="6"/>
      <c r="W152" s="24">
        <f t="shared" ca="1" si="70"/>
        <v>0</v>
      </c>
      <c r="X152" s="25">
        <f t="shared" ca="1" si="71"/>
        <v>1</v>
      </c>
      <c r="Y152" s="25">
        <f t="shared" ca="1" si="72"/>
        <v>0</v>
      </c>
      <c r="Z152" s="26">
        <f t="shared" ca="1" si="73"/>
        <v>0</v>
      </c>
      <c r="AA152" s="38"/>
      <c r="AB152" s="17">
        <f t="shared" ca="1" si="74"/>
        <v>1</v>
      </c>
      <c r="AC152" s="18">
        <f t="shared" ca="1" si="75"/>
        <v>0</v>
      </c>
      <c r="AD152" s="38"/>
      <c r="AE152" s="38"/>
      <c r="AF152" s="6"/>
      <c r="AG152" s="6"/>
      <c r="AH152" s="2">
        <f t="shared" ca="1" si="76"/>
        <v>0</v>
      </c>
      <c r="AI152" s="6">
        <f t="shared" ca="1" si="77"/>
        <v>0</v>
      </c>
      <c r="AJ152" s="6">
        <f t="shared" ca="1" si="78"/>
        <v>0</v>
      </c>
      <c r="AK152" s="3">
        <f t="shared" ca="1" si="79"/>
        <v>1</v>
      </c>
      <c r="AL152" s="6"/>
      <c r="AM152" s="3"/>
    </row>
    <row r="153" spans="1:39" ht="14.25" customHeight="1">
      <c r="A153" s="2">
        <f t="shared" ca="1" si="60"/>
        <v>1</v>
      </c>
      <c r="C153" s="2" t="str">
        <f ca="1">VLOOKUP(A153,$K$5:$L$10,2)</f>
        <v>action</v>
      </c>
      <c r="D153" s="6">
        <f t="shared" ca="1" si="61"/>
        <v>1</v>
      </c>
      <c r="E153" s="6" t="str">
        <f ca="1">VLOOKUP(D153,$N$6:$O$10,2)</f>
        <v>America</v>
      </c>
      <c r="F153" s="6">
        <f t="shared" ca="1" si="62"/>
        <v>1</v>
      </c>
      <c r="G153" s="6" t="str">
        <f t="shared" ca="1" si="63"/>
        <v>Yes</v>
      </c>
      <c r="H153" s="3">
        <f t="shared" ca="1" si="64"/>
        <v>2005</v>
      </c>
      <c r="I153" s="6"/>
      <c r="J153" s="6"/>
      <c r="K153" s="6"/>
      <c r="L153" s="6"/>
      <c r="M153" s="6"/>
      <c r="N153" s="6"/>
      <c r="O153" s="6"/>
      <c r="P153" s="6"/>
      <c r="Q153" s="2">
        <f t="shared" ca="1" si="65"/>
        <v>1</v>
      </c>
      <c r="R153" s="6">
        <f t="shared" ca="1" si="66"/>
        <v>0</v>
      </c>
      <c r="S153" s="6">
        <f t="shared" ca="1" si="67"/>
        <v>0</v>
      </c>
      <c r="T153" s="6">
        <f t="shared" ca="1" si="68"/>
        <v>0</v>
      </c>
      <c r="U153" s="3">
        <f t="shared" ca="1" si="69"/>
        <v>0</v>
      </c>
      <c r="V153" s="6"/>
      <c r="W153" s="24">
        <f t="shared" ca="1" si="70"/>
        <v>0</v>
      </c>
      <c r="X153" s="25">
        <f t="shared" ca="1" si="71"/>
        <v>0</v>
      </c>
      <c r="Y153" s="25">
        <f t="shared" ca="1" si="72"/>
        <v>1</v>
      </c>
      <c r="Z153" s="26">
        <f t="shared" ca="1" si="73"/>
        <v>0</v>
      </c>
      <c r="AA153" s="38"/>
      <c r="AB153" s="17">
        <f t="shared" ca="1" si="74"/>
        <v>1</v>
      </c>
      <c r="AC153" s="18">
        <f t="shared" ca="1" si="75"/>
        <v>0</v>
      </c>
      <c r="AD153" s="38"/>
      <c r="AE153" s="38"/>
      <c r="AF153" s="6"/>
      <c r="AG153" s="6"/>
      <c r="AH153" s="2">
        <f t="shared" ca="1" si="76"/>
        <v>1</v>
      </c>
      <c r="AI153" s="6">
        <f t="shared" ca="1" si="77"/>
        <v>0</v>
      </c>
      <c r="AJ153" s="6">
        <f t="shared" ca="1" si="78"/>
        <v>0</v>
      </c>
      <c r="AK153" s="3">
        <f t="shared" ca="1" si="79"/>
        <v>0</v>
      </c>
      <c r="AL153" s="6"/>
      <c r="AM153" s="3"/>
    </row>
    <row r="154" spans="1:39" ht="14.25" customHeight="1">
      <c r="A154" s="2">
        <f t="shared" ca="1" si="60"/>
        <v>5</v>
      </c>
      <c r="C154" s="2" t="str">
        <f ca="1">VLOOKUP(A154,$K$5:$L$10,2)</f>
        <v>Thrillier</v>
      </c>
      <c r="D154" s="6">
        <f t="shared" ca="1" si="61"/>
        <v>1</v>
      </c>
      <c r="E154" s="6" t="str">
        <f ca="1">VLOOKUP(D154,$N$6:$O$10,2)</f>
        <v>America</v>
      </c>
      <c r="F154" s="6">
        <f t="shared" ca="1" si="62"/>
        <v>0</v>
      </c>
      <c r="G154" s="6" t="str">
        <f t="shared" ca="1" si="63"/>
        <v>No</v>
      </c>
      <c r="H154" s="3">
        <f t="shared" ca="1" si="64"/>
        <v>2001</v>
      </c>
      <c r="I154" s="6"/>
      <c r="J154" s="6"/>
      <c r="K154" s="6"/>
      <c r="L154" s="6"/>
      <c r="M154" s="6"/>
      <c r="N154" s="6"/>
      <c r="O154" s="6"/>
      <c r="P154" s="6"/>
      <c r="Q154" s="2">
        <f t="shared" ca="1" si="65"/>
        <v>0</v>
      </c>
      <c r="R154" s="6">
        <f t="shared" ca="1" si="66"/>
        <v>0</v>
      </c>
      <c r="S154" s="6">
        <f t="shared" ca="1" si="67"/>
        <v>0</v>
      </c>
      <c r="T154" s="6">
        <f t="shared" ca="1" si="68"/>
        <v>0</v>
      </c>
      <c r="U154" s="3">
        <f t="shared" ca="1" si="69"/>
        <v>1</v>
      </c>
      <c r="V154" s="6"/>
      <c r="W154" s="24">
        <f t="shared" ca="1" si="70"/>
        <v>0</v>
      </c>
      <c r="X154" s="25">
        <f t="shared" ca="1" si="71"/>
        <v>0</v>
      </c>
      <c r="Y154" s="25">
        <f t="shared" ca="1" si="72"/>
        <v>1</v>
      </c>
      <c r="Z154" s="26">
        <f t="shared" ca="1" si="73"/>
        <v>0</v>
      </c>
      <c r="AA154" s="38"/>
      <c r="AB154" s="17">
        <f t="shared" ca="1" si="74"/>
        <v>0</v>
      </c>
      <c r="AC154" s="18">
        <f t="shared" ca="1" si="75"/>
        <v>1</v>
      </c>
      <c r="AD154" s="38"/>
      <c r="AE154" s="38"/>
      <c r="AF154" s="6"/>
      <c r="AG154" s="6"/>
      <c r="AH154" s="2">
        <f t="shared" ca="1" si="76"/>
        <v>1</v>
      </c>
      <c r="AI154" s="6">
        <f t="shared" ca="1" si="77"/>
        <v>0</v>
      </c>
      <c r="AJ154" s="6">
        <f t="shared" ca="1" si="78"/>
        <v>0</v>
      </c>
      <c r="AK154" s="3">
        <f t="shared" ca="1" si="79"/>
        <v>0</v>
      </c>
      <c r="AL154" s="6"/>
      <c r="AM154" s="3"/>
    </row>
    <row r="155" spans="1:39" ht="14.25" customHeight="1">
      <c r="A155" s="2">
        <f t="shared" ca="1" si="60"/>
        <v>2</v>
      </c>
      <c r="C155" s="2" t="str">
        <f ca="1">VLOOKUP(A155,$K$5:$L$10,2)</f>
        <v>comedy</v>
      </c>
      <c r="D155" s="6">
        <f t="shared" ca="1" si="61"/>
        <v>1</v>
      </c>
      <c r="E155" s="6" t="str">
        <f ca="1">VLOOKUP(D155,$N$6:$O$10,2)</f>
        <v>America</v>
      </c>
      <c r="F155" s="6">
        <f t="shared" ca="1" si="62"/>
        <v>0</v>
      </c>
      <c r="G155" s="6" t="str">
        <f t="shared" ca="1" si="63"/>
        <v>No</v>
      </c>
      <c r="H155" s="3">
        <f t="shared" ca="1" si="64"/>
        <v>2008</v>
      </c>
      <c r="I155" s="6"/>
      <c r="J155" s="6"/>
      <c r="K155" s="6"/>
      <c r="L155" s="6"/>
      <c r="M155" s="6"/>
      <c r="N155" s="6"/>
      <c r="O155" s="6"/>
      <c r="P155" s="6"/>
      <c r="Q155" s="2">
        <f t="shared" ca="1" si="65"/>
        <v>0</v>
      </c>
      <c r="R155" s="6">
        <f t="shared" ca="1" si="66"/>
        <v>0</v>
      </c>
      <c r="S155" s="6">
        <f t="shared" ca="1" si="67"/>
        <v>0</v>
      </c>
      <c r="T155" s="6">
        <f t="shared" ca="1" si="68"/>
        <v>0</v>
      </c>
      <c r="U155" s="3">
        <f t="shared" ca="1" si="69"/>
        <v>0</v>
      </c>
      <c r="V155" s="6"/>
      <c r="W155" s="24">
        <f t="shared" ca="1" si="70"/>
        <v>0</v>
      </c>
      <c r="X155" s="25">
        <f t="shared" ca="1" si="71"/>
        <v>0</v>
      </c>
      <c r="Y155" s="25">
        <f t="shared" ca="1" si="72"/>
        <v>1</v>
      </c>
      <c r="Z155" s="26">
        <f t="shared" ca="1" si="73"/>
        <v>0</v>
      </c>
      <c r="AA155" s="38"/>
      <c r="AB155" s="17">
        <f t="shared" ca="1" si="74"/>
        <v>0</v>
      </c>
      <c r="AC155" s="18">
        <f t="shared" ca="1" si="75"/>
        <v>1</v>
      </c>
      <c r="AD155" s="38"/>
      <c r="AE155" s="38"/>
      <c r="AF155" s="6"/>
      <c r="AG155" s="6"/>
      <c r="AH155" s="2">
        <f t="shared" ca="1" si="76"/>
        <v>0</v>
      </c>
      <c r="AI155" s="6">
        <f t="shared" ca="1" si="77"/>
        <v>1</v>
      </c>
      <c r="AJ155" s="6">
        <f t="shared" ca="1" si="78"/>
        <v>0</v>
      </c>
      <c r="AK155" s="3">
        <f t="shared" ca="1" si="79"/>
        <v>0</v>
      </c>
      <c r="AL155" s="6"/>
      <c r="AM155" s="3"/>
    </row>
    <row r="156" spans="1:39" ht="14.25" customHeight="1">
      <c r="A156" s="2">
        <f t="shared" ca="1" si="60"/>
        <v>2</v>
      </c>
      <c r="C156" s="2" t="str">
        <f ca="1">VLOOKUP(A156,$K$5:$L$10,2)</f>
        <v>comedy</v>
      </c>
      <c r="D156" s="6">
        <f t="shared" ca="1" si="61"/>
        <v>4</v>
      </c>
      <c r="E156" s="6" t="str">
        <f ca="1">VLOOKUP(D156,$N$6:$O$10,2)</f>
        <v>Africa</v>
      </c>
      <c r="F156" s="6">
        <f t="shared" ca="1" si="62"/>
        <v>0</v>
      </c>
      <c r="G156" s="6" t="str">
        <f t="shared" ca="1" si="63"/>
        <v>No</v>
      </c>
      <c r="H156" s="3">
        <f t="shared" ca="1" si="64"/>
        <v>2014</v>
      </c>
      <c r="I156" s="6"/>
      <c r="J156" s="6"/>
      <c r="K156" s="6"/>
      <c r="L156" s="6"/>
      <c r="M156" s="6"/>
      <c r="N156" s="6"/>
      <c r="O156" s="6"/>
      <c r="P156" s="6"/>
      <c r="Q156" s="2">
        <f t="shared" ca="1" si="65"/>
        <v>0</v>
      </c>
      <c r="R156" s="6">
        <f t="shared" ca="1" si="66"/>
        <v>1</v>
      </c>
      <c r="S156" s="6">
        <f t="shared" ca="1" si="67"/>
        <v>0</v>
      </c>
      <c r="T156" s="6">
        <f t="shared" ca="1" si="68"/>
        <v>0</v>
      </c>
      <c r="U156" s="3">
        <f t="shared" ca="1" si="69"/>
        <v>0</v>
      </c>
      <c r="V156" s="6"/>
      <c r="W156" s="24">
        <f t="shared" ca="1" si="70"/>
        <v>1</v>
      </c>
      <c r="X156" s="25">
        <f t="shared" ca="1" si="71"/>
        <v>0</v>
      </c>
      <c r="Y156" s="25">
        <f t="shared" ca="1" si="72"/>
        <v>0</v>
      </c>
      <c r="Z156" s="26">
        <f t="shared" ca="1" si="73"/>
        <v>0</v>
      </c>
      <c r="AA156" s="38"/>
      <c r="AB156" s="17">
        <f t="shared" ca="1" si="74"/>
        <v>0</v>
      </c>
      <c r="AC156" s="18">
        <f t="shared" ca="1" si="75"/>
        <v>1</v>
      </c>
      <c r="AD156" s="38"/>
      <c r="AE156" s="38"/>
      <c r="AF156" s="6"/>
      <c r="AG156" s="6"/>
      <c r="AH156" s="2">
        <f t="shared" ca="1" si="76"/>
        <v>0</v>
      </c>
      <c r="AI156" s="6">
        <f t="shared" ca="1" si="77"/>
        <v>0</v>
      </c>
      <c r="AJ156" s="6">
        <f t="shared" ca="1" si="78"/>
        <v>1</v>
      </c>
      <c r="AK156" s="3">
        <f t="shared" ca="1" si="79"/>
        <v>0</v>
      </c>
      <c r="AL156" s="6"/>
      <c r="AM156" s="3"/>
    </row>
    <row r="157" spans="1:39" ht="14.25" customHeight="1">
      <c r="A157" s="2">
        <f t="shared" ca="1" si="60"/>
        <v>1</v>
      </c>
      <c r="C157" s="2" t="str">
        <f ca="1">VLOOKUP(A157,$K$5:$L$10,2)</f>
        <v>action</v>
      </c>
      <c r="D157" s="6">
        <f t="shared" ca="1" si="61"/>
        <v>4</v>
      </c>
      <c r="E157" s="6" t="str">
        <f ca="1">VLOOKUP(D157,$N$6:$O$10,2)</f>
        <v>Africa</v>
      </c>
      <c r="F157" s="6">
        <f t="shared" ca="1" si="62"/>
        <v>0</v>
      </c>
      <c r="G157" s="6" t="str">
        <f t="shared" ca="1" si="63"/>
        <v>No</v>
      </c>
      <c r="H157" s="3">
        <f t="shared" ca="1" si="64"/>
        <v>2019</v>
      </c>
      <c r="I157" s="6"/>
      <c r="J157" s="6"/>
      <c r="K157" s="6"/>
      <c r="L157" s="6"/>
      <c r="M157" s="6"/>
      <c r="N157" s="6"/>
      <c r="O157" s="6"/>
      <c r="P157" s="6"/>
      <c r="Q157" s="2">
        <f t="shared" ca="1" si="65"/>
        <v>1</v>
      </c>
      <c r="R157" s="6">
        <f t="shared" ca="1" si="66"/>
        <v>1</v>
      </c>
      <c r="S157" s="6">
        <f t="shared" ca="1" si="67"/>
        <v>0</v>
      </c>
      <c r="T157" s="6">
        <f t="shared" ca="1" si="68"/>
        <v>0</v>
      </c>
      <c r="U157" s="3">
        <f t="shared" ca="1" si="69"/>
        <v>0</v>
      </c>
      <c r="V157" s="6"/>
      <c r="W157" s="24">
        <f t="shared" ca="1" si="70"/>
        <v>1</v>
      </c>
      <c r="X157" s="25">
        <f t="shared" ca="1" si="71"/>
        <v>0</v>
      </c>
      <c r="Y157" s="25">
        <f t="shared" ca="1" si="72"/>
        <v>0</v>
      </c>
      <c r="Z157" s="26">
        <f t="shared" ca="1" si="73"/>
        <v>0</v>
      </c>
      <c r="AA157" s="38"/>
      <c r="AB157" s="17">
        <f t="shared" ca="1" si="74"/>
        <v>0</v>
      </c>
      <c r="AC157" s="18">
        <f t="shared" ca="1" si="75"/>
        <v>1</v>
      </c>
      <c r="AD157" s="38"/>
      <c r="AE157" s="38"/>
      <c r="AF157" s="6"/>
      <c r="AG157" s="6"/>
      <c r="AH157" s="2">
        <f t="shared" ca="1" si="76"/>
        <v>0</v>
      </c>
      <c r="AI157" s="6">
        <f t="shared" ca="1" si="77"/>
        <v>0</v>
      </c>
      <c r="AJ157" s="6">
        <f t="shared" ca="1" si="78"/>
        <v>0</v>
      </c>
      <c r="AK157" s="3">
        <f t="shared" ca="1" si="79"/>
        <v>1</v>
      </c>
      <c r="AL157" s="6"/>
      <c r="AM157" s="3"/>
    </row>
    <row r="158" spans="1:39" ht="14.25" customHeight="1">
      <c r="A158" s="2">
        <f t="shared" ca="1" si="60"/>
        <v>5</v>
      </c>
      <c r="C158" s="2" t="str">
        <f ca="1">VLOOKUP(A158,$K$5:$L$10,2)</f>
        <v>Thrillier</v>
      </c>
      <c r="D158" s="6">
        <f t="shared" ca="1" si="61"/>
        <v>2</v>
      </c>
      <c r="E158" s="6" t="str">
        <f ca="1">VLOOKUP(D158,$N$6:$O$10,2)</f>
        <v>Europe</v>
      </c>
      <c r="F158" s="6">
        <f t="shared" ca="1" si="62"/>
        <v>0</v>
      </c>
      <c r="G158" s="6" t="str">
        <f t="shared" ca="1" si="63"/>
        <v>No</v>
      </c>
      <c r="H158" s="3">
        <f t="shared" ca="1" si="64"/>
        <v>2006</v>
      </c>
      <c r="I158" s="6"/>
      <c r="J158" s="6"/>
      <c r="K158" s="6"/>
      <c r="L158" s="6"/>
      <c r="M158" s="6"/>
      <c r="N158" s="6"/>
      <c r="O158" s="6"/>
      <c r="P158" s="6"/>
      <c r="Q158" s="2">
        <f t="shared" ca="1" si="65"/>
        <v>0</v>
      </c>
      <c r="R158" s="6">
        <f t="shared" ca="1" si="66"/>
        <v>0</v>
      </c>
      <c r="S158" s="6">
        <f t="shared" ca="1" si="67"/>
        <v>0</v>
      </c>
      <c r="T158" s="6">
        <f t="shared" ca="1" si="68"/>
        <v>0</v>
      </c>
      <c r="U158" s="3">
        <f t="shared" ca="1" si="69"/>
        <v>1</v>
      </c>
      <c r="V158" s="6"/>
      <c r="W158" s="24">
        <f t="shared" ca="1" si="70"/>
        <v>0</v>
      </c>
      <c r="X158" s="25">
        <f t="shared" ca="1" si="71"/>
        <v>0</v>
      </c>
      <c r="Y158" s="25">
        <f t="shared" ca="1" si="72"/>
        <v>0</v>
      </c>
      <c r="Z158" s="26">
        <f t="shared" ca="1" si="73"/>
        <v>1</v>
      </c>
      <c r="AA158" s="38"/>
      <c r="AB158" s="17">
        <f t="shared" ca="1" si="74"/>
        <v>0</v>
      </c>
      <c r="AC158" s="18">
        <f t="shared" ca="1" si="75"/>
        <v>1</v>
      </c>
      <c r="AD158" s="38"/>
      <c r="AE158" s="38"/>
      <c r="AF158" s="6"/>
      <c r="AG158" s="6"/>
      <c r="AH158" s="2">
        <f t="shared" ca="1" si="76"/>
        <v>0</v>
      </c>
      <c r="AI158" s="6">
        <f t="shared" ca="1" si="77"/>
        <v>1</v>
      </c>
      <c r="AJ158" s="6">
        <f t="shared" ca="1" si="78"/>
        <v>0</v>
      </c>
      <c r="AK158" s="3">
        <f t="shared" ca="1" si="79"/>
        <v>0</v>
      </c>
      <c r="AL158" s="6"/>
      <c r="AM158" s="3"/>
    </row>
    <row r="159" spans="1:39" ht="14.25" customHeight="1">
      <c r="A159" s="2">
        <f t="shared" ca="1" si="60"/>
        <v>5</v>
      </c>
      <c r="C159" s="2" t="str">
        <f ca="1">VLOOKUP(A159,$K$5:$L$10,2)</f>
        <v>Thrillier</v>
      </c>
      <c r="D159" s="6">
        <f t="shared" ca="1" si="61"/>
        <v>4</v>
      </c>
      <c r="E159" s="6" t="str">
        <f ca="1">VLOOKUP(D159,$N$6:$O$10,2)</f>
        <v>Africa</v>
      </c>
      <c r="F159" s="6">
        <f t="shared" ca="1" si="62"/>
        <v>0</v>
      </c>
      <c r="G159" s="6" t="str">
        <f t="shared" ca="1" si="63"/>
        <v>No</v>
      </c>
      <c r="H159" s="3">
        <f t="shared" ca="1" si="64"/>
        <v>2008</v>
      </c>
      <c r="I159" s="6"/>
      <c r="J159" s="6"/>
      <c r="K159" s="6"/>
      <c r="L159" s="6"/>
      <c r="M159" s="6"/>
      <c r="N159" s="6"/>
      <c r="O159" s="6"/>
      <c r="P159" s="6"/>
      <c r="Q159" s="2">
        <f t="shared" ca="1" si="65"/>
        <v>0</v>
      </c>
      <c r="R159" s="6">
        <f t="shared" ca="1" si="66"/>
        <v>0</v>
      </c>
      <c r="S159" s="6">
        <f t="shared" ca="1" si="67"/>
        <v>0</v>
      </c>
      <c r="T159" s="6">
        <f t="shared" ca="1" si="68"/>
        <v>0</v>
      </c>
      <c r="U159" s="3">
        <f t="shared" ca="1" si="69"/>
        <v>1</v>
      </c>
      <c r="V159" s="6"/>
      <c r="W159" s="24">
        <f t="shared" ca="1" si="70"/>
        <v>1</v>
      </c>
      <c r="X159" s="25">
        <f t="shared" ca="1" si="71"/>
        <v>0</v>
      </c>
      <c r="Y159" s="25">
        <f t="shared" ca="1" si="72"/>
        <v>0</v>
      </c>
      <c r="Z159" s="26">
        <f t="shared" ca="1" si="73"/>
        <v>0</v>
      </c>
      <c r="AA159" s="38"/>
      <c r="AB159" s="17">
        <f t="shared" ca="1" si="74"/>
        <v>0</v>
      </c>
      <c r="AC159" s="18">
        <f t="shared" ca="1" si="75"/>
        <v>1</v>
      </c>
      <c r="AD159" s="38"/>
      <c r="AE159" s="38"/>
      <c r="AF159" s="6"/>
      <c r="AG159" s="6"/>
      <c r="AH159" s="2">
        <f t="shared" ca="1" si="76"/>
        <v>0</v>
      </c>
      <c r="AI159" s="6">
        <f t="shared" ca="1" si="77"/>
        <v>1</v>
      </c>
      <c r="AJ159" s="6">
        <f t="shared" ca="1" si="78"/>
        <v>0</v>
      </c>
      <c r="AK159" s="3">
        <f t="shared" ca="1" si="79"/>
        <v>0</v>
      </c>
      <c r="AL159" s="6"/>
      <c r="AM159" s="3"/>
    </row>
    <row r="160" spans="1:39" ht="14.25" customHeight="1">
      <c r="A160" s="2">
        <f t="shared" ca="1" si="60"/>
        <v>3</v>
      </c>
      <c r="C160" s="2" t="str">
        <f ca="1">VLOOKUP(A160,$K$5:$L$10,2)</f>
        <v>horror</v>
      </c>
      <c r="D160" s="6">
        <f t="shared" ca="1" si="61"/>
        <v>4</v>
      </c>
      <c r="E160" s="6" t="str">
        <f ca="1">VLOOKUP(D160,$N$6:$O$10,2)</f>
        <v>Africa</v>
      </c>
      <c r="F160" s="6">
        <f t="shared" ca="1" si="62"/>
        <v>0</v>
      </c>
      <c r="G160" s="6" t="str">
        <f t="shared" ca="1" si="63"/>
        <v>No</v>
      </c>
      <c r="H160" s="3">
        <f t="shared" ca="1" si="64"/>
        <v>2020</v>
      </c>
      <c r="I160" s="6"/>
      <c r="J160" s="6"/>
      <c r="K160" s="6"/>
      <c r="L160" s="6"/>
      <c r="M160" s="6"/>
      <c r="N160" s="6"/>
      <c r="O160" s="6"/>
      <c r="P160" s="6"/>
      <c r="Q160" s="2">
        <f t="shared" ca="1" si="65"/>
        <v>0</v>
      </c>
      <c r="R160" s="6">
        <f t="shared" ca="1" si="66"/>
        <v>0</v>
      </c>
      <c r="S160" s="6">
        <f t="shared" ca="1" si="67"/>
        <v>1</v>
      </c>
      <c r="T160" s="6">
        <f t="shared" ca="1" si="68"/>
        <v>0</v>
      </c>
      <c r="U160" s="3">
        <f t="shared" ca="1" si="69"/>
        <v>0</v>
      </c>
      <c r="V160" s="6"/>
      <c r="W160" s="24">
        <f t="shared" ca="1" si="70"/>
        <v>1</v>
      </c>
      <c r="X160" s="25">
        <f t="shared" ca="1" si="71"/>
        <v>0</v>
      </c>
      <c r="Y160" s="25">
        <f t="shared" ca="1" si="72"/>
        <v>0</v>
      </c>
      <c r="Z160" s="26">
        <f t="shared" ca="1" si="73"/>
        <v>0</v>
      </c>
      <c r="AA160" s="38"/>
      <c r="AB160" s="17">
        <f t="shared" ca="1" si="74"/>
        <v>0</v>
      </c>
      <c r="AC160" s="18">
        <f t="shared" ca="1" si="75"/>
        <v>1</v>
      </c>
      <c r="AD160" s="38"/>
      <c r="AE160" s="38"/>
      <c r="AF160" s="6"/>
      <c r="AG160" s="6"/>
      <c r="AH160" s="2">
        <f t="shared" ca="1" si="76"/>
        <v>0</v>
      </c>
      <c r="AI160" s="6">
        <f t="shared" ca="1" si="77"/>
        <v>0</v>
      </c>
      <c r="AJ160" s="6">
        <f t="shared" ca="1" si="78"/>
        <v>0</v>
      </c>
      <c r="AK160" s="3">
        <f t="shared" ca="1" si="79"/>
        <v>1</v>
      </c>
      <c r="AL160" s="6"/>
      <c r="AM160" s="3"/>
    </row>
    <row r="161" spans="1:39" ht="14.25" customHeight="1">
      <c r="A161" s="2">
        <f t="shared" ca="1" si="60"/>
        <v>2</v>
      </c>
      <c r="C161" s="2" t="str">
        <f ca="1">VLOOKUP(A161,$K$5:$L$10,2)</f>
        <v>comedy</v>
      </c>
      <c r="D161" s="6">
        <f t="shared" ca="1" si="61"/>
        <v>3</v>
      </c>
      <c r="E161" s="6" t="str">
        <f ca="1">VLOOKUP(D161,$N$6:$O$10,2)</f>
        <v>Asia</v>
      </c>
      <c r="F161" s="6">
        <f t="shared" ca="1" si="62"/>
        <v>0</v>
      </c>
      <c r="G161" s="6" t="str">
        <f t="shared" ca="1" si="63"/>
        <v>No</v>
      </c>
      <c r="H161" s="3">
        <f t="shared" ca="1" si="64"/>
        <v>2020</v>
      </c>
      <c r="I161" s="6"/>
      <c r="J161" s="6"/>
      <c r="K161" s="6"/>
      <c r="L161" s="6"/>
      <c r="M161" s="6"/>
      <c r="N161" s="6"/>
      <c r="O161" s="6"/>
      <c r="P161" s="6"/>
      <c r="Q161" s="2">
        <f t="shared" ca="1" si="65"/>
        <v>0</v>
      </c>
      <c r="R161" s="6">
        <f t="shared" ca="1" si="66"/>
        <v>0</v>
      </c>
      <c r="S161" s="6">
        <f t="shared" ca="1" si="67"/>
        <v>0</v>
      </c>
      <c r="T161" s="6">
        <f t="shared" ca="1" si="68"/>
        <v>0</v>
      </c>
      <c r="U161" s="3">
        <f t="shared" ca="1" si="69"/>
        <v>0</v>
      </c>
      <c r="V161" s="6"/>
      <c r="W161" s="24">
        <f t="shared" ca="1" si="70"/>
        <v>0</v>
      </c>
      <c r="X161" s="25">
        <f t="shared" ca="1" si="71"/>
        <v>1</v>
      </c>
      <c r="Y161" s="25">
        <f t="shared" ca="1" si="72"/>
        <v>0</v>
      </c>
      <c r="Z161" s="26">
        <f t="shared" ca="1" si="73"/>
        <v>0</v>
      </c>
      <c r="AA161" s="38"/>
      <c r="AB161" s="17">
        <f t="shared" ca="1" si="74"/>
        <v>0</v>
      </c>
      <c r="AC161" s="18">
        <f t="shared" ca="1" si="75"/>
        <v>1</v>
      </c>
      <c r="AD161" s="38"/>
      <c r="AE161" s="38"/>
      <c r="AF161" s="6"/>
      <c r="AG161" s="6"/>
      <c r="AH161" s="2">
        <f t="shared" ca="1" si="76"/>
        <v>0</v>
      </c>
      <c r="AI161" s="6">
        <f t="shared" ca="1" si="77"/>
        <v>0</v>
      </c>
      <c r="AJ161" s="6">
        <f t="shared" ca="1" si="78"/>
        <v>0</v>
      </c>
      <c r="AK161" s="3">
        <f t="shared" ca="1" si="79"/>
        <v>1</v>
      </c>
      <c r="AL161" s="6"/>
      <c r="AM161" s="3"/>
    </row>
    <row r="162" spans="1:39" ht="14.25" customHeight="1">
      <c r="A162" s="2">
        <f t="shared" ca="1" si="60"/>
        <v>3</v>
      </c>
      <c r="C162" s="2" t="str">
        <f ca="1">VLOOKUP(A162,$K$5:$L$10,2)</f>
        <v>horror</v>
      </c>
      <c r="D162" s="6">
        <f t="shared" ca="1" si="61"/>
        <v>1</v>
      </c>
      <c r="E162" s="6" t="str">
        <f ca="1">VLOOKUP(D162,$N$6:$O$10,2)</f>
        <v>America</v>
      </c>
      <c r="F162" s="6">
        <f t="shared" ca="1" si="62"/>
        <v>1</v>
      </c>
      <c r="G162" s="6" t="str">
        <f t="shared" ca="1" si="63"/>
        <v>Yes</v>
      </c>
      <c r="H162" s="3">
        <f t="shared" ca="1" si="64"/>
        <v>2016</v>
      </c>
      <c r="I162" s="6"/>
      <c r="J162" s="6"/>
      <c r="K162" s="6"/>
      <c r="L162" s="6"/>
      <c r="M162" s="6"/>
      <c r="N162" s="6"/>
      <c r="O162" s="6"/>
      <c r="P162" s="6"/>
      <c r="Q162" s="2">
        <f t="shared" ca="1" si="65"/>
        <v>0</v>
      </c>
      <c r="R162" s="6">
        <f t="shared" ca="1" si="66"/>
        <v>1</v>
      </c>
      <c r="S162" s="6">
        <f t="shared" ca="1" si="67"/>
        <v>1</v>
      </c>
      <c r="T162" s="6">
        <f t="shared" ca="1" si="68"/>
        <v>0</v>
      </c>
      <c r="U162" s="3">
        <f t="shared" ca="1" si="69"/>
        <v>0</v>
      </c>
      <c r="V162" s="6"/>
      <c r="W162" s="24">
        <f t="shared" ca="1" si="70"/>
        <v>0</v>
      </c>
      <c r="X162" s="25">
        <f t="shared" ca="1" si="71"/>
        <v>0</v>
      </c>
      <c r="Y162" s="25">
        <f t="shared" ca="1" si="72"/>
        <v>1</v>
      </c>
      <c r="Z162" s="26">
        <f t="shared" ca="1" si="73"/>
        <v>0</v>
      </c>
      <c r="AA162" s="38"/>
      <c r="AB162" s="17">
        <f t="shared" ca="1" si="74"/>
        <v>1</v>
      </c>
      <c r="AC162" s="18">
        <f t="shared" ca="1" si="75"/>
        <v>0</v>
      </c>
      <c r="AD162" s="38"/>
      <c r="AE162" s="38"/>
      <c r="AF162" s="6"/>
      <c r="AG162" s="6"/>
      <c r="AH162" s="2">
        <f t="shared" ca="1" si="76"/>
        <v>0</v>
      </c>
      <c r="AI162" s="6">
        <f t="shared" ca="1" si="77"/>
        <v>0</v>
      </c>
      <c r="AJ162" s="6">
        <f t="shared" ca="1" si="78"/>
        <v>0</v>
      </c>
      <c r="AK162" s="3">
        <f t="shared" ca="1" si="79"/>
        <v>1</v>
      </c>
      <c r="AL162" s="6"/>
      <c r="AM162" s="3"/>
    </row>
    <row r="163" spans="1:39" ht="14.25" customHeight="1">
      <c r="A163" s="2">
        <f t="shared" ca="1" si="60"/>
        <v>1</v>
      </c>
      <c r="C163" s="2" t="str">
        <f ca="1">VLOOKUP(A163,$K$5:$L$10,2)</f>
        <v>action</v>
      </c>
      <c r="D163" s="6">
        <f t="shared" ca="1" si="61"/>
        <v>1</v>
      </c>
      <c r="E163" s="6" t="str">
        <f ca="1">VLOOKUP(D163,$N$6:$O$10,2)</f>
        <v>America</v>
      </c>
      <c r="F163" s="6">
        <f t="shared" ca="1" si="62"/>
        <v>1</v>
      </c>
      <c r="G163" s="6" t="str">
        <f t="shared" ca="1" si="63"/>
        <v>Yes</v>
      </c>
      <c r="H163" s="3">
        <f t="shared" ca="1" si="64"/>
        <v>2009</v>
      </c>
      <c r="I163" s="6"/>
      <c r="J163" s="6"/>
      <c r="K163" s="6"/>
      <c r="L163" s="6"/>
      <c r="M163" s="6"/>
      <c r="N163" s="6"/>
      <c r="O163" s="6"/>
      <c r="P163" s="6"/>
      <c r="Q163" s="2">
        <f t="shared" ca="1" si="65"/>
        <v>1</v>
      </c>
      <c r="R163" s="6">
        <f t="shared" ca="1" si="66"/>
        <v>0</v>
      </c>
      <c r="S163" s="6">
        <f t="shared" ca="1" si="67"/>
        <v>0</v>
      </c>
      <c r="T163" s="6">
        <f t="shared" ca="1" si="68"/>
        <v>0</v>
      </c>
      <c r="U163" s="3">
        <f t="shared" ca="1" si="69"/>
        <v>0</v>
      </c>
      <c r="V163" s="6"/>
      <c r="W163" s="24">
        <f t="shared" ca="1" si="70"/>
        <v>0</v>
      </c>
      <c r="X163" s="25">
        <f t="shared" ca="1" si="71"/>
        <v>0</v>
      </c>
      <c r="Y163" s="25">
        <f t="shared" ca="1" si="72"/>
        <v>1</v>
      </c>
      <c r="Z163" s="26">
        <f t="shared" ca="1" si="73"/>
        <v>0</v>
      </c>
      <c r="AA163" s="38"/>
      <c r="AB163" s="17">
        <f t="shared" ca="1" si="74"/>
        <v>1</v>
      </c>
      <c r="AC163" s="18">
        <f t="shared" ca="1" si="75"/>
        <v>0</v>
      </c>
      <c r="AD163" s="38"/>
      <c r="AE163" s="38"/>
      <c r="AF163" s="6"/>
      <c r="AG163" s="6"/>
      <c r="AH163" s="2">
        <f t="shared" ca="1" si="76"/>
        <v>0</v>
      </c>
      <c r="AI163" s="6">
        <f t="shared" ca="1" si="77"/>
        <v>1</v>
      </c>
      <c r="AJ163" s="6">
        <f t="shared" ca="1" si="78"/>
        <v>0</v>
      </c>
      <c r="AK163" s="3">
        <f t="shared" ca="1" si="79"/>
        <v>0</v>
      </c>
      <c r="AL163" s="6"/>
      <c r="AM163" s="3"/>
    </row>
    <row r="164" spans="1:39" ht="14.25" customHeight="1">
      <c r="A164" s="2">
        <f t="shared" ca="1" si="60"/>
        <v>4</v>
      </c>
      <c r="C164" s="2" t="str">
        <f ca="1">VLOOKUP(A164,$K$5:$L$10,2)</f>
        <v>Drama</v>
      </c>
      <c r="D164" s="6">
        <f t="shared" ca="1" si="61"/>
        <v>1</v>
      </c>
      <c r="E164" s="6" t="str">
        <f ca="1">VLOOKUP(D164,$N$6:$O$10,2)</f>
        <v>America</v>
      </c>
      <c r="F164" s="6">
        <f t="shared" ca="1" si="62"/>
        <v>1</v>
      </c>
      <c r="G164" s="6" t="str">
        <f t="shared" ca="1" si="63"/>
        <v>Yes</v>
      </c>
      <c r="H164" s="3">
        <f t="shared" ca="1" si="64"/>
        <v>2018</v>
      </c>
      <c r="I164" s="6"/>
      <c r="J164" s="6"/>
      <c r="K164" s="6"/>
      <c r="L164" s="6"/>
      <c r="M164" s="6"/>
      <c r="N164" s="6"/>
      <c r="O164" s="6"/>
      <c r="P164" s="6"/>
      <c r="Q164" s="2">
        <f t="shared" ca="1" si="65"/>
        <v>0</v>
      </c>
      <c r="R164" s="6">
        <f t="shared" ca="1" si="66"/>
        <v>0</v>
      </c>
      <c r="S164" s="6">
        <f t="shared" ca="1" si="67"/>
        <v>0</v>
      </c>
      <c r="T164" s="6">
        <f t="shared" ca="1" si="68"/>
        <v>1</v>
      </c>
      <c r="U164" s="3">
        <f t="shared" ca="1" si="69"/>
        <v>0</v>
      </c>
      <c r="V164" s="6"/>
      <c r="W164" s="24">
        <f t="shared" ca="1" si="70"/>
        <v>0</v>
      </c>
      <c r="X164" s="25">
        <f t="shared" ca="1" si="71"/>
        <v>0</v>
      </c>
      <c r="Y164" s="25">
        <f t="shared" ca="1" si="72"/>
        <v>1</v>
      </c>
      <c r="Z164" s="26">
        <f t="shared" ca="1" si="73"/>
        <v>0</v>
      </c>
      <c r="AA164" s="38"/>
      <c r="AB164" s="17">
        <f t="shared" ca="1" si="74"/>
        <v>1</v>
      </c>
      <c r="AC164" s="18">
        <f t="shared" ca="1" si="75"/>
        <v>0</v>
      </c>
      <c r="AD164" s="38"/>
      <c r="AE164" s="38"/>
      <c r="AF164" s="6"/>
      <c r="AG164" s="6"/>
      <c r="AH164" s="2">
        <f t="shared" ca="1" si="76"/>
        <v>0</v>
      </c>
      <c r="AI164" s="6">
        <f t="shared" ca="1" si="77"/>
        <v>0</v>
      </c>
      <c r="AJ164" s="6">
        <f t="shared" ca="1" si="78"/>
        <v>0</v>
      </c>
      <c r="AK164" s="3">
        <f t="shared" ca="1" si="79"/>
        <v>1</v>
      </c>
      <c r="AL164" s="6"/>
      <c r="AM164" s="3"/>
    </row>
    <row r="165" spans="1:39" ht="14.25" customHeight="1">
      <c r="A165" s="2">
        <f t="shared" ca="1" si="60"/>
        <v>3</v>
      </c>
      <c r="C165" s="2" t="str">
        <f ca="1">VLOOKUP(A165,$K$5:$L$10,2)</f>
        <v>horror</v>
      </c>
      <c r="D165" s="6">
        <f t="shared" ca="1" si="61"/>
        <v>2</v>
      </c>
      <c r="E165" s="6" t="str">
        <f ca="1">VLOOKUP(D165,$N$6:$O$10,2)</f>
        <v>Europe</v>
      </c>
      <c r="F165" s="6">
        <f t="shared" ca="1" si="62"/>
        <v>1</v>
      </c>
      <c r="G165" s="6" t="str">
        <f t="shared" ca="1" si="63"/>
        <v>Yes</v>
      </c>
      <c r="H165" s="3">
        <f t="shared" ca="1" si="64"/>
        <v>2003</v>
      </c>
      <c r="I165" s="6"/>
      <c r="J165" s="6"/>
      <c r="K165" s="6"/>
      <c r="L165" s="6"/>
      <c r="M165" s="6"/>
      <c r="N165" s="6"/>
      <c r="O165" s="6"/>
      <c r="P165" s="6"/>
      <c r="Q165" s="2">
        <f t="shared" ca="1" si="65"/>
        <v>0</v>
      </c>
      <c r="R165" s="6">
        <f t="shared" ca="1" si="66"/>
        <v>0</v>
      </c>
      <c r="S165" s="6">
        <f t="shared" ca="1" si="67"/>
        <v>1</v>
      </c>
      <c r="T165" s="6">
        <f t="shared" ca="1" si="68"/>
        <v>0</v>
      </c>
      <c r="U165" s="3">
        <f t="shared" ca="1" si="69"/>
        <v>0</v>
      </c>
      <c r="V165" s="6"/>
      <c r="W165" s="24">
        <f t="shared" ca="1" si="70"/>
        <v>0</v>
      </c>
      <c r="X165" s="25">
        <f t="shared" ca="1" si="71"/>
        <v>0</v>
      </c>
      <c r="Y165" s="25">
        <f t="shared" ca="1" si="72"/>
        <v>0</v>
      </c>
      <c r="Z165" s="26">
        <f t="shared" ca="1" si="73"/>
        <v>1</v>
      </c>
      <c r="AA165" s="38"/>
      <c r="AB165" s="17">
        <f t="shared" ca="1" si="74"/>
        <v>1</v>
      </c>
      <c r="AC165" s="18">
        <f t="shared" ca="1" si="75"/>
        <v>0</v>
      </c>
      <c r="AD165" s="38"/>
      <c r="AE165" s="38"/>
      <c r="AF165" s="6"/>
      <c r="AG165" s="6"/>
      <c r="AH165" s="2">
        <f t="shared" ca="1" si="76"/>
        <v>1</v>
      </c>
      <c r="AI165" s="6">
        <f t="shared" ca="1" si="77"/>
        <v>0</v>
      </c>
      <c r="AJ165" s="6">
        <f t="shared" ca="1" si="78"/>
        <v>0</v>
      </c>
      <c r="AK165" s="3">
        <f t="shared" ca="1" si="79"/>
        <v>0</v>
      </c>
      <c r="AL165" s="6"/>
      <c r="AM165" s="3"/>
    </row>
    <row r="166" spans="1:39" ht="14.25" customHeight="1">
      <c r="A166" s="2">
        <f t="shared" ca="1" si="60"/>
        <v>4</v>
      </c>
      <c r="C166" s="2" t="str">
        <f ca="1">VLOOKUP(A166,$K$5:$L$10,2)</f>
        <v>Drama</v>
      </c>
      <c r="D166" s="6">
        <f t="shared" ca="1" si="61"/>
        <v>1</v>
      </c>
      <c r="E166" s="6" t="str">
        <f ca="1">VLOOKUP(D166,$N$6:$O$10,2)</f>
        <v>America</v>
      </c>
      <c r="F166" s="6">
        <f t="shared" ca="1" si="62"/>
        <v>1</v>
      </c>
      <c r="G166" s="6" t="str">
        <f t="shared" ca="1" si="63"/>
        <v>Yes</v>
      </c>
      <c r="H166" s="3">
        <f t="shared" ca="1" si="64"/>
        <v>2014</v>
      </c>
      <c r="I166" s="6"/>
      <c r="J166" s="6"/>
      <c r="K166" s="6"/>
      <c r="L166" s="6"/>
      <c r="M166" s="6"/>
      <c r="N166" s="6"/>
      <c r="O166" s="6"/>
      <c r="P166" s="6"/>
      <c r="Q166" s="2">
        <f t="shared" ca="1" si="65"/>
        <v>0</v>
      </c>
      <c r="R166" s="6">
        <f t="shared" ca="1" si="66"/>
        <v>0</v>
      </c>
      <c r="S166" s="6">
        <f t="shared" ca="1" si="67"/>
        <v>0</v>
      </c>
      <c r="T166" s="6">
        <f t="shared" ca="1" si="68"/>
        <v>1</v>
      </c>
      <c r="U166" s="3">
        <f t="shared" ca="1" si="69"/>
        <v>0</v>
      </c>
      <c r="V166" s="6"/>
      <c r="W166" s="24">
        <f t="shared" ca="1" si="70"/>
        <v>0</v>
      </c>
      <c r="X166" s="25">
        <f t="shared" ca="1" si="71"/>
        <v>0</v>
      </c>
      <c r="Y166" s="25">
        <f t="shared" ca="1" si="72"/>
        <v>1</v>
      </c>
      <c r="Z166" s="26">
        <f t="shared" ca="1" si="73"/>
        <v>0</v>
      </c>
      <c r="AA166" s="38"/>
      <c r="AB166" s="17">
        <f t="shared" ca="1" si="74"/>
        <v>1</v>
      </c>
      <c r="AC166" s="18">
        <f t="shared" ca="1" si="75"/>
        <v>0</v>
      </c>
      <c r="AD166" s="38"/>
      <c r="AE166" s="38"/>
      <c r="AF166" s="6"/>
      <c r="AG166" s="6"/>
      <c r="AH166" s="2">
        <f t="shared" ca="1" si="76"/>
        <v>0</v>
      </c>
      <c r="AI166" s="6">
        <f t="shared" ca="1" si="77"/>
        <v>0</v>
      </c>
      <c r="AJ166" s="6">
        <f t="shared" ca="1" si="78"/>
        <v>1</v>
      </c>
      <c r="AK166" s="3">
        <f t="shared" ca="1" si="79"/>
        <v>0</v>
      </c>
      <c r="AL166" s="6"/>
      <c r="AM166" s="3"/>
    </row>
    <row r="167" spans="1:39" ht="14.25" customHeight="1">
      <c r="A167" s="2">
        <f t="shared" ca="1" si="60"/>
        <v>2</v>
      </c>
      <c r="C167" s="2" t="str">
        <f ca="1">VLOOKUP(A167,$K$5:$L$10,2)</f>
        <v>comedy</v>
      </c>
      <c r="D167" s="6">
        <f t="shared" ca="1" si="61"/>
        <v>2</v>
      </c>
      <c r="E167" s="6" t="str">
        <f ca="1">VLOOKUP(D167,$N$6:$O$10,2)</f>
        <v>Europe</v>
      </c>
      <c r="F167" s="6">
        <f t="shared" ca="1" si="62"/>
        <v>0</v>
      </c>
      <c r="G167" s="6" t="str">
        <f t="shared" ca="1" si="63"/>
        <v>No</v>
      </c>
      <c r="H167" s="3">
        <f t="shared" ca="1" si="64"/>
        <v>2000</v>
      </c>
      <c r="I167" s="6"/>
      <c r="J167" s="6"/>
      <c r="K167" s="6"/>
      <c r="L167" s="6"/>
      <c r="M167" s="6"/>
      <c r="N167" s="6"/>
      <c r="O167" s="6"/>
      <c r="P167" s="6"/>
      <c r="Q167" s="4">
        <f t="shared" ca="1" si="65"/>
        <v>0</v>
      </c>
      <c r="R167" s="10">
        <f t="shared" ca="1" si="66"/>
        <v>0</v>
      </c>
      <c r="S167" s="10">
        <f t="shared" ca="1" si="67"/>
        <v>0</v>
      </c>
      <c r="T167" s="10">
        <f t="shared" ca="1" si="68"/>
        <v>0</v>
      </c>
      <c r="U167" s="5">
        <f t="shared" ca="1" si="69"/>
        <v>0</v>
      </c>
      <c r="V167" s="6"/>
      <c r="W167" s="27">
        <f t="shared" ca="1" si="70"/>
        <v>0</v>
      </c>
      <c r="X167" s="28">
        <f t="shared" ca="1" si="71"/>
        <v>0</v>
      </c>
      <c r="Y167" s="28">
        <f t="shared" ca="1" si="72"/>
        <v>0</v>
      </c>
      <c r="Z167" s="29">
        <f t="shared" ca="1" si="73"/>
        <v>1</v>
      </c>
      <c r="AA167" s="38"/>
      <c r="AB167" s="21">
        <f t="shared" ca="1" si="74"/>
        <v>0</v>
      </c>
      <c r="AC167" s="22">
        <f t="shared" ca="1" si="75"/>
        <v>1</v>
      </c>
      <c r="AD167" s="38"/>
      <c r="AE167" s="38"/>
      <c r="AF167" s="6"/>
      <c r="AG167" s="6"/>
      <c r="AH167" s="4">
        <f t="shared" ca="1" si="76"/>
        <v>1</v>
      </c>
      <c r="AI167" s="10">
        <f t="shared" ca="1" si="77"/>
        <v>0</v>
      </c>
      <c r="AJ167" s="10">
        <f t="shared" ca="1" si="78"/>
        <v>0</v>
      </c>
      <c r="AK167" s="5">
        <f t="shared" ca="1" si="79"/>
        <v>0</v>
      </c>
      <c r="AL167" s="6"/>
      <c r="AM167" s="3"/>
    </row>
    <row r="168" spans="1:39" ht="14.25" customHeight="1">
      <c r="C168" s="11"/>
      <c r="D168" s="12"/>
      <c r="E168" s="12"/>
      <c r="F168" s="12"/>
      <c r="G168" s="12"/>
      <c r="H168" s="13"/>
      <c r="I168" s="7"/>
      <c r="J168" s="7" t="s">
        <v>37</v>
      </c>
      <c r="K168" s="7"/>
      <c r="L168" s="7"/>
      <c r="M168" s="7"/>
      <c r="N168" s="7"/>
      <c r="O168" s="7"/>
      <c r="P168" s="7"/>
      <c r="Q168" s="11">
        <f ca="1">SUM(Q140:Q167)</f>
        <v>4</v>
      </c>
      <c r="R168" s="12">
        <f ca="1">SUM(R140:R167)</f>
        <v>6</v>
      </c>
      <c r="S168" s="12">
        <f ca="1">SUM(S140:S167)</f>
        <v>8</v>
      </c>
      <c r="T168" s="12">
        <f ca="1">SUM(T140:T167)</f>
        <v>3</v>
      </c>
      <c r="U168" s="13">
        <f ca="1">SUM(U140:U167)</f>
        <v>6</v>
      </c>
      <c r="V168" s="7"/>
      <c r="W168" s="19">
        <f ca="1">SUM(W140:W167)</f>
        <v>8</v>
      </c>
      <c r="X168" s="23">
        <f ca="1">SUM(X140:X167)</f>
        <v>2</v>
      </c>
      <c r="Y168" s="23">
        <f ca="1">SUM(Y140:Y167)</f>
        <v>14</v>
      </c>
      <c r="Z168" s="20">
        <f ca="1">SUM(Z140:Z167)</f>
        <v>4</v>
      </c>
      <c r="AA168" s="37"/>
      <c r="AB168" s="19">
        <f ca="1">SUM(AB140:AB167)</f>
        <v>13</v>
      </c>
      <c r="AC168" s="20">
        <f ca="1">SUM(AC140:AC167)</f>
        <v>15</v>
      </c>
      <c r="AD168" s="37"/>
      <c r="AE168" s="37"/>
      <c r="AF168" s="7"/>
      <c r="AG168" s="7"/>
      <c r="AH168" s="11">
        <f ca="1">SUM(AH140:AH167)</f>
        <v>7</v>
      </c>
      <c r="AI168" s="12">
        <f ca="1">SUM(AI140:AI167)</f>
        <v>7</v>
      </c>
      <c r="AJ168" s="12">
        <f ca="1">SUM(AJ140:AJ167)</f>
        <v>6</v>
      </c>
      <c r="AK168" s="13">
        <f ca="1">SUM(AK140:AK167)</f>
        <v>8</v>
      </c>
      <c r="AL168" s="7"/>
      <c r="AM168" s="43"/>
    </row>
    <row r="169" spans="1:39" ht="14.25" customHeight="1">
      <c r="C169" s="2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38"/>
      <c r="X169" s="38"/>
      <c r="Y169" s="38"/>
      <c r="Z169" s="38"/>
      <c r="AA169" s="38"/>
      <c r="AB169" s="38"/>
      <c r="AC169" s="38"/>
      <c r="AD169" s="38"/>
      <c r="AE169" s="38"/>
      <c r="AF169" s="6"/>
      <c r="AG169" s="6"/>
      <c r="AH169" s="6"/>
      <c r="AI169" s="6"/>
      <c r="AJ169" s="6"/>
      <c r="AK169" s="6"/>
      <c r="AL169" s="6"/>
      <c r="AM169" s="3"/>
    </row>
    <row r="170" spans="1:39" ht="14.25" customHeight="1">
      <c r="C170" s="2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>
        <f ca="1">W168</f>
        <v>8</v>
      </c>
      <c r="X170" s="6" t="str">
        <f>W139</f>
        <v>Africa</v>
      </c>
      <c r="Y170" s="38">
        <f ca="1">MAX(W170:W173)</f>
        <v>14</v>
      </c>
      <c r="Z170" s="38"/>
      <c r="AA170" s="38"/>
      <c r="AB170" s="38">
        <f ca="1">AB168</f>
        <v>13</v>
      </c>
      <c r="AC170" s="38" t="str">
        <f>AB139</f>
        <v>Yes</v>
      </c>
      <c r="AD170" s="38">
        <f ca="1">MAX(AB170:AB171)</f>
        <v>15</v>
      </c>
      <c r="AE170" s="38"/>
      <c r="AF170" s="6"/>
      <c r="AG170" s="6"/>
      <c r="AH170" s="6">
        <f ca="1">AH168</f>
        <v>7</v>
      </c>
      <c r="AI170" s="6" t="str">
        <f>AH139</f>
        <v>From 2000 to 2005</v>
      </c>
      <c r="AJ170" s="6"/>
      <c r="AK170" s="6">
        <f ca="1">MAX(AH170:AH173)</f>
        <v>8</v>
      </c>
      <c r="AL170" s="6"/>
      <c r="AM170" s="3"/>
    </row>
    <row r="171" spans="1:39" ht="14.25" customHeight="1">
      <c r="C171" s="2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>
        <f ca="1">Q168</f>
        <v>4</v>
      </c>
      <c r="R171" s="6" t="str">
        <f>Q139</f>
        <v>Action</v>
      </c>
      <c r="S171" s="6"/>
      <c r="T171" s="6">
        <f ca="1">MAX(Q171:Q175)</f>
        <v>8</v>
      </c>
      <c r="U171" s="6"/>
      <c r="V171" s="6"/>
      <c r="W171" s="6">
        <f ca="1">X168</f>
        <v>2</v>
      </c>
      <c r="X171" s="6" t="str">
        <f>X139</f>
        <v>Asia</v>
      </c>
      <c r="Y171" s="38"/>
      <c r="Z171" s="44" t="str">
        <f ca="1">VLOOKUP(Y170,W170:X173,2)</f>
        <v>America</v>
      </c>
      <c r="AA171" s="38"/>
      <c r="AB171" s="38">
        <f ca="1">AC168</f>
        <v>15</v>
      </c>
      <c r="AC171" s="38" t="str">
        <f>AC139</f>
        <v>No</v>
      </c>
      <c r="AD171" s="45" t="str">
        <f ca="1">VLOOKUP(AD170,AB170:AC171,2)</f>
        <v>No</v>
      </c>
      <c r="AE171" s="38"/>
      <c r="AF171" s="6"/>
      <c r="AG171" s="6"/>
      <c r="AH171" s="6">
        <f ca="1">AI168</f>
        <v>7</v>
      </c>
      <c r="AI171" s="6" t="str">
        <f>AI139</f>
        <v>From 2005 to 2010</v>
      </c>
      <c r="AJ171" s="6"/>
      <c r="AK171" s="47" t="str">
        <f ca="1">VLOOKUP(AK170,AH170:AI173,2)</f>
        <v>From 2015 to 2020</v>
      </c>
      <c r="AL171" s="6"/>
      <c r="AM171" s="3"/>
    </row>
    <row r="172" spans="1:39" ht="14.25" customHeight="1">
      <c r="C172" s="2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>
        <f ca="1">R168</f>
        <v>6</v>
      </c>
      <c r="R172" s="6" t="str">
        <f>R139</f>
        <v>Comedy</v>
      </c>
      <c r="S172" s="6"/>
      <c r="T172" s="6"/>
      <c r="U172" s="46" t="str">
        <f ca="1">VLOOKUP(T171,Q171:R175,2)</f>
        <v>Horror</v>
      </c>
      <c r="V172" s="6"/>
      <c r="W172" s="6">
        <f ca="1">Y168</f>
        <v>14</v>
      </c>
      <c r="X172" s="6" t="str">
        <f>Y139</f>
        <v>America</v>
      </c>
      <c r="Y172" s="38"/>
      <c r="Z172" s="38"/>
      <c r="AA172" s="38"/>
      <c r="AB172" s="38"/>
      <c r="AC172" s="38"/>
      <c r="AD172" s="38"/>
      <c r="AE172" s="38"/>
      <c r="AF172" s="6"/>
      <c r="AG172" s="6"/>
      <c r="AH172" s="6">
        <f ca="1">AJ168</f>
        <v>6</v>
      </c>
      <c r="AI172" s="6" t="str">
        <f>AJ139</f>
        <v>From 2010 to 2015</v>
      </c>
      <c r="AJ172" s="6"/>
      <c r="AK172" s="6"/>
      <c r="AL172" s="6"/>
      <c r="AM172" s="3"/>
    </row>
    <row r="173" spans="1:39" ht="14.25" customHeight="1">
      <c r="C173" s="2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>
        <f ca="1">S168</f>
        <v>8</v>
      </c>
      <c r="R173" s="6" t="str">
        <f>S139</f>
        <v>Horror</v>
      </c>
      <c r="S173" s="6"/>
      <c r="T173" s="6"/>
      <c r="U173" s="6"/>
      <c r="V173" s="6"/>
      <c r="W173" s="6">
        <f ca="1">Z168</f>
        <v>4</v>
      </c>
      <c r="X173" s="6" t="str">
        <f>Z139</f>
        <v>Europe</v>
      </c>
      <c r="Y173" s="38"/>
      <c r="Z173" s="38"/>
      <c r="AA173" s="38"/>
      <c r="AB173" s="38"/>
      <c r="AC173" s="38"/>
      <c r="AD173" s="38"/>
      <c r="AE173" s="38"/>
      <c r="AF173" s="6"/>
      <c r="AG173" s="6"/>
      <c r="AH173" s="6">
        <f ca="1">AK168</f>
        <v>8</v>
      </c>
      <c r="AI173" s="6" t="str">
        <f>AK139</f>
        <v>From 2015 to 2020</v>
      </c>
      <c r="AJ173" s="6"/>
      <c r="AK173" s="6"/>
      <c r="AL173" s="6"/>
      <c r="AM173" s="3"/>
    </row>
    <row r="174" spans="1:39" ht="14.25" customHeight="1">
      <c r="C174" s="2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>
        <f ca="1">T168</f>
        <v>3</v>
      </c>
      <c r="R174" s="6" t="str">
        <f>T139</f>
        <v>Drama</v>
      </c>
      <c r="S174" s="6"/>
      <c r="T174" s="6"/>
      <c r="U174" s="6"/>
      <c r="V174" s="6"/>
      <c r="W174" s="6"/>
      <c r="X174" s="6"/>
      <c r="Y174" s="38"/>
      <c r="Z174" s="38"/>
      <c r="AA174" s="38"/>
      <c r="AB174" s="38"/>
      <c r="AC174" s="38"/>
      <c r="AD174" s="38"/>
      <c r="AE174" s="38"/>
      <c r="AF174" s="6"/>
      <c r="AG174" s="6"/>
      <c r="AH174" s="6"/>
      <c r="AI174" s="6"/>
      <c r="AJ174" s="6"/>
      <c r="AK174" s="6"/>
      <c r="AL174" s="6"/>
      <c r="AM174" s="3"/>
    </row>
    <row r="175" spans="1:39" ht="14.25" customHeight="1">
      <c r="C175" s="2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>
        <f ca="1">U168</f>
        <v>6</v>
      </c>
      <c r="R175" s="6" t="str">
        <f>U139</f>
        <v>Thriller</v>
      </c>
      <c r="S175" s="6"/>
      <c r="T175" s="6"/>
      <c r="U175" s="6"/>
      <c r="V175" s="6"/>
      <c r="W175" s="38"/>
      <c r="X175" s="38"/>
      <c r="Y175" s="38"/>
      <c r="Z175" s="38"/>
      <c r="AA175" s="38"/>
      <c r="AB175" s="38"/>
      <c r="AC175" s="38"/>
      <c r="AD175" s="38"/>
      <c r="AE175" s="38"/>
      <c r="AF175" s="6"/>
      <c r="AG175" s="6"/>
      <c r="AH175" s="6"/>
      <c r="AI175" s="6"/>
      <c r="AJ175" s="6"/>
      <c r="AK175" s="6"/>
      <c r="AL175" s="6"/>
      <c r="AM175" s="3"/>
    </row>
    <row r="176" spans="1:39" ht="14.25" customHeight="1">
      <c r="C176" s="2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38"/>
      <c r="X176" s="38"/>
      <c r="Y176" s="38"/>
      <c r="Z176" s="38"/>
      <c r="AA176" s="38"/>
      <c r="AB176" s="38"/>
      <c r="AC176" s="38"/>
      <c r="AD176" s="38"/>
      <c r="AE176" s="38"/>
      <c r="AF176" s="6"/>
      <c r="AG176" s="6"/>
      <c r="AH176" s="6"/>
      <c r="AI176" s="6"/>
      <c r="AJ176" s="6"/>
      <c r="AK176" s="6"/>
      <c r="AL176" s="6"/>
      <c r="AM176" s="3"/>
    </row>
    <row r="177" spans="3:39" ht="14.25" customHeight="1">
      <c r="C177" s="2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38"/>
      <c r="X177" s="38"/>
      <c r="Y177" s="38"/>
      <c r="Z177" s="38"/>
      <c r="AA177" s="38"/>
      <c r="AB177" s="38"/>
      <c r="AC177" s="38"/>
      <c r="AD177" s="38"/>
      <c r="AE177" s="38"/>
      <c r="AF177" s="6"/>
      <c r="AG177" s="6"/>
      <c r="AH177" s="6"/>
      <c r="AI177" s="6"/>
      <c r="AJ177" s="6"/>
      <c r="AK177" s="6"/>
      <c r="AL177" s="6"/>
      <c r="AM177" s="3"/>
    </row>
    <row r="178" spans="3:39" ht="14.25" customHeight="1">
      <c r="C178" s="2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38"/>
      <c r="X178" s="38"/>
      <c r="Y178" s="38"/>
      <c r="Z178" s="38"/>
      <c r="AA178" s="38"/>
      <c r="AB178" s="38"/>
      <c r="AC178" s="38"/>
      <c r="AD178" s="38"/>
      <c r="AE178" s="38"/>
      <c r="AF178" s="6"/>
      <c r="AG178" s="6"/>
      <c r="AH178" s="6"/>
      <c r="AI178" s="6"/>
      <c r="AJ178" s="6"/>
      <c r="AK178" s="6"/>
      <c r="AL178" s="6"/>
      <c r="AM178" s="3"/>
    </row>
    <row r="179" spans="3:39" ht="14.25" customHeight="1">
      <c r="C179" s="4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40"/>
      <c r="X179" s="40"/>
      <c r="Y179" s="40"/>
      <c r="Z179" s="40"/>
      <c r="AA179" s="40"/>
      <c r="AB179" s="40"/>
      <c r="AC179" s="40"/>
      <c r="AD179" s="40"/>
      <c r="AE179" s="40"/>
      <c r="AF179" s="10"/>
      <c r="AG179" s="10"/>
      <c r="AH179" s="10"/>
      <c r="AI179" s="10"/>
      <c r="AJ179" s="10"/>
      <c r="AK179" s="10"/>
      <c r="AL179" s="10"/>
      <c r="AM179" s="5"/>
    </row>
  </sheetData>
  <mergeCells count="56">
    <mergeCell ref="C2:AM2"/>
    <mergeCell ref="C45:AM45"/>
    <mergeCell ref="C46:H46"/>
    <mergeCell ref="Q46:U46"/>
    <mergeCell ref="W46:Z46"/>
    <mergeCell ref="AB46:AC46"/>
    <mergeCell ref="AH46:AK46"/>
    <mergeCell ref="AH3:AK3"/>
    <mergeCell ref="AB3:AC3"/>
    <mergeCell ref="K5:L5"/>
    <mergeCell ref="N6:O6"/>
    <mergeCell ref="Q3:U3"/>
    <mergeCell ref="W3:Z3"/>
    <mergeCell ref="C3:H3"/>
    <mergeCell ref="K48:L48"/>
    <mergeCell ref="N49:O49"/>
    <mergeCell ref="C90:AM90"/>
    <mergeCell ref="C91:H91"/>
    <mergeCell ref="Q91:U91"/>
    <mergeCell ref="W91:Z91"/>
    <mergeCell ref="AB91:AC91"/>
    <mergeCell ref="AH91:AK91"/>
    <mergeCell ref="K140:L140"/>
    <mergeCell ref="N141:O141"/>
    <mergeCell ref="K93:L93"/>
    <mergeCell ref="N94:O94"/>
    <mergeCell ref="C137:AM137"/>
    <mergeCell ref="C138:H138"/>
    <mergeCell ref="Q138:U138"/>
    <mergeCell ref="W138:Z138"/>
    <mergeCell ref="AB138:AC138"/>
    <mergeCell ref="AH138:AK138"/>
    <mergeCell ref="AQ9:AR10"/>
    <mergeCell ref="AS9:AT10"/>
    <mergeCell ref="AU9:AV10"/>
    <mergeCell ref="AW9:AX10"/>
    <mergeCell ref="AO3:AP4"/>
    <mergeCell ref="AO5:AP6"/>
    <mergeCell ref="AO7:AP8"/>
    <mergeCell ref="AO9:AP10"/>
    <mergeCell ref="AQ3:AR4"/>
    <mergeCell ref="AS3:AT4"/>
    <mergeCell ref="AU3:AV4"/>
    <mergeCell ref="AW3:AX4"/>
    <mergeCell ref="AQ5:AR6"/>
    <mergeCell ref="AS5:AT6"/>
    <mergeCell ref="AU5:AV6"/>
    <mergeCell ref="AW5:AX6"/>
    <mergeCell ref="AQ1:AR2"/>
    <mergeCell ref="AS1:AT2"/>
    <mergeCell ref="AU1:AV2"/>
    <mergeCell ref="AW1:AX2"/>
    <mergeCell ref="AW7:AX8"/>
    <mergeCell ref="AQ7:AR8"/>
    <mergeCell ref="AS7:AT8"/>
    <mergeCell ref="AU7:AV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F7BD10F8-7DB0-461C-B76B-AD9BAF57EC24}">
            <xm:f>NOT(ISERROR(SEARCH("Drama",U35)))</xm:f>
            <xm:f>"Drama"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m:sqref>U35</xm:sqref>
        </x14:conditionalFormatting>
        <x14:conditionalFormatting xmlns:xm="http://schemas.microsoft.com/office/excel/2006/main">
          <x14:cfRule type="containsText" priority="5" operator="containsText" id="{EBE71211-94FE-4D8B-8701-5FB528249DBA}">
            <xm:f>NOT(ISERROR(SEARCH("Thriller",U35)))</xm:f>
            <xm:f>"Thriller"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U35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2020-06-14T14:33:23Z</dcterms:created>
  <dcterms:modified xsi:type="dcterms:W3CDTF">2020-07-03T15:48:11Z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v-abdarl@microsoft.com</vt:lpwstr>
  </property>
  <property fmtid="{D5CDD505-2E9C-101B-9397-08002B2CF9AE}" pid="5" name="MSIP_Label_f42aa342-8706-4288-bd11-ebb85995028c_SetDate">
    <vt:lpwstr>2019-07-18T20:14:34.9864878Z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c9338faf-9312-4b20-8e26-79d93096fc84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