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Ashish\Data Science\Math-and-Statistics-DS\Measures of Central Tendency and Dispersion\3.12 Measures of Dispersion Variance and Standard Deviation\"/>
    </mc:Choice>
  </mc:AlternateContent>
  <xr:revisionPtr revIDLastSave="0" documentId="13_ncr:1_{304F6EA1-3B3B-4916-AD4A-789E9C03F98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AVG_INCOME_JUGANDA">Sheet1!$B$16</definedName>
    <definedName name="juganda_mean">Sheet1!$B$12</definedName>
    <definedName name="juganda_mean_income">Sheet1!$B$12</definedName>
    <definedName name="jugnda_avg">Sheet2!$B$12</definedName>
    <definedName name="krance_avg">Sheet2!$H$12</definedName>
    <definedName name="krance_mean">Sheet1!$H$12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D16" i="2"/>
  <c r="J15" i="2"/>
  <c r="J14" i="2"/>
  <c r="J13" i="2"/>
  <c r="D15" i="2"/>
  <c r="D14" i="2"/>
  <c r="D13" i="2"/>
  <c r="J4" i="2"/>
  <c r="J5" i="2"/>
  <c r="J6" i="2"/>
  <c r="J7" i="2"/>
  <c r="J8" i="2"/>
  <c r="J9" i="2"/>
  <c r="J10" i="2"/>
  <c r="J3" i="2"/>
  <c r="I3" i="2"/>
  <c r="I4" i="2"/>
  <c r="I5" i="2"/>
  <c r="I6" i="2"/>
  <c r="I7" i="2"/>
  <c r="I8" i="2"/>
  <c r="I9" i="2"/>
  <c r="I10" i="2"/>
  <c r="D4" i="2"/>
  <c r="D5" i="2"/>
  <c r="D6" i="2"/>
  <c r="D7" i="2"/>
  <c r="D8" i="2"/>
  <c r="D9" i="2"/>
  <c r="D10" i="2"/>
  <c r="D3" i="2"/>
  <c r="C4" i="2"/>
  <c r="C5" i="2"/>
  <c r="C6" i="2"/>
  <c r="C7" i="2"/>
  <c r="C8" i="2"/>
  <c r="C9" i="2"/>
  <c r="C10" i="2"/>
  <c r="C3" i="2"/>
  <c r="H12" i="2"/>
  <c r="B12" i="2"/>
  <c r="J16" i="1"/>
  <c r="D16" i="1"/>
  <c r="J15" i="1"/>
  <c r="J14" i="1"/>
  <c r="J1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D15" i="1"/>
  <c r="D14" i="1"/>
  <c r="D1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H12" i="1"/>
  <c r="B12" i="1"/>
</calcChain>
</file>

<file path=xl/sharedStrings.xml><?xml version="1.0" encoding="utf-8"?>
<sst xmlns="http://schemas.openxmlformats.org/spreadsheetml/2006/main" count="68" uniqueCount="27">
  <si>
    <t>name</t>
  </si>
  <si>
    <t>mohan</t>
  </si>
  <si>
    <t>rita</t>
  </si>
  <si>
    <t>bhavin</t>
  </si>
  <si>
    <t>michael</t>
  </si>
  <si>
    <t>abdul</t>
  </si>
  <si>
    <t>kiran</t>
  </si>
  <si>
    <t>ahmed</t>
  </si>
  <si>
    <t>gayatri</t>
  </si>
  <si>
    <t>nishith</t>
  </si>
  <si>
    <t>veeral</t>
  </si>
  <si>
    <t>angelina</t>
  </si>
  <si>
    <t>salma</t>
  </si>
  <si>
    <t>nitin</t>
  </si>
  <si>
    <t>dhaval</t>
  </si>
  <si>
    <t>venkat</t>
  </si>
  <si>
    <t>priya</t>
  </si>
  <si>
    <t>Mean</t>
  </si>
  <si>
    <t>Variance</t>
  </si>
  <si>
    <t>yearly income</t>
  </si>
  <si>
    <t>income - mean</t>
  </si>
  <si>
    <t>Juganda Income Levels (In thousands $ )</t>
  </si>
  <si>
    <t>Krance Income Levels (In thousands $ )</t>
  </si>
  <si>
    <t>Total</t>
  </si>
  <si>
    <t>Count</t>
  </si>
  <si>
    <t>Standard Deviation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</si>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</sst>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3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C6D387C-1FE8-4061-88FE-CD0FF0C66E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yearly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Sheet1!$G$3:$G$10</c:f>
              <c:strCache>
                <c:ptCount val="8"/>
                <c:pt idx="0">
                  <c:v>mohan</c:v>
                </c:pt>
                <c:pt idx="1">
                  <c:v>rita</c:v>
                </c:pt>
                <c:pt idx="2">
                  <c:v>bhavin</c:v>
                </c:pt>
                <c:pt idx="3">
                  <c:v>michael</c:v>
                </c:pt>
                <c:pt idx="4">
                  <c:v>abdul</c:v>
                </c:pt>
                <c:pt idx="5">
                  <c:v>kiran</c:v>
                </c:pt>
                <c:pt idx="6">
                  <c:v>ahmed</c:v>
                </c:pt>
                <c:pt idx="7">
                  <c:v>gayatri</c:v>
                </c:pt>
              </c:strCache>
            </c:str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99</c:v>
                </c:pt>
                <c:pt idx="1">
                  <c:v>14</c:v>
                </c:pt>
                <c:pt idx="2">
                  <c:v>75</c:v>
                </c:pt>
                <c:pt idx="3">
                  <c:v>84</c:v>
                </c:pt>
                <c:pt idx="4">
                  <c:v>44</c:v>
                </c:pt>
                <c:pt idx="5">
                  <c:v>54</c:v>
                </c:pt>
                <c:pt idx="6">
                  <c:v>98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F-48A9-8727-2061C1BE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37839"/>
        <c:axId val="2133839503"/>
      </c:scatterChart>
      <c:valAx>
        <c:axId val="21338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39503"/>
        <c:crosses val="autoZero"/>
        <c:crossBetween val="midCat"/>
      </c:valAx>
      <c:valAx>
        <c:axId val="21338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942541973152"/>
          <c:y val="0.22473680161141613"/>
          <c:w val="0.8066359735972326"/>
          <c:h val="0.67809473838662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yearly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Sheet1!$A$3:$A$10</c:f>
              <c:strCache>
                <c:ptCount val="8"/>
                <c:pt idx="0">
                  <c:v>nishith</c:v>
                </c:pt>
                <c:pt idx="1">
                  <c:v>veeral</c:v>
                </c:pt>
                <c:pt idx="2">
                  <c:v>angelina</c:v>
                </c:pt>
                <c:pt idx="3">
                  <c:v>salma</c:v>
                </c:pt>
                <c:pt idx="4">
                  <c:v>nitin</c:v>
                </c:pt>
                <c:pt idx="5">
                  <c:v>dhaval</c:v>
                </c:pt>
                <c:pt idx="6">
                  <c:v>venkat</c:v>
                </c:pt>
                <c:pt idx="7">
                  <c:v>priya</c:v>
                </c:pt>
              </c:strCache>
            </c:str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71</c:v>
                </c:pt>
                <c:pt idx="1">
                  <c:v>62</c:v>
                </c:pt>
                <c:pt idx="2">
                  <c:v>66</c:v>
                </c:pt>
                <c:pt idx="3">
                  <c:v>61</c:v>
                </c:pt>
                <c:pt idx="4">
                  <c:v>54</c:v>
                </c:pt>
                <c:pt idx="5">
                  <c:v>67</c:v>
                </c:pt>
                <c:pt idx="6">
                  <c:v>55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F-41F0-95D4-DC670EF9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1791"/>
        <c:axId val="2135005535"/>
      </c:scatterChart>
      <c:valAx>
        <c:axId val="21350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5535"/>
        <c:crosses val="autoZero"/>
        <c:crossBetween val="midCat"/>
      </c:valAx>
      <c:valAx>
        <c:axId val="21350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Juganda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Sheet2!$B$3:$B$10</c:f>
              <c:numCache>
                <c:formatCode>General</c:formatCode>
                <c:ptCount val="8"/>
                <c:pt idx="0">
                  <c:v>71</c:v>
                </c:pt>
                <c:pt idx="1">
                  <c:v>62</c:v>
                </c:pt>
                <c:pt idx="2">
                  <c:v>66</c:v>
                </c:pt>
                <c:pt idx="3">
                  <c:v>61</c:v>
                </c:pt>
                <c:pt idx="4">
                  <c:v>54</c:v>
                </c:pt>
                <c:pt idx="5">
                  <c:v>67</c:v>
                </c:pt>
                <c:pt idx="6">
                  <c:v>55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2-4212-B166-7D303CB2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87456"/>
        <c:axId val="1713402336"/>
      </c:scatterChart>
      <c:valAx>
        <c:axId val="17133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02336"/>
        <c:crosses val="autoZero"/>
        <c:crossBetween val="midCat"/>
      </c:valAx>
      <c:valAx>
        <c:axId val="17134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Sheet2!$H$3:$H$10</c:f>
              <c:numCache>
                <c:formatCode>General</c:formatCode>
                <c:ptCount val="8"/>
                <c:pt idx="0">
                  <c:v>99</c:v>
                </c:pt>
                <c:pt idx="1">
                  <c:v>14</c:v>
                </c:pt>
                <c:pt idx="2">
                  <c:v>75</c:v>
                </c:pt>
                <c:pt idx="3">
                  <c:v>84</c:v>
                </c:pt>
                <c:pt idx="4">
                  <c:v>44</c:v>
                </c:pt>
                <c:pt idx="5">
                  <c:v>54</c:v>
                </c:pt>
                <c:pt idx="6">
                  <c:v>98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6-437C-B07F-8402D16A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01856"/>
        <c:axId val="1713403296"/>
      </c:scatterChart>
      <c:valAx>
        <c:axId val="17134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03296"/>
        <c:crosses val="autoZero"/>
        <c:crossBetween val="midCat"/>
      </c:valAx>
      <c:valAx>
        <c:axId val="1713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5441</xdr:colOff>
      <xdr:row>23</xdr:row>
      <xdr:rowOff>27214</xdr:rowOff>
    </xdr:from>
    <xdr:to>
      <xdr:col>7</xdr:col>
      <xdr:colOff>59872</xdr:colOff>
      <xdr:row>35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520AA-2B28-A584-AB8D-BFAF1D7E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16327</xdr:rowOff>
    </xdr:from>
    <xdr:to>
      <xdr:col>2</xdr:col>
      <xdr:colOff>217714</xdr:colOff>
      <xdr:row>35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0912B-4F2B-E457-6625-D44B810DC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</xdr:rowOff>
    </xdr:from>
    <xdr:to>
      <xdr:col>6</xdr:col>
      <xdr:colOff>219075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25DDC-5522-AEEA-520C-9EFC92EB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185737</xdr:rowOff>
    </xdr:from>
    <xdr:to>
      <xdr:col>14</xdr:col>
      <xdr:colOff>581025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46156-4BDF-E475-848A-719382ED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Normal="100" workbookViewId="0">
      <selection activeCell="G3" sqref="G3:H10"/>
    </sheetView>
  </sheetViews>
  <sheetFormatPr defaultRowHeight="15" x14ac:dyDescent="0.25"/>
  <cols>
    <col min="1" max="1" width="13.7109375" customWidth="1"/>
    <col min="2" max="2" width="12.85546875" customWidth="1"/>
    <col min="3" max="3" width="15.5703125" customWidth="1"/>
    <col min="4" max="4" width="10.7109375" customWidth="1"/>
    <col min="5" max="5" width="7.85546875" customWidth="1"/>
    <col min="8" max="8" width="15" customWidth="1"/>
    <col min="9" max="9" width="15.85546875" customWidth="1"/>
    <col min="10" max="10" width="14.5703125" customWidth="1"/>
  </cols>
  <sheetData>
    <row r="1" spans="1:10" x14ac:dyDescent="0.25">
      <c r="A1" s="7" t="s">
        <v>21</v>
      </c>
      <c r="B1" s="7"/>
      <c r="C1" s="7"/>
      <c r="D1" s="7"/>
      <c r="G1" s="8" t="s">
        <v>22</v>
      </c>
      <c r="H1" s="8"/>
      <c r="I1" s="8"/>
      <c r="J1" s="8"/>
    </row>
    <row r="2" spans="1:10" x14ac:dyDescent="0.25">
      <c r="A2" s="2" t="s">
        <v>0</v>
      </c>
      <c r="B2" s="4" t="s">
        <v>19</v>
      </c>
      <c r="C2" s="4" t="s">
        <v>20</v>
      </c>
      <c r="D2" s="2"/>
      <c r="G2" s="3" t="s">
        <v>0</v>
      </c>
      <c r="H2" s="3" t="s">
        <v>19</v>
      </c>
      <c r="I2" s="5" t="s">
        <v>20</v>
      </c>
      <c r="J2" s="3"/>
    </row>
    <row r="3" spans="1:10" x14ac:dyDescent="0.25">
      <c r="A3" t="s">
        <v>9</v>
      </c>
      <c r="B3">
        <v>71</v>
      </c>
      <c r="C3">
        <f t="shared" ref="C3:C10" si="0">B3-juganda_mean</f>
        <v>9</v>
      </c>
      <c r="D3">
        <f>C3*C3</f>
        <v>81</v>
      </c>
      <c r="G3" t="s">
        <v>1</v>
      </c>
      <c r="H3">
        <v>99</v>
      </c>
      <c r="I3">
        <f t="shared" ref="I3:I10" si="1">H3-krance_mean</f>
        <v>37</v>
      </c>
      <c r="J3">
        <f>I3*I3</f>
        <v>1369</v>
      </c>
    </row>
    <row r="4" spans="1:10" x14ac:dyDescent="0.25">
      <c r="A4" t="s">
        <v>10</v>
      </c>
      <c r="B4">
        <v>62</v>
      </c>
      <c r="C4">
        <f t="shared" si="0"/>
        <v>0</v>
      </c>
      <c r="D4">
        <f t="shared" ref="D4:D10" si="2">C4*C4</f>
        <v>0</v>
      </c>
      <c r="G4" t="s">
        <v>2</v>
      </c>
      <c r="H4">
        <v>14</v>
      </c>
      <c r="I4">
        <f t="shared" si="1"/>
        <v>-48</v>
      </c>
      <c r="J4">
        <f t="shared" ref="J4:J10" si="3">I4*I4</f>
        <v>2304</v>
      </c>
    </row>
    <row r="5" spans="1:10" x14ac:dyDescent="0.25">
      <c r="A5" t="s">
        <v>11</v>
      </c>
      <c r="B5">
        <v>66</v>
      </c>
      <c r="C5">
        <f t="shared" si="0"/>
        <v>4</v>
      </c>
      <c r="D5">
        <f t="shared" si="2"/>
        <v>16</v>
      </c>
      <c r="G5" t="s">
        <v>3</v>
      </c>
      <c r="H5">
        <v>75</v>
      </c>
      <c r="I5">
        <f t="shared" si="1"/>
        <v>13</v>
      </c>
      <c r="J5">
        <f t="shared" si="3"/>
        <v>169</v>
      </c>
    </row>
    <row r="6" spans="1:10" x14ac:dyDescent="0.25">
      <c r="A6" t="s">
        <v>12</v>
      </c>
      <c r="B6">
        <v>61</v>
      </c>
      <c r="C6">
        <f t="shared" si="0"/>
        <v>-1</v>
      </c>
      <c r="D6">
        <f t="shared" si="2"/>
        <v>1</v>
      </c>
      <c r="G6" t="s">
        <v>4</v>
      </c>
      <c r="H6">
        <v>84</v>
      </c>
      <c r="I6">
        <f t="shared" si="1"/>
        <v>22</v>
      </c>
      <c r="J6">
        <f t="shared" si="3"/>
        <v>484</v>
      </c>
    </row>
    <row r="7" spans="1:10" x14ac:dyDescent="0.25">
      <c r="A7" t="s">
        <v>13</v>
      </c>
      <c r="B7">
        <v>54</v>
      </c>
      <c r="C7">
        <f t="shared" si="0"/>
        <v>-8</v>
      </c>
      <c r="D7">
        <f t="shared" si="2"/>
        <v>64</v>
      </c>
      <c r="G7" t="s">
        <v>5</v>
      </c>
      <c r="H7">
        <v>44</v>
      </c>
      <c r="I7">
        <f t="shared" si="1"/>
        <v>-18</v>
      </c>
      <c r="J7">
        <f t="shared" si="3"/>
        <v>324</v>
      </c>
    </row>
    <row r="8" spans="1:10" x14ac:dyDescent="0.25">
      <c r="A8" t="s">
        <v>14</v>
      </c>
      <c r="B8">
        <v>67</v>
      </c>
      <c r="C8">
        <f t="shared" si="0"/>
        <v>5</v>
      </c>
      <c r="D8">
        <f t="shared" si="2"/>
        <v>25</v>
      </c>
      <c r="G8" t="s">
        <v>6</v>
      </c>
      <c r="H8">
        <v>54</v>
      </c>
      <c r="I8">
        <f t="shared" si="1"/>
        <v>-8</v>
      </c>
      <c r="J8">
        <f t="shared" si="3"/>
        <v>64</v>
      </c>
    </row>
    <row r="9" spans="1:10" x14ac:dyDescent="0.25">
      <c r="A9" t="s">
        <v>15</v>
      </c>
      <c r="B9">
        <v>55</v>
      </c>
      <c r="C9">
        <f t="shared" si="0"/>
        <v>-7</v>
      </c>
      <c r="D9">
        <f t="shared" si="2"/>
        <v>49</v>
      </c>
      <c r="G9" t="s">
        <v>7</v>
      </c>
      <c r="H9">
        <v>98</v>
      </c>
      <c r="I9">
        <f t="shared" si="1"/>
        <v>36</v>
      </c>
      <c r="J9">
        <f t="shared" si="3"/>
        <v>1296</v>
      </c>
    </row>
    <row r="10" spans="1:10" x14ac:dyDescent="0.25">
      <c r="A10" t="s">
        <v>16</v>
      </c>
      <c r="B10">
        <v>60</v>
      </c>
      <c r="C10">
        <f t="shared" si="0"/>
        <v>-2</v>
      </c>
      <c r="D10">
        <f t="shared" si="2"/>
        <v>4</v>
      </c>
      <c r="G10" t="s">
        <v>8</v>
      </c>
      <c r="H10">
        <v>28</v>
      </c>
      <c r="I10">
        <f t="shared" si="1"/>
        <v>-34</v>
      </c>
      <c r="J10">
        <f t="shared" si="3"/>
        <v>1156</v>
      </c>
    </row>
    <row r="12" spans="1:10" x14ac:dyDescent="0.25">
      <c r="A12" t="s">
        <v>17</v>
      </c>
      <c r="B12">
        <f>AVERAGE(B3:B10)</f>
        <v>62</v>
      </c>
      <c r="G12" t="s">
        <v>17</v>
      </c>
      <c r="H12">
        <f>AVERAGE(H3:H10)</f>
        <v>62</v>
      </c>
    </row>
    <row r="13" spans="1:10" x14ac:dyDescent="0.25">
      <c r="C13" t="s">
        <v>23</v>
      </c>
      <c r="D13">
        <f>SUM(D3:D10)</f>
        <v>240</v>
      </c>
      <c r="I13" t="s">
        <v>23</v>
      </c>
      <c r="J13">
        <f>SUM(J3:J10)</f>
        <v>7166</v>
      </c>
    </row>
    <row r="14" spans="1:10" x14ac:dyDescent="0.25">
      <c r="C14" t="s">
        <v>24</v>
      </c>
      <c r="D14">
        <f>COUNT(D3:D10)</f>
        <v>8</v>
      </c>
      <c r="I14" t="s">
        <v>24</v>
      </c>
      <c r="J14">
        <f>COUNT(J3:J10)</f>
        <v>8</v>
      </c>
    </row>
    <row r="15" spans="1:10" x14ac:dyDescent="0.25">
      <c r="C15" s="1" t="s">
        <v>18</v>
      </c>
      <c r="D15" s="1">
        <f>D13/D14</f>
        <v>30</v>
      </c>
      <c r="I15" s="1" t="s">
        <v>18</v>
      </c>
      <c r="J15" s="1">
        <f>J13/J14</f>
        <v>895.75</v>
      </c>
    </row>
    <row r="16" spans="1:10" x14ac:dyDescent="0.25">
      <c r="C16" s="2" t="s">
        <v>25</v>
      </c>
      <c r="D16" s="6">
        <f>SQRT(D15)</f>
        <v>5.4772255750516612</v>
      </c>
      <c r="I16" s="2" t="s">
        <v>26</v>
      </c>
      <c r="J16" s="6">
        <f>SQRT(J15)</f>
        <v>29.929082845954369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A646-4308-4C26-A8A5-448ED750DDC1}">
  <dimension ref="A1:J16"/>
  <sheetViews>
    <sheetView tabSelected="1" workbookViewId="0">
      <selection activeCell="R13" sqref="R13"/>
    </sheetView>
  </sheetViews>
  <sheetFormatPr defaultRowHeight="15" x14ac:dyDescent="0.25"/>
  <cols>
    <col min="1" max="1" width="8.5703125" bestFit="1" customWidth="1"/>
    <col min="2" max="2" width="13.5703125" bestFit="1" customWidth="1"/>
    <col min="3" max="3" width="14.28515625" bestFit="1" customWidth="1"/>
    <col min="4" max="4" width="10.5703125" bestFit="1" customWidth="1"/>
    <col min="7" max="7" width="8" bestFit="1" customWidth="1"/>
    <col min="8" max="8" width="13.5703125" bestFit="1" customWidth="1"/>
    <col min="9" max="9" width="14.28515625" bestFit="1" customWidth="1"/>
  </cols>
  <sheetData>
    <row r="1" spans="1:10" x14ac:dyDescent="0.25">
      <c r="A1" s="9" t="s">
        <v>21</v>
      </c>
      <c r="B1" s="9"/>
      <c r="C1" s="9"/>
      <c r="D1" s="9"/>
      <c r="G1" s="13" t="s">
        <v>22</v>
      </c>
      <c r="H1" s="13"/>
      <c r="I1" s="13"/>
      <c r="J1" s="13"/>
    </row>
    <row r="2" spans="1:10" x14ac:dyDescent="0.25">
      <c r="A2" s="10" t="s">
        <v>0</v>
      </c>
      <c r="B2" s="11" t="s">
        <v>19</v>
      </c>
      <c r="C2" s="11" t="s">
        <v>20</v>
      </c>
      <c r="D2" s="10"/>
      <c r="G2" s="14" t="s">
        <v>0</v>
      </c>
      <c r="H2" s="14" t="s">
        <v>19</v>
      </c>
      <c r="I2" s="15" t="s">
        <v>20</v>
      </c>
      <c r="J2" s="14"/>
    </row>
    <row r="3" spans="1:10" x14ac:dyDescent="0.25">
      <c r="A3" s="12" t="s">
        <v>9</v>
      </c>
      <c r="B3" s="12">
        <v>71</v>
      </c>
      <c r="C3" s="12">
        <f>B3-juganda_mean</f>
        <v>9</v>
      </c>
      <c r="D3" s="12">
        <f>C3*C3</f>
        <v>81</v>
      </c>
      <c r="G3" s="12" t="s">
        <v>1</v>
      </c>
      <c r="H3" s="12">
        <v>99</v>
      </c>
      <c r="I3" s="12">
        <f>H3-krance_avg</f>
        <v>37</v>
      </c>
      <c r="J3" s="12">
        <f>I3*I3</f>
        <v>1369</v>
      </c>
    </row>
    <row r="4" spans="1:10" x14ac:dyDescent="0.25">
      <c r="A4" s="12" t="s">
        <v>10</v>
      </c>
      <c r="B4" s="12">
        <v>62</v>
      </c>
      <c r="C4" s="12">
        <f>B4-juganda_mean</f>
        <v>0</v>
      </c>
      <c r="D4" s="12">
        <f t="shared" ref="D4:D10" si="0">C4*C4</f>
        <v>0</v>
      </c>
      <c r="G4" s="12" t="s">
        <v>2</v>
      </c>
      <c r="H4" s="12">
        <v>14</v>
      </c>
      <c r="I4" s="12">
        <f>H4-krance_avg</f>
        <v>-48</v>
      </c>
      <c r="J4" s="12">
        <f t="shared" ref="J4:J10" si="1">I4*I4</f>
        <v>2304</v>
      </c>
    </row>
    <row r="5" spans="1:10" x14ac:dyDescent="0.25">
      <c r="A5" s="12" t="s">
        <v>11</v>
      </c>
      <c r="B5" s="12">
        <v>66</v>
      </c>
      <c r="C5" s="12">
        <f>B5-juganda_mean</f>
        <v>4</v>
      </c>
      <c r="D5" s="12">
        <f t="shared" si="0"/>
        <v>16</v>
      </c>
      <c r="G5" s="12" t="s">
        <v>3</v>
      </c>
      <c r="H5" s="12">
        <v>75</v>
      </c>
      <c r="I5" s="12">
        <f>H5-krance_avg</f>
        <v>13</v>
      </c>
      <c r="J5" s="12">
        <f t="shared" si="1"/>
        <v>169</v>
      </c>
    </row>
    <row r="6" spans="1:10" x14ac:dyDescent="0.25">
      <c r="A6" s="12" t="s">
        <v>12</v>
      </c>
      <c r="B6" s="12">
        <v>61</v>
      </c>
      <c r="C6" s="12">
        <f>B6-juganda_mean</f>
        <v>-1</v>
      </c>
      <c r="D6" s="12">
        <f t="shared" si="0"/>
        <v>1</v>
      </c>
      <c r="G6" s="12" t="s">
        <v>4</v>
      </c>
      <c r="H6" s="12">
        <v>84</v>
      </c>
      <c r="I6" s="12">
        <f>H6-krance_avg</f>
        <v>22</v>
      </c>
      <c r="J6" s="12">
        <f t="shared" si="1"/>
        <v>484</v>
      </c>
    </row>
    <row r="7" spans="1:10" x14ac:dyDescent="0.25">
      <c r="A7" s="12" t="s">
        <v>13</v>
      </c>
      <c r="B7" s="12">
        <v>54</v>
      </c>
      <c r="C7" s="12">
        <f>B7-juganda_mean</f>
        <v>-8</v>
      </c>
      <c r="D7" s="12">
        <f t="shared" si="0"/>
        <v>64</v>
      </c>
      <c r="G7" s="12" t="s">
        <v>5</v>
      </c>
      <c r="H7" s="12">
        <v>44</v>
      </c>
      <c r="I7" s="12">
        <f>H7-krance_avg</f>
        <v>-18</v>
      </c>
      <c r="J7" s="12">
        <f t="shared" si="1"/>
        <v>324</v>
      </c>
    </row>
    <row r="8" spans="1:10" x14ac:dyDescent="0.25">
      <c r="A8" s="12" t="s">
        <v>14</v>
      </c>
      <c r="B8" s="12">
        <v>67</v>
      </c>
      <c r="C8" s="12">
        <f>B8-juganda_mean</f>
        <v>5</v>
      </c>
      <c r="D8" s="12">
        <f t="shared" si="0"/>
        <v>25</v>
      </c>
      <c r="G8" s="12" t="s">
        <v>6</v>
      </c>
      <c r="H8" s="12">
        <v>54</v>
      </c>
      <c r="I8" s="12">
        <f>H8-krance_avg</f>
        <v>-8</v>
      </c>
      <c r="J8" s="12">
        <f t="shared" si="1"/>
        <v>64</v>
      </c>
    </row>
    <row r="9" spans="1:10" x14ac:dyDescent="0.25">
      <c r="A9" s="12" t="s">
        <v>15</v>
      </c>
      <c r="B9" s="12">
        <v>55</v>
      </c>
      <c r="C9" s="12">
        <f>B9-juganda_mean</f>
        <v>-7</v>
      </c>
      <c r="D9" s="12">
        <f t="shared" si="0"/>
        <v>49</v>
      </c>
      <c r="G9" s="12" t="s">
        <v>7</v>
      </c>
      <c r="H9" s="12">
        <v>98</v>
      </c>
      <c r="I9" s="12">
        <f>H9-krance_avg</f>
        <v>36</v>
      </c>
      <c r="J9" s="12">
        <f t="shared" si="1"/>
        <v>1296</v>
      </c>
    </row>
    <row r="10" spans="1:10" x14ac:dyDescent="0.25">
      <c r="A10" s="12" t="s">
        <v>16</v>
      </c>
      <c r="B10" s="12">
        <v>60</v>
      </c>
      <c r="C10" s="12">
        <f>B10-juganda_mean</f>
        <v>-2</v>
      </c>
      <c r="D10" s="12">
        <f t="shared" si="0"/>
        <v>4</v>
      </c>
      <c r="G10" s="12" t="s">
        <v>8</v>
      </c>
      <c r="H10" s="12">
        <v>28</v>
      </c>
      <c r="I10" s="12">
        <f>H10-krance_avg</f>
        <v>-34</v>
      </c>
      <c r="J10" s="12">
        <f t="shared" si="1"/>
        <v>1156</v>
      </c>
    </row>
    <row r="12" spans="1:10" x14ac:dyDescent="0.25">
      <c r="A12" s="16" t="s">
        <v>17</v>
      </c>
      <c r="B12" s="16">
        <f>AVERAGE(B3:B10)</f>
        <v>62</v>
      </c>
      <c r="G12" s="16" t="s">
        <v>17</v>
      </c>
      <c r="H12" s="16">
        <f>AVERAGE(H3:H10)</f>
        <v>62</v>
      </c>
    </row>
    <row r="13" spans="1:10" x14ac:dyDescent="0.25">
      <c r="C13" s="12" t="s">
        <v>23</v>
      </c>
      <c r="D13" s="12">
        <f>SUM(D3:D10)</f>
        <v>240</v>
      </c>
      <c r="I13" s="12" t="s">
        <v>23</v>
      </c>
      <c r="J13" s="12">
        <f>SUM(J3:J10)</f>
        <v>7166</v>
      </c>
    </row>
    <row r="14" spans="1:10" x14ac:dyDescent="0.25">
      <c r="C14" s="12" t="s">
        <v>24</v>
      </c>
      <c r="D14" s="12">
        <f>COUNT(D3:D10)</f>
        <v>8</v>
      </c>
      <c r="I14" s="12" t="s">
        <v>24</v>
      </c>
      <c r="J14" s="12">
        <f>COUNT(J3:J10)</f>
        <v>8</v>
      </c>
    </row>
    <row r="15" spans="1:10" x14ac:dyDescent="0.25">
      <c r="C15" s="16" t="s">
        <v>18</v>
      </c>
      <c r="D15" s="16">
        <f>D13/D14</f>
        <v>30</v>
      </c>
      <c r="I15" s="16" t="s">
        <v>18</v>
      </c>
      <c r="J15" s="16">
        <f>J13/J14</f>
        <v>895.75</v>
      </c>
    </row>
    <row r="16" spans="1:10" x14ac:dyDescent="0.25">
      <c r="C16" s="16" t="s">
        <v>25</v>
      </c>
      <c r="D16" s="17">
        <f>SQRT(D15)</f>
        <v>5.4772255750516612</v>
      </c>
      <c r="I16" s="16" t="s">
        <v>25</v>
      </c>
      <c r="J16" s="17">
        <f>SQRT(J15)</f>
        <v>29.929082845954369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628383-1A8B-49C5-AE46-315348CC92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29331-4B5E-48C9-A60A-C9A6A9CD7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AVG_INCOME_JUGANDA</vt:lpstr>
      <vt:lpstr>juganda_mean</vt:lpstr>
      <vt:lpstr>juganda_mean_income</vt:lpstr>
      <vt:lpstr>jugnda_avg</vt:lpstr>
      <vt:lpstr>krance_avg</vt:lpstr>
      <vt:lpstr>krance_mean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ashsih jadhav</cp:lastModifiedBy>
  <dcterms:created xsi:type="dcterms:W3CDTF">2015-06-05T18:17:20Z</dcterms:created>
  <dcterms:modified xsi:type="dcterms:W3CDTF">2025-07-01T18:47:38Z</dcterms:modified>
</cp:coreProperties>
</file>