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tandonm/Documents/ccbr1051_simon/5/data/cosmic/"/>
    </mc:Choice>
  </mc:AlternateContent>
  <xr:revisionPtr revIDLastSave="0" documentId="13_ncr:1_{2A07A757-0A8F-A640-9B16-C6BF8DCF078D}" xr6:coauthVersionLast="45" xr6:coauthVersionMax="45" xr10:uidLastSave="{00000000-0000-0000-0000-000000000000}"/>
  <bookViews>
    <workbookView xWindow="5580" yWindow="3560" windowWidth="27640" windowHeight="16940" xr2:uid="{C8441BA4-CE16-794D-B8BF-FAC856A78B1B}"/>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7" i="2" l="1"/>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16" i="2"/>
  <c r="B3" i="2"/>
  <c r="B4" i="2"/>
  <c r="B5" i="2"/>
  <c r="B6" i="2"/>
  <c r="B7" i="2"/>
  <c r="B8" i="2"/>
  <c r="B9" i="2"/>
  <c r="B10" i="2"/>
  <c r="B11" i="2"/>
  <c r="B2" i="2"/>
  <c r="B46" i="2" l="1"/>
  <c r="C35" i="2" s="1"/>
  <c r="B12" i="2"/>
  <c r="C10" i="2" s="1"/>
  <c r="C8" i="2" l="1"/>
  <c r="C6" i="2"/>
  <c r="C38" i="2"/>
  <c r="C25" i="2"/>
  <c r="C33" i="2"/>
  <c r="C39" i="2"/>
  <c r="C41" i="2"/>
  <c r="C24" i="2"/>
  <c r="C32" i="2"/>
  <c r="C37" i="2"/>
  <c r="C18" i="2"/>
  <c r="C16" i="2"/>
  <c r="C27" i="2"/>
  <c r="C45" i="2"/>
  <c r="C26" i="2"/>
  <c r="C43" i="2"/>
  <c r="C22" i="2"/>
  <c r="C42" i="2"/>
  <c r="C30" i="2"/>
  <c r="C36" i="2"/>
  <c r="C23" i="2"/>
  <c r="C44" i="2"/>
  <c r="C31" i="2"/>
  <c r="C21" i="2"/>
  <c r="C40" i="2"/>
  <c r="C34" i="2"/>
  <c r="C29" i="2"/>
  <c r="C20" i="2"/>
  <c r="C17" i="2"/>
  <c r="C28" i="2"/>
  <c r="C19" i="2"/>
  <c r="C4" i="2"/>
  <c r="C2" i="2"/>
  <c r="C5" i="2"/>
  <c r="C3" i="2"/>
  <c r="C11" i="2"/>
  <c r="C7" i="2"/>
  <c r="C9" i="2"/>
</calcChain>
</file>

<file path=xl/sharedStrings.xml><?xml version="1.0" encoding="utf-8"?>
<sst xmlns="http://schemas.openxmlformats.org/spreadsheetml/2006/main" count="480" uniqueCount="218">
  <si>
    <t>signature</t>
  </si>
  <si>
    <t>etiology</t>
  </si>
  <si>
    <t>associated_signatures</t>
  </si>
  <si>
    <t>SBS1</t>
  </si>
  <si>
    <t>An endogenous mutational process initiated by spontaneous or enzymatic deamination of 5-methylcytosine to thymine which generates G:T mismatches in double stranded DNA. Failure to detect and remove these mismatches prior to DNA replication results in fixation of the T substitution for C.
CommentsSignature SBS1 is clock-like in that the number of mutations in most cancers and normal cells correlates with the age of the individual. Rates of acquisition of Signature SBS1 mutations over time differ markedly between different cancer types and different normal cell types. These differences correlate with estimated rates of stem cell division in different tissues and Signature SBS1 may therefore be a cell division/mitotic clock.</t>
  </si>
  <si>
    <t>SBS5</t>
  </si>
  <si>
    <t>Unknown. SBS5 mutational burden is increased in bladder cancer samples with ERCC2 mutations and in many cancer types due to tobacco smoking.
CommentsSBS5 is clock-like in that the number of mutations in most cancers and normal cells correlates with the age of the individual. Rates of acquisition of SBS5 mutations over time differ between different cancer types and different normal cell types. These differences do not clearly correlate with estimated rates of stem cell division in different tissues nor with differences in SBS1 mutation rates. SBS5 may be contaminated by SBS16.</t>
  </si>
  <si>
    <t>SBS2</t>
  </si>
  <si>
    <t>Attributed to activity of the AID/APOBEC family of cytidine deaminases on the basis of similarities in the sequence context of cytosine mutations caused by APOBEC enzymes in experimental systems. APOBEC3A is probably responsible for most mutations in human cancer, although APOBEC3B may also contribute (these differ in the sequence context two bases 5’ to the mutated cytosine, see 1,536 mutation classification signature extraction). SBS2 mutations may be generated directly by DNA replication across uracil or by error prone polymerases replicating across abasic sites generated by base excision repair removal of uracil.
CommentsSBS2 is usually found in the same samples as SBS13. It has been proposed that activation of AID/APOBEC cytidine deaminases in cancer may be due to previous viral infection, retrotransposon jumping, or tissue inflammation. Currently, there is limited evidence to support these hypotheses. Germline polymorphisms involving APOBEC3A and APOBEC3B are associated with predisposition to breast and bladder cancer as well as with mutation burdens of SBS2 and SBS13. Mutations of similar patterns to SBS2 and SBS13 are commonly found in the phenomenon of local hypermutation present in some cancers, known as kataegis, implicating AID/APOBEC enzymes in this process as well.</t>
  </si>
  <si>
    <t>SBS13</t>
  </si>
  <si>
    <t>Attributed to activity of the AID/APOBEC family of cytidine deaminases on the basis of similarities in the sequence context of cytosine mutations caused by APOBEC enzymes in experimental systems. APOBEC3A is probably responsible for most mutations in human cancer, although APOBEC3B may also contribute (these differ in the sequence context two bases 5’ to the mutated cytosine, see 1536 mutation classification signature extraction). SBS13 mutations are likely generated by error prone polymerases (such as REV1) replicating across abasic sites generated by base excision repair removal of uracil.
CommentsSBS13 is usually found in the same samples as SBS2. It has been proposed that activation of AID/APOBEC cytidine deaminases in cancer may be due to previous viral infection, retrotransposon jumping, or tissue inflammation. Currently, there is limited evidence to support these hypotheses. Germline polymorphisms involving APOBEC3A and APOBEC3B are associated with predisposition to breast and bladder cancer as well as with mutation burdens of SBS2 and SBS13. Mutations of similar patterns to SBS2 and SBS13 are commonly found in the phenomenon of local hypermutation present in some cancers, known as kataegis, implicating AID/APOBEC enzymes in this process as well.</t>
  </si>
  <si>
    <t>SBS3</t>
  </si>
  <si>
    <t>Defective homologous recombination-based DNA damage repair which manifests predominantly as small indels and genome rearrangements due to abnormal double strand break repair but also in the form of this base substitution signature.
CommentsSBS3 is strongly associated with germline and somatic BRCA1 and BRCA2 mutations and BRCA1 promoter methylation in breast, pancreatic, and ovarian cancers. In pancreatic cancer, responders to platinum therapy usually exhibit SBS3 mutations. Together with associated indel and rearrangement signatures, SBS3 has been proposed as a predictor of defective homologous recombination-based repair and thus of response to therapies exploiting this repair defect.</t>
  </si>
  <si>
    <t/>
  </si>
  <si>
    <t>SBS16</t>
  </si>
  <si>
    <t>Unknown.
CommentsIn addition to lower levels of nucleotide excision repair on the untranscribed strands of genes, elevated levels of DNA damage on untranscribed strands (compared to the remainder of the genome) may contribute to SBS16. Contamination by SBS16 may still be present in the current version of SBS5.</t>
  </si>
  <si>
    <t>SBS5;SBS12</t>
  </si>
  <si>
    <t>SBS30</t>
  </si>
  <si>
    <t xml:space="preserve">SBS30 is due to deficiency in base excision repair due to inactivating mutations in NTHL1.
</t>
  </si>
  <si>
    <t>SBS4</t>
  </si>
  <si>
    <t>Associated with tobacco smoking. Its profile is similar to the mutational spectrum observed in experimental systems exposed to tobacco carcinogens such as benzo[a]pyrene. SBS4 is, therefore, likely due to direct DNA damage by tobacco smoke mutagens.
CommentsAlthough tobacco smoking causes multiple cancer types in addition to lung and head and neck, SBS4 has not been detected in many of these. SBS29 is found in cancers associated with tobacco chewing and appears different from SBS4.</t>
  </si>
  <si>
    <t>SBS29</t>
  </si>
  <si>
    <t>SBS29 has been found in cancer samples from individuals with a tobacco chewing habit.
CommentsThe pattern of C&gt;A mutations in SBS29 appears different from the pattern of mutations due to tobacco smoking reflected by SBS4.</t>
  </si>
  <si>
    <t>SBS6</t>
  </si>
  <si>
    <t>SBS6 is associated with defective DNA mismatch repair and is found in microsatellite unstable tumours.
CommentsSBS6 is one of seven mutational signatures associated with defective DNA mismatch repair (with microsatellite instability, MSI) and is often found in the same samples as other MSI associated signatures: SBS14, SBS15, SBS20, SBS21, SBS26, and SBS44.</t>
  </si>
  <si>
    <t>SBS14</t>
  </si>
  <si>
    <t>Concurrent polymerase epsilon mutation and defective DNA mismatch repair.
CommentsSBS14 mutations are present in very high numbers in all samples in which it has been observed. SBS14 is one of seven mutational signatures associated with defective DNA mismatch repair (MSI) and is often found in the same samples as other MSI associated signatures: SBS6, SBS15, SBS20, SBS21, SBS26 and SBS44.</t>
  </si>
  <si>
    <t>SBS15</t>
  </si>
  <si>
    <t>Defective DNA mismatch repair.
CommentsSBS15 is one of seven mutational signatures associated with defective DNA mismatch repair (MSI) and is often found in the same samples as other MSI associated signatures: SBS6, SBS14, SBS20, SBS21, SBS26, and SBS44.</t>
  </si>
  <si>
    <t>SBS20</t>
  </si>
  <si>
    <t>Concurrent POLD1 mutations and defective DNA mismatch repair.
CommentsSBS20 is one of seven mutational signatures associated with defective DNA mismatch repair (MSI) and is often found in the same samples as other MSI associated signatures: SBS6, SBS14, SBS15, SBS21, SBS26, and SBS44.</t>
  </si>
  <si>
    <t>SBS21</t>
  </si>
  <si>
    <t>DNA mismatch repair deficiency.
CommentsSBS21 is one of seven mutational signatures associated with defective DNA mismatch repair (MSI) and is often found in the same samples as other MSI associated signatures: SBS6, SBS14, SBS15, SBS20, SBS26, and SBS44.</t>
  </si>
  <si>
    <t>SBS26</t>
  </si>
  <si>
    <t>Defective DNA mismatch repair.
CommentsSBS26 is one of seven mutational signatures associated with defective DNA mismatch repair (MSI) and is often found in the same samples as other MSI associated signatures: SBS6, SBS14, SBS15, SBS20, SBS21, and SBS44.</t>
  </si>
  <si>
    <t>SBS44</t>
  </si>
  <si>
    <t>Defective DNA mismatch repair.
CommentsSBS44 is one of seven mutational signatures associated with defective DNA mismatch repair (MSI) and is often found in the same samples as other MSI associated signatures: SBS6, SBS14, SBS15, SBS20, SBS21, and SBS26.</t>
  </si>
  <si>
    <t>SBS7a</t>
  </si>
  <si>
    <t xml:space="preserve">SBS7a/SBS7b/SBS7c/SBS7d are found in cancers of the skin from sun exposed areas and are thus likely to be due to exposure to ultraviolet light. SBS7a may possibly be the consequence of just one of the two major known UV photoproducts, cyclobutane pyrimidine dimers or 6-4 photoproducts. However, there is currently no evidence for this hypothesis and it is unclear which of these photoproducts may be responsible for SBS7a.
</t>
  </si>
  <si>
    <t>SBS7;SBS7b;SBS7c;SBS7d</t>
  </si>
  <si>
    <t>SBS7b</t>
  </si>
  <si>
    <t xml:space="preserve">SBS7a/SBS7b/SBS7c/SBS7d are found in cancers of the skin from sun exposed areas and are likely to be due to exposure to ultraviolet light. SBS7b may possibly be the consequence of just one of the two major known UV photoproducts, cyclobutane pyrimidine dimers or 6-4 photoproducts. However, there is no evidence for this hypothesis and it is unclear which of these photoproducts may be responsible for SBS7b.
</t>
  </si>
  <si>
    <t>SBS7;SBS7a;SBS7c;SBS7d</t>
  </si>
  <si>
    <t>SBS7c</t>
  </si>
  <si>
    <t xml:space="preserve">SBS7a/SBS7b/SBS7c/SBS7d are found in cancers of the skin from sun exposed areas and are likely to be due to exposure to ultraviolet light. SBS7c is possibly the consequence of translesion DNA synthesis by enzymes with propensity to insert T, rather than A, opposite ultraviolet induced thymidine and cytidine photodimers. The preponderance of T&gt;A rather than T&gt;C mutations may reflect the heavier burden of thymidine compared to cytidine dimers induced by UV light.
</t>
  </si>
  <si>
    <t>SBS7;SBS7a;SBS7b;SBS7d</t>
  </si>
  <si>
    <t>SBS7d</t>
  </si>
  <si>
    <t xml:space="preserve">SBS7a/SBS7b/SBS7c/SBS7d are found in cancers of the skin from sun exposed areas and are likely to be due to exposure to ultraviolet light. SBS7d is possibly the consequence of translesion DNA synthesis by error-prone polymerases with greater propensity to insert G, rather than A, opposite UV light induced thymidine and cytidine photodimers.
</t>
  </si>
  <si>
    <t>SBS7;SBS7a;SBS7b;SBS7c</t>
  </si>
  <si>
    <t>SBS8</t>
  </si>
  <si>
    <t xml:space="preserve">Unknown.
</t>
  </si>
  <si>
    <t>SBS17a</t>
  </si>
  <si>
    <t>SBS17;SBS17b</t>
  </si>
  <si>
    <t>SBS19</t>
  </si>
  <si>
    <t>SBS1;SBS5</t>
  </si>
  <si>
    <t>SBS23</t>
  </si>
  <si>
    <t>SBS33</t>
  </si>
  <si>
    <t>SBS34</t>
  </si>
  <si>
    <t>SBS37</t>
  </si>
  <si>
    <t>SBS39</t>
  </si>
  <si>
    <t>SBS41</t>
  </si>
  <si>
    <t xml:space="preserve">Unknown
</t>
  </si>
  <si>
    <t>SBS9</t>
  </si>
  <si>
    <t>May be due in part to mutations induced during replication by polymerase eta as part of somatic hypermutation in lymphoid cells.
CommentsChronic lymphocytic leukaemias that possess immunoglobulin gene hypermutation (IGHV-mutated) have elevated numbers of mutations attributed to SBS9 compared to those that do not have immunoglobulin gene hypermutation.</t>
  </si>
  <si>
    <t>SBS11</t>
  </si>
  <si>
    <t>SBS11 exhibits a mutational pattern resembling that of alkylating agents. Patient histories indicate an association between previous treatment with the alkylating agent temozolomide and SBS11 mutations.
CommentsSBS11 usually generates large numbers of somatic mutations (&gt;10 mutations per MB).</t>
  </si>
  <si>
    <t>SBS32</t>
  </si>
  <si>
    <t xml:space="preserve">Prior treatment with azathioprine to induce immunosuppression.
</t>
  </si>
  <si>
    <t>SBS40</t>
  </si>
  <si>
    <t>Unknown.
CommentsNumbers of mutations attributed to SBS40 are correlated with patients’ ages for some types of human cancer.</t>
  </si>
  <si>
    <t>SBS42</t>
  </si>
  <si>
    <t xml:space="preserve">Occupational exposure to haloalkanes.
</t>
  </si>
  <si>
    <t>SBS46</t>
  </si>
  <si>
    <t>Possible sequencing artefact.
CommentsSignature SBS46 was found commonly in colorectal cancers from early releases of TCGA (data released prior 2013).</t>
  </si>
  <si>
    <t>SBS90</t>
  </si>
  <si>
    <t>Duocarmycin exposure.
CommentsVery strong sequence context enrichment, with a preference for thymines up to 4bp 3’ of mutated thymines.</t>
  </si>
  <si>
    <t>SBS10a</t>
  </si>
  <si>
    <t>Polymerase epsilon exonuclease domain mutations.
CommentsSBS10a/SBS10b usually generate large numbers of somatic mutations (&gt;100 mutations per MB) and samples with these signatures have been termed hypermutators.</t>
  </si>
  <si>
    <t>SBS10;SBS10b;SBS28</t>
  </si>
  <si>
    <t>SBS10b</t>
  </si>
  <si>
    <t>Polymerase epsilon exonuclease domain mutations.
CommentsSignature SBS10a/SBS10b usually generate large numbers of somatic mutations (&gt;100 mutations per MB) and samples with these signatures have been termed hypermutators.</t>
  </si>
  <si>
    <t>SBS10;SBS10a;SBS28</t>
  </si>
  <si>
    <t>SBS12</t>
  </si>
  <si>
    <t>Unknown.
CommentsSBS12 usually contributes a small percentage (&lt;20%) of the mutations observed in liver cancer samples.</t>
  </si>
  <si>
    <t>SBS28</t>
  </si>
  <si>
    <t>Unknown.
CommentsSBS28 has similarities to SBS17b and these two signatures can be mistaken for one another. Signature SBS28 is found in most samples with SBS10a/SBS10b where it contributes very high numbers of mutations. In contrast, SBS28 contributes much smaller number of mutations in samples lacking SBS10a/SBS10b.</t>
  </si>
  <si>
    <t>SBS17b</t>
  </si>
  <si>
    <t>In the vast majority of tumours the aetiology is unknown. However, in some cases, previous studies have associated SBS17b to fluorouracil (5FU) chemotherapy treatment and to damage inflicted by reactive oxygen species.
CommentsSBS17b has similarities to SBS28 and these two signatures can be mistaken for one another.</t>
  </si>
  <si>
    <t>SBS17;SBS17a</t>
  </si>
  <si>
    <t>SBS25</t>
  </si>
  <si>
    <t>Unknown. However, some Hodgkin’s cell line samples in which the signature has been found were from patients exposed to chemotherapy and it is possible that SBS25 is due to chemotherapy treatment.
CommentsThis signature has only been identified in Hodgkin’s cell lines. Data is not available from primary Hodgkin lymphomas.</t>
  </si>
  <si>
    <t>SBS86</t>
  </si>
  <si>
    <t>Unknown chemotherapy treatment.
CommentsMainly characterized by most C&gt;G trinucleotide contexts except those flanked 3' by G. Enriched in hyperdiploid ALL cases.</t>
  </si>
  <si>
    <t>SBS87</t>
  </si>
  <si>
    <t xml:space="preserve">Thiopurine chemotherapy treatment, experimentally validated.
</t>
  </si>
  <si>
    <t>SBS18</t>
  </si>
  <si>
    <t>Possibly damage by reactive oxygen species.
CommentsSimilar in profile to SBS36 which is associated with defective base excision repair due to MUTYH mutations.</t>
  </si>
  <si>
    <t>SBS36</t>
  </si>
  <si>
    <t>Defective base excision repair, including DNA damage due to reactive oxygen species, due to biallelic germline or somatic MUTYH mutations.
CommentsSimilar to SBS18, which has been proposed to be due to reactive oxygen species induced DNA damage.</t>
  </si>
  <si>
    <t>SBS22</t>
  </si>
  <si>
    <t xml:space="preserve">Aristolochic acid exposure. Found in cancer samples with known exposures to aristolochic acid and the pattern of mutations exhibited by the signature is consistent with that observed in experimental systems of aristolochic acid exposure.
</t>
  </si>
  <si>
    <t>SBS24</t>
  </si>
  <si>
    <t xml:space="preserve">Aflatoxin exposure. SBS24 has been found in cancer samples with known exposures to aflatoxin and the pattern of mutations exhibited by the signature is consistent with that observed in experimental systems exposed to aflatoxin.
</t>
  </si>
  <si>
    <t>SBS27</t>
  </si>
  <si>
    <t xml:space="preserve">Possible sequencing artefact.
</t>
  </si>
  <si>
    <t>SBS49</t>
  </si>
  <si>
    <t>SBS51</t>
  </si>
  <si>
    <t>SBS52</t>
  </si>
  <si>
    <t>SBS55</t>
  </si>
  <si>
    <t>SBS56</t>
  </si>
  <si>
    <t>SBS57</t>
  </si>
  <si>
    <t>SBS59</t>
  </si>
  <si>
    <t>SBS60</t>
  </si>
  <si>
    <t>SBS31</t>
  </si>
  <si>
    <t>Prior chemotherapy treatment with platinum drugs.
CommentsSBS31 exhibits a pattern of mutations similar to components of SBS35 and both may be due to platinum drug treatment.</t>
  </si>
  <si>
    <t>SBS35</t>
  </si>
  <si>
    <t>Prior chemotherapy treatment with platinum drugs.
CommentsSBS35 exhibits a pattern of mutations that encompasses SBS31 and both may be due to platinum drug treatment.</t>
  </si>
  <si>
    <t>SBS38</t>
  </si>
  <si>
    <t xml:space="preserve">Unknown. Found only in ultraviolet light associated melanomas suggesting potential indirect damage from UV-light.
</t>
  </si>
  <si>
    <t>SBS43</t>
  </si>
  <si>
    <t xml:space="preserve">Unknown. Possible sequencing artefact.
</t>
  </si>
  <si>
    <t>SBS45</t>
  </si>
  <si>
    <t xml:space="preserve">Possible artefact due to 8-oxo-guanine introduced during sequencing.
</t>
  </si>
  <si>
    <t>SBS54</t>
  </si>
  <si>
    <t xml:space="preserve">Possible sequencing artefact. Possible contamination with germline variants.
</t>
  </si>
  <si>
    <t>SBS58</t>
  </si>
  <si>
    <t xml:space="preserve">Potential sequencing artefact.
</t>
  </si>
  <si>
    <t>SBS47</t>
  </si>
  <si>
    <t>Possible sequencing artefact.
CommentsSBS47 was found in cancer samples that were subsequently blacklisted for poor quality of sequencing data.</t>
  </si>
  <si>
    <t>SBS48</t>
  </si>
  <si>
    <t>Possible sequencing artefact.
CommentsSBS48 was found in cancer samples that were subsequently blacklisted for poor quality of sequencing data.</t>
  </si>
  <si>
    <t>SBS50</t>
  </si>
  <si>
    <t>Possible sequencing artefact.
CommentsSBS50 was found in cancer samples that were subsequently blacklisted for poor quality of sequencing data.</t>
  </si>
  <si>
    <t>SBS53</t>
  </si>
  <si>
    <t>Possible sequencing artefact.
CommentsSignature SBS53 was found in cancer samples that were subsequently blacklisted for poor quality of sequencing data.</t>
  </si>
  <si>
    <t>SBS84</t>
  </si>
  <si>
    <t>Activity of activation-induced cytidine deaminase (AID).
CommentsSBS84 is found in clustered mutations in the immunoglobulin gene and other regions in lymphoid cancers.</t>
  </si>
  <si>
    <t>SBS85</t>
  </si>
  <si>
    <t>Indirect effects of activation-induced cytidine deaminase (AID) induced somatic mutagenesis in lymphoid cells.
CommentsSBS85 is found in clustered mutations in the immunoglobulin gene and other regions in lymphoid cancers.</t>
  </si>
  <si>
    <t>SBS88</t>
  </si>
  <si>
    <t>Exposure to E.coli bacteria carrying pks pathogenicity island, producing genotoxic compound colibactin.
CommentsSBS88 appears to be most active in the first decade of life. Strong preference for adenines at positions -3 and -4 (i.e. 5' of the mutation).</t>
  </si>
  <si>
    <t>SBS89</t>
  </si>
  <si>
    <t>Unknown.
CommentsSBS89 appears to be most active in the first decade of life.</t>
  </si>
  <si>
    <t>k_20top_words</t>
  </si>
  <si>
    <t>rates, cell, types, normal, cell_division</t>
  </si>
  <si>
    <t>apobec, aid_apobec, aid, apobec_enzymes, cytidine_deaminases</t>
  </si>
  <si>
    <t>repair, brca, based, brca_brca, defective_homologous</t>
  </si>
  <si>
    <t>tobacco, smoking, tobacco_smoking, chewing, tobacco_chewing</t>
  </si>
  <si>
    <t>dna_mismatch, dna_mismatch_repair, mismatch, mismatch_repair, msi</t>
  </si>
  <si>
    <t>photoproducts, cyclobutane, cyclobutane_pyrimidine, cyclobutane_pyrimidine_dimers, cyclobutane_pyrimidine_dimers_photoproducts</t>
  </si>
  <si>
    <t>light, thymidine, ultraviolet, induced, cytidine</t>
  </si>
  <si>
    <t>unknown</t>
  </si>
  <si>
    <t>hypermutation, alkylating, immunoglobulin_hypermutation, part, thymines</t>
  </si>
  <si>
    <t>domain, epsilon_exonuclease, epsilon_exonuclease_domain, exonuclease, exonuclease_domain</t>
  </si>
  <si>
    <t>contributes, unknown_commentssbs, unknown, commentssbs, commentssbs_contributes</t>
  </si>
  <si>
    <t>chemotherapy, chemotherapy_treatment, treatment, hodgkin, unknown</t>
  </si>
  <si>
    <t>oxygen, oxygen_species, reactive, reactive_oxygen, reactive_oxygen_species</t>
  </si>
  <si>
    <t>acid, aflatoxin, aristolochic, aristolochic_acid, exposure</t>
  </si>
  <si>
    <t>artefact</t>
  </si>
  <si>
    <t>platinum, treatment, chemotherapy_treatment_platinum, chemotherapy_treatment_platinum_drugs, chemotherapy_treatment_platinum_drugs_commentssbs</t>
  </si>
  <si>
    <t>artefact, potential, light, unknown, artefact_contamination</t>
  </si>
  <si>
    <t>blacklisted, blacklisted_poor, blacklisted_poor_quality, blacklisted_poor_quality_data, poor</t>
  </si>
  <si>
    <t>lymphoid, induced, activation_induced, activation_induced_cytidine, activation_induced_cytidine_deaminase</t>
  </si>
  <si>
    <t>active, active_decade, active_decade_life, commentssbs_active, commentssbs_active_decade</t>
  </si>
  <si>
    <t>APOBEC</t>
  </si>
  <si>
    <t>Exposure to Haloalkanes</t>
  </si>
  <si>
    <t>Prior Therapy - Alkylating Agents</t>
  </si>
  <si>
    <t>Prior Therapy - Immunosuppression</t>
  </si>
  <si>
    <t>Prior Therapy - Platinum Drugs</t>
  </si>
  <si>
    <t>Tobacco - Smoking Associated</t>
  </si>
  <si>
    <t>Unknown</t>
  </si>
  <si>
    <t>UV Light</t>
  </si>
  <si>
    <t>UV Light Associated</t>
  </si>
  <si>
    <t>AID/APOBEC</t>
  </si>
  <si>
    <t>DNA Repair</t>
  </si>
  <si>
    <t>Tobacco</t>
  </si>
  <si>
    <t>Hypermutation</t>
  </si>
  <si>
    <t>Prior Therapy</t>
  </si>
  <si>
    <t>Other</t>
  </si>
  <si>
    <t>Possible age related</t>
  </si>
  <si>
    <t>Environmental</t>
  </si>
  <si>
    <t>Artifact</t>
  </si>
  <si>
    <t>Possible sequencing artifact</t>
  </si>
  <si>
    <t>Polymerase epsilon</t>
  </si>
  <si>
    <t>Possible prior therapy</t>
  </si>
  <si>
    <t>Prior Therapy Unknown</t>
  </si>
  <si>
    <t>Prior Therapy - Thiopurine</t>
  </si>
  <si>
    <t>DNA Damage - ROS</t>
  </si>
  <si>
    <t>Exposure to Aristolochic acid</t>
  </si>
  <si>
    <t>Exposure to Aflatoxin</t>
  </si>
  <si>
    <t>Poor Quality</t>
  </si>
  <si>
    <t>AID</t>
  </si>
  <si>
    <t>Mismatch Repair</t>
  </si>
  <si>
    <t>Possible DNA Damage</t>
  </si>
  <si>
    <t>Base Excision Repair</t>
  </si>
  <si>
    <t>Smoking</t>
  </si>
  <si>
    <t>Chewing</t>
  </si>
  <si>
    <t>MSI</t>
  </si>
  <si>
    <t>E. Coli/colibactin</t>
  </si>
  <si>
    <t>Possible UV Light</t>
  </si>
  <si>
    <t>Polymerase eta</t>
  </si>
  <si>
    <t>BRCA associated</t>
  </si>
  <si>
    <t>category</t>
  </si>
  <si>
    <t>count</t>
  </si>
  <si>
    <t>Category_broad</t>
  </si>
  <si>
    <t>Category_specific</t>
  </si>
  <si>
    <t>Smoking Associated</t>
  </si>
  <si>
    <t>Alkylating Agents</t>
  </si>
  <si>
    <t>Immunosuppression</t>
  </si>
  <si>
    <t>Thiopurine</t>
  </si>
  <si>
    <t>ROS</t>
  </si>
  <si>
    <t>Aristolochic acid</t>
  </si>
  <si>
    <t>Aflatoxin</t>
  </si>
  <si>
    <t>Platinum Drugs</t>
  </si>
  <si>
    <t>UV</t>
  </si>
  <si>
    <t>Haloalkanes</t>
  </si>
  <si>
    <t>Possible age-related</t>
  </si>
  <si>
    <t>BRCA-associated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</si>
</sst>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3">
    <xf numFmtId="0" fontId="0" fillId="0" borderId="0" xfId="0"/>
    <xf numFmtId="0" fontId="0" fillId="0" borderId="0" xfId="0" applyAlignment="1">
      <alignment horizontal="left" vertical="top" wrapText="1"/>
    </xf>
    <xf numFmtId="9" fontId="0" fillId="0" borderId="0" xfId="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2DA9E-77FA-CC42-BF78-047F110B2852}">
  <dimension ref="A1:F73"/>
  <sheetViews>
    <sheetView tabSelected="1" workbookViewId="0">
      <selection activeCell="C59" sqref="C59"/>
    </sheetView>
  </sheetViews>
  <sheetFormatPr baseColWidth="10" defaultRowHeight="16" x14ac:dyDescent="0.2"/>
  <cols>
    <col min="2" max="2" width="46.5" customWidth="1"/>
    <col min="3" max="3" width="35.5" customWidth="1"/>
    <col min="4" max="4" width="200.6640625" customWidth="1"/>
    <col min="6" max="6" width="46.5" customWidth="1"/>
  </cols>
  <sheetData>
    <row r="1" spans="1:6" x14ac:dyDescent="0.2">
      <c r="A1" t="s">
        <v>0</v>
      </c>
      <c r="B1" t="s">
        <v>204</v>
      </c>
      <c r="C1" t="s">
        <v>205</v>
      </c>
      <c r="D1" t="s">
        <v>1</v>
      </c>
      <c r="E1" t="s">
        <v>2</v>
      </c>
      <c r="F1" t="s">
        <v>143</v>
      </c>
    </row>
    <row r="2" spans="1:6" ht="37" customHeight="1" x14ac:dyDescent="0.2">
      <c r="A2" t="s">
        <v>3</v>
      </c>
      <c r="B2" t="s">
        <v>174</v>
      </c>
      <c r="C2" t="s">
        <v>192</v>
      </c>
      <c r="D2" s="1" t="s">
        <v>4</v>
      </c>
      <c r="E2" t="s">
        <v>5</v>
      </c>
      <c r="F2" t="s">
        <v>144</v>
      </c>
    </row>
    <row r="3" spans="1:6" ht="37" customHeight="1" x14ac:dyDescent="0.2">
      <c r="A3" t="s">
        <v>5</v>
      </c>
      <c r="B3" t="s">
        <v>175</v>
      </c>
      <c r="C3" t="s">
        <v>206</v>
      </c>
      <c r="D3" s="1" t="s">
        <v>6</v>
      </c>
      <c r="E3" t="s">
        <v>3</v>
      </c>
      <c r="F3" t="s">
        <v>144</v>
      </c>
    </row>
    <row r="4" spans="1:6" ht="37" customHeight="1" x14ac:dyDescent="0.2">
      <c r="A4" t="s">
        <v>7</v>
      </c>
      <c r="B4" t="s">
        <v>173</v>
      </c>
      <c r="C4" t="s">
        <v>164</v>
      </c>
      <c r="D4" s="1" t="s">
        <v>8</v>
      </c>
      <c r="E4" t="s">
        <v>9</v>
      </c>
      <c r="F4" t="s">
        <v>145</v>
      </c>
    </row>
    <row r="5" spans="1:6" ht="37" customHeight="1" x14ac:dyDescent="0.2">
      <c r="A5" t="s">
        <v>9</v>
      </c>
      <c r="B5" t="s">
        <v>173</v>
      </c>
      <c r="C5" t="s">
        <v>164</v>
      </c>
      <c r="D5" s="1" t="s">
        <v>10</v>
      </c>
      <c r="E5" t="s">
        <v>7</v>
      </c>
      <c r="F5" t="s">
        <v>145</v>
      </c>
    </row>
    <row r="6" spans="1:6" ht="37" customHeight="1" x14ac:dyDescent="0.2">
      <c r="A6" t="s">
        <v>11</v>
      </c>
      <c r="B6" t="s">
        <v>174</v>
      </c>
      <c r="C6" t="s">
        <v>217</v>
      </c>
      <c r="D6" s="1" t="s">
        <v>12</v>
      </c>
      <c r="E6" t="s">
        <v>13</v>
      </c>
      <c r="F6" t="s">
        <v>146</v>
      </c>
    </row>
    <row r="7" spans="1:6" ht="37" customHeight="1" x14ac:dyDescent="0.2">
      <c r="A7" t="s">
        <v>14</v>
      </c>
      <c r="B7" t="s">
        <v>170</v>
      </c>
      <c r="C7" t="s">
        <v>193</v>
      </c>
      <c r="D7" s="1" t="s">
        <v>15</v>
      </c>
      <c r="E7" t="s">
        <v>16</v>
      </c>
      <c r="F7" t="s">
        <v>146</v>
      </c>
    </row>
    <row r="8" spans="1:6" ht="37" customHeight="1" x14ac:dyDescent="0.2">
      <c r="A8" t="s">
        <v>17</v>
      </c>
      <c r="B8" t="s">
        <v>174</v>
      </c>
      <c r="C8" t="s">
        <v>194</v>
      </c>
      <c r="D8" s="1" t="s">
        <v>18</v>
      </c>
      <c r="E8" t="s">
        <v>13</v>
      </c>
      <c r="F8" t="s">
        <v>146</v>
      </c>
    </row>
    <row r="9" spans="1:6" ht="37" customHeight="1" x14ac:dyDescent="0.2">
      <c r="A9" t="s">
        <v>19</v>
      </c>
      <c r="B9" t="s">
        <v>175</v>
      </c>
      <c r="C9" t="s">
        <v>195</v>
      </c>
      <c r="D9" s="1" t="s">
        <v>20</v>
      </c>
      <c r="E9" t="s">
        <v>13</v>
      </c>
      <c r="F9" t="s">
        <v>147</v>
      </c>
    </row>
    <row r="10" spans="1:6" ht="37" customHeight="1" x14ac:dyDescent="0.2">
      <c r="A10" t="s">
        <v>21</v>
      </c>
      <c r="B10" t="s">
        <v>175</v>
      </c>
      <c r="C10" t="s">
        <v>196</v>
      </c>
      <c r="D10" s="1" t="s">
        <v>22</v>
      </c>
      <c r="E10" t="s">
        <v>13</v>
      </c>
      <c r="F10" t="s">
        <v>147</v>
      </c>
    </row>
    <row r="11" spans="1:6" ht="37" customHeight="1" x14ac:dyDescent="0.2">
      <c r="A11" t="s">
        <v>23</v>
      </c>
      <c r="B11" t="s">
        <v>174</v>
      </c>
      <c r="C11" t="s">
        <v>197</v>
      </c>
      <c r="D11" s="1" t="s">
        <v>24</v>
      </c>
      <c r="E11" t="s">
        <v>13</v>
      </c>
      <c r="F11" t="s">
        <v>148</v>
      </c>
    </row>
    <row r="12" spans="1:6" ht="37" customHeight="1" x14ac:dyDescent="0.2">
      <c r="A12" t="s">
        <v>25</v>
      </c>
      <c r="B12" t="s">
        <v>174</v>
      </c>
      <c r="C12" t="s">
        <v>197</v>
      </c>
      <c r="D12" s="1" t="s">
        <v>26</v>
      </c>
      <c r="E12" t="s">
        <v>23</v>
      </c>
      <c r="F12" t="s">
        <v>148</v>
      </c>
    </row>
    <row r="13" spans="1:6" ht="37" customHeight="1" x14ac:dyDescent="0.2">
      <c r="A13" t="s">
        <v>27</v>
      </c>
      <c r="B13" t="s">
        <v>174</v>
      </c>
      <c r="C13" t="s">
        <v>197</v>
      </c>
      <c r="D13" s="1" t="s">
        <v>28</v>
      </c>
      <c r="E13" t="s">
        <v>13</v>
      </c>
      <c r="F13" t="s">
        <v>148</v>
      </c>
    </row>
    <row r="14" spans="1:6" ht="37" customHeight="1" x14ac:dyDescent="0.2">
      <c r="A14" t="s">
        <v>29</v>
      </c>
      <c r="B14" t="s">
        <v>174</v>
      </c>
      <c r="C14" t="s">
        <v>197</v>
      </c>
      <c r="D14" s="1" t="s">
        <v>30</v>
      </c>
      <c r="E14" t="s">
        <v>13</v>
      </c>
      <c r="F14" t="s">
        <v>148</v>
      </c>
    </row>
    <row r="15" spans="1:6" ht="37" customHeight="1" x14ac:dyDescent="0.2">
      <c r="A15" t="s">
        <v>31</v>
      </c>
      <c r="B15" t="s">
        <v>174</v>
      </c>
      <c r="C15" t="s">
        <v>197</v>
      </c>
      <c r="D15" s="1" t="s">
        <v>32</v>
      </c>
      <c r="E15" t="s">
        <v>13</v>
      </c>
      <c r="F15" t="s">
        <v>148</v>
      </c>
    </row>
    <row r="16" spans="1:6" ht="37" customHeight="1" x14ac:dyDescent="0.2">
      <c r="A16" t="s">
        <v>33</v>
      </c>
      <c r="B16" t="s">
        <v>174</v>
      </c>
      <c r="C16" t="s">
        <v>197</v>
      </c>
      <c r="D16" s="1" t="s">
        <v>34</v>
      </c>
      <c r="E16" t="s">
        <v>13</v>
      </c>
      <c r="F16" t="s">
        <v>148</v>
      </c>
    </row>
    <row r="17" spans="1:6" ht="37" customHeight="1" x14ac:dyDescent="0.2">
      <c r="A17" t="s">
        <v>35</v>
      </c>
      <c r="B17" t="s">
        <v>174</v>
      </c>
      <c r="C17" t="s">
        <v>197</v>
      </c>
      <c r="D17" s="1" t="s">
        <v>36</v>
      </c>
      <c r="E17" t="s">
        <v>13</v>
      </c>
      <c r="F17" t="s">
        <v>148</v>
      </c>
    </row>
    <row r="18" spans="1:6" ht="37" customHeight="1" x14ac:dyDescent="0.2">
      <c r="A18" t="s">
        <v>37</v>
      </c>
      <c r="B18" t="s">
        <v>214</v>
      </c>
      <c r="C18" t="s">
        <v>171</v>
      </c>
      <c r="D18" s="1" t="s">
        <v>38</v>
      </c>
      <c r="E18" t="s">
        <v>39</v>
      </c>
      <c r="F18" t="s">
        <v>149</v>
      </c>
    </row>
    <row r="19" spans="1:6" ht="37" customHeight="1" x14ac:dyDescent="0.2">
      <c r="A19" t="s">
        <v>40</v>
      </c>
      <c r="B19" t="s">
        <v>214</v>
      </c>
      <c r="C19" t="s">
        <v>171</v>
      </c>
      <c r="D19" s="1" t="s">
        <v>41</v>
      </c>
      <c r="E19" t="s">
        <v>42</v>
      </c>
      <c r="F19" t="s">
        <v>149</v>
      </c>
    </row>
    <row r="20" spans="1:6" ht="37" customHeight="1" x14ac:dyDescent="0.2">
      <c r="A20" t="s">
        <v>43</v>
      </c>
      <c r="B20" t="s">
        <v>214</v>
      </c>
      <c r="C20" t="s">
        <v>171</v>
      </c>
      <c r="D20" s="1" t="s">
        <v>44</v>
      </c>
      <c r="E20" t="s">
        <v>45</v>
      </c>
      <c r="F20" t="s">
        <v>150</v>
      </c>
    </row>
    <row r="21" spans="1:6" ht="37" customHeight="1" x14ac:dyDescent="0.2">
      <c r="A21" t="s">
        <v>46</v>
      </c>
      <c r="B21" t="s">
        <v>214</v>
      </c>
      <c r="C21" t="s">
        <v>171</v>
      </c>
      <c r="D21" s="1" t="s">
        <v>47</v>
      </c>
      <c r="E21" t="s">
        <v>48</v>
      </c>
      <c r="F21" t="s">
        <v>150</v>
      </c>
    </row>
    <row r="22" spans="1:6" ht="37" customHeight="1" x14ac:dyDescent="0.2">
      <c r="A22" t="s">
        <v>49</v>
      </c>
      <c r="B22" t="s">
        <v>170</v>
      </c>
      <c r="C22" t="s">
        <v>170</v>
      </c>
      <c r="D22" s="1" t="s">
        <v>50</v>
      </c>
      <c r="E22" t="s">
        <v>11</v>
      </c>
      <c r="F22" t="s">
        <v>151</v>
      </c>
    </row>
    <row r="23" spans="1:6" ht="37" customHeight="1" x14ac:dyDescent="0.2">
      <c r="A23" t="s">
        <v>51</v>
      </c>
      <c r="B23" t="s">
        <v>170</v>
      </c>
      <c r="C23" t="s">
        <v>170</v>
      </c>
      <c r="D23" s="1" t="s">
        <v>50</v>
      </c>
      <c r="E23" t="s">
        <v>52</v>
      </c>
      <c r="F23" t="s">
        <v>151</v>
      </c>
    </row>
    <row r="24" spans="1:6" ht="37" customHeight="1" x14ac:dyDescent="0.2">
      <c r="A24" t="s">
        <v>53</v>
      </c>
      <c r="B24" t="s">
        <v>170</v>
      </c>
      <c r="C24" t="s">
        <v>170</v>
      </c>
      <c r="D24" s="1" t="s">
        <v>50</v>
      </c>
      <c r="E24" t="s">
        <v>54</v>
      </c>
      <c r="F24" t="s">
        <v>151</v>
      </c>
    </row>
    <row r="25" spans="1:6" ht="37" customHeight="1" x14ac:dyDescent="0.2">
      <c r="A25" t="s">
        <v>55</v>
      </c>
      <c r="B25" t="s">
        <v>170</v>
      </c>
      <c r="C25" t="s">
        <v>170</v>
      </c>
      <c r="D25" s="1" t="s">
        <v>50</v>
      </c>
      <c r="E25" t="s">
        <v>13</v>
      </c>
      <c r="F25" t="s">
        <v>151</v>
      </c>
    </row>
    <row r="26" spans="1:6" ht="37" customHeight="1" x14ac:dyDescent="0.2">
      <c r="A26" t="s">
        <v>56</v>
      </c>
      <c r="B26" t="s">
        <v>170</v>
      </c>
      <c r="C26" t="s">
        <v>170</v>
      </c>
      <c r="D26" s="1" t="s">
        <v>50</v>
      </c>
      <c r="E26" t="s">
        <v>13</v>
      </c>
      <c r="F26" t="s">
        <v>151</v>
      </c>
    </row>
    <row r="27" spans="1:6" ht="37" customHeight="1" x14ac:dyDescent="0.2">
      <c r="A27" t="s">
        <v>57</v>
      </c>
      <c r="B27" t="s">
        <v>170</v>
      </c>
      <c r="C27" t="s">
        <v>170</v>
      </c>
      <c r="D27" s="1" t="s">
        <v>50</v>
      </c>
      <c r="E27" t="s">
        <v>13</v>
      </c>
      <c r="F27" t="s">
        <v>151</v>
      </c>
    </row>
    <row r="28" spans="1:6" ht="37" customHeight="1" x14ac:dyDescent="0.2">
      <c r="A28" t="s">
        <v>58</v>
      </c>
      <c r="B28" t="s">
        <v>170</v>
      </c>
      <c r="C28" t="s">
        <v>170</v>
      </c>
      <c r="D28" s="1" t="s">
        <v>50</v>
      </c>
      <c r="E28" t="s">
        <v>13</v>
      </c>
      <c r="F28" t="s">
        <v>151</v>
      </c>
    </row>
    <row r="29" spans="1:6" ht="37" customHeight="1" x14ac:dyDescent="0.2">
      <c r="A29" t="s">
        <v>59</v>
      </c>
      <c r="B29" t="s">
        <v>170</v>
      </c>
      <c r="C29" t="s">
        <v>170</v>
      </c>
      <c r="D29" s="1" t="s">
        <v>50</v>
      </c>
      <c r="E29" t="s">
        <v>13</v>
      </c>
      <c r="F29" t="s">
        <v>151</v>
      </c>
    </row>
    <row r="30" spans="1:6" ht="37" customHeight="1" x14ac:dyDescent="0.2">
      <c r="A30" t="s">
        <v>60</v>
      </c>
      <c r="B30" t="s">
        <v>170</v>
      </c>
      <c r="C30" t="s">
        <v>170</v>
      </c>
      <c r="D30" s="1" t="s">
        <v>61</v>
      </c>
      <c r="E30" t="s">
        <v>13</v>
      </c>
      <c r="F30" t="s">
        <v>151</v>
      </c>
    </row>
    <row r="31" spans="1:6" ht="37" customHeight="1" x14ac:dyDescent="0.2">
      <c r="A31" t="s">
        <v>62</v>
      </c>
      <c r="B31" t="s">
        <v>176</v>
      </c>
      <c r="C31" t="s">
        <v>200</v>
      </c>
      <c r="D31" s="1" t="s">
        <v>63</v>
      </c>
      <c r="E31" t="s">
        <v>13</v>
      </c>
      <c r="F31" t="s">
        <v>152</v>
      </c>
    </row>
    <row r="32" spans="1:6" ht="37" customHeight="1" x14ac:dyDescent="0.2">
      <c r="A32" t="s">
        <v>64</v>
      </c>
      <c r="B32" t="s">
        <v>177</v>
      </c>
      <c r="C32" t="s">
        <v>207</v>
      </c>
      <c r="D32" s="1" t="s">
        <v>65</v>
      </c>
      <c r="E32" t="s">
        <v>13</v>
      </c>
      <c r="F32" t="s">
        <v>152</v>
      </c>
    </row>
    <row r="33" spans="1:6" ht="37" customHeight="1" x14ac:dyDescent="0.2">
      <c r="A33" t="s">
        <v>66</v>
      </c>
      <c r="B33" t="s">
        <v>177</v>
      </c>
      <c r="C33" t="s">
        <v>208</v>
      </c>
      <c r="D33" s="1" t="s">
        <v>67</v>
      </c>
      <c r="E33" t="s">
        <v>13</v>
      </c>
      <c r="F33" t="s">
        <v>152</v>
      </c>
    </row>
    <row r="34" spans="1:6" ht="37" customHeight="1" x14ac:dyDescent="0.2">
      <c r="A34" t="s">
        <v>68</v>
      </c>
      <c r="B34" t="s">
        <v>178</v>
      </c>
      <c r="C34" t="s">
        <v>216</v>
      </c>
      <c r="D34" s="1" t="s">
        <v>69</v>
      </c>
      <c r="E34" t="s">
        <v>13</v>
      </c>
      <c r="F34" t="s">
        <v>152</v>
      </c>
    </row>
    <row r="35" spans="1:6" ht="37" customHeight="1" x14ac:dyDescent="0.2">
      <c r="A35" t="s">
        <v>70</v>
      </c>
      <c r="B35" t="s">
        <v>180</v>
      </c>
      <c r="C35" t="s">
        <v>215</v>
      </c>
      <c r="D35" s="1" t="s">
        <v>71</v>
      </c>
      <c r="E35" t="s">
        <v>13</v>
      </c>
      <c r="F35" t="s">
        <v>152</v>
      </c>
    </row>
    <row r="36" spans="1:6" ht="37" customHeight="1" x14ac:dyDescent="0.2">
      <c r="A36" t="s">
        <v>72</v>
      </c>
      <c r="B36" t="s">
        <v>181</v>
      </c>
      <c r="C36" t="s">
        <v>182</v>
      </c>
      <c r="D36" s="1" t="s">
        <v>73</v>
      </c>
      <c r="E36" t="s">
        <v>13</v>
      </c>
      <c r="F36" t="s">
        <v>152</v>
      </c>
    </row>
    <row r="37" spans="1:6" ht="37" customHeight="1" x14ac:dyDescent="0.2">
      <c r="A37" t="s">
        <v>74</v>
      </c>
      <c r="B37" t="s">
        <v>177</v>
      </c>
      <c r="C37" t="s">
        <v>207</v>
      </c>
      <c r="D37" s="1" t="s">
        <v>75</v>
      </c>
      <c r="E37" t="s">
        <v>13</v>
      </c>
      <c r="F37" t="s">
        <v>152</v>
      </c>
    </row>
    <row r="38" spans="1:6" ht="37" customHeight="1" x14ac:dyDescent="0.2">
      <c r="A38" t="s">
        <v>76</v>
      </c>
      <c r="B38" t="s">
        <v>176</v>
      </c>
      <c r="C38" t="s">
        <v>183</v>
      </c>
      <c r="D38" s="1" t="s">
        <v>77</v>
      </c>
      <c r="E38" t="s">
        <v>78</v>
      </c>
      <c r="F38" t="s">
        <v>153</v>
      </c>
    </row>
    <row r="39" spans="1:6" ht="37" customHeight="1" x14ac:dyDescent="0.2">
      <c r="A39" t="s">
        <v>79</v>
      </c>
      <c r="B39" t="s">
        <v>176</v>
      </c>
      <c r="C39" t="s">
        <v>183</v>
      </c>
      <c r="D39" s="1" t="s">
        <v>80</v>
      </c>
      <c r="E39" t="s">
        <v>81</v>
      </c>
      <c r="F39" t="s">
        <v>153</v>
      </c>
    </row>
    <row r="40" spans="1:6" ht="37" customHeight="1" x14ac:dyDescent="0.2">
      <c r="A40" t="s">
        <v>82</v>
      </c>
      <c r="B40" t="s">
        <v>170</v>
      </c>
      <c r="C40" t="s">
        <v>170</v>
      </c>
      <c r="D40" s="1" t="s">
        <v>83</v>
      </c>
      <c r="E40" t="s">
        <v>13</v>
      </c>
      <c r="F40" t="s">
        <v>154</v>
      </c>
    </row>
    <row r="41" spans="1:6" ht="37" customHeight="1" x14ac:dyDescent="0.2">
      <c r="A41" t="s">
        <v>84</v>
      </c>
      <c r="B41" t="s">
        <v>170</v>
      </c>
      <c r="C41" t="s">
        <v>170</v>
      </c>
      <c r="D41" s="1" t="s">
        <v>85</v>
      </c>
      <c r="E41" t="s">
        <v>13</v>
      </c>
      <c r="F41" t="s">
        <v>154</v>
      </c>
    </row>
    <row r="42" spans="1:6" ht="37" customHeight="1" x14ac:dyDescent="0.2">
      <c r="A42" t="s">
        <v>86</v>
      </c>
      <c r="B42" t="s">
        <v>170</v>
      </c>
      <c r="C42" t="s">
        <v>184</v>
      </c>
      <c r="D42" s="1" t="s">
        <v>87</v>
      </c>
      <c r="E42" t="s">
        <v>88</v>
      </c>
      <c r="F42" t="s">
        <v>155</v>
      </c>
    </row>
    <row r="43" spans="1:6" ht="37" customHeight="1" x14ac:dyDescent="0.2">
      <c r="A43" t="s">
        <v>89</v>
      </c>
      <c r="B43" t="s">
        <v>170</v>
      </c>
      <c r="C43" t="s">
        <v>184</v>
      </c>
      <c r="D43" s="1" t="s">
        <v>90</v>
      </c>
      <c r="E43" t="s">
        <v>13</v>
      </c>
      <c r="F43" t="s">
        <v>155</v>
      </c>
    </row>
    <row r="44" spans="1:6" ht="37" customHeight="1" x14ac:dyDescent="0.2">
      <c r="A44" t="s">
        <v>91</v>
      </c>
      <c r="B44" t="s">
        <v>177</v>
      </c>
      <c r="C44" t="s">
        <v>170</v>
      </c>
      <c r="D44" s="1" t="s">
        <v>92</v>
      </c>
      <c r="E44" t="s">
        <v>13</v>
      </c>
      <c r="F44" t="s">
        <v>155</v>
      </c>
    </row>
    <row r="45" spans="1:6" ht="37" customHeight="1" x14ac:dyDescent="0.2">
      <c r="A45" t="s">
        <v>93</v>
      </c>
      <c r="B45" t="s">
        <v>177</v>
      </c>
      <c r="C45" t="s">
        <v>209</v>
      </c>
      <c r="D45" s="1" t="s">
        <v>94</v>
      </c>
      <c r="E45" t="s">
        <v>13</v>
      </c>
      <c r="F45" t="s">
        <v>155</v>
      </c>
    </row>
    <row r="46" spans="1:6" ht="37" customHeight="1" x14ac:dyDescent="0.2">
      <c r="A46" t="s">
        <v>95</v>
      </c>
      <c r="B46" t="s">
        <v>174</v>
      </c>
      <c r="C46" t="s">
        <v>210</v>
      </c>
      <c r="D46" s="1" t="s">
        <v>96</v>
      </c>
      <c r="E46" t="s">
        <v>13</v>
      </c>
      <c r="F46" t="s">
        <v>156</v>
      </c>
    </row>
    <row r="47" spans="1:6" ht="37" customHeight="1" x14ac:dyDescent="0.2">
      <c r="A47" t="s">
        <v>97</v>
      </c>
      <c r="B47" t="s">
        <v>174</v>
      </c>
      <c r="C47" t="s">
        <v>210</v>
      </c>
      <c r="D47" s="1" t="s">
        <v>98</v>
      </c>
      <c r="E47" t="s">
        <v>13</v>
      </c>
      <c r="F47" t="s">
        <v>156</v>
      </c>
    </row>
    <row r="48" spans="1:6" ht="37" customHeight="1" x14ac:dyDescent="0.2">
      <c r="A48" t="s">
        <v>99</v>
      </c>
      <c r="B48" t="s">
        <v>180</v>
      </c>
      <c r="C48" t="s">
        <v>211</v>
      </c>
      <c r="D48" s="1" t="s">
        <v>100</v>
      </c>
      <c r="E48" t="s">
        <v>13</v>
      </c>
      <c r="F48" t="s">
        <v>157</v>
      </c>
    </row>
    <row r="49" spans="1:6" ht="37" customHeight="1" x14ac:dyDescent="0.2">
      <c r="A49" t="s">
        <v>101</v>
      </c>
      <c r="B49" t="s">
        <v>180</v>
      </c>
      <c r="C49" t="s">
        <v>212</v>
      </c>
      <c r="D49" s="1" t="s">
        <v>102</v>
      </c>
      <c r="E49" t="s">
        <v>13</v>
      </c>
      <c r="F49" t="s">
        <v>157</v>
      </c>
    </row>
    <row r="50" spans="1:6" ht="37" customHeight="1" x14ac:dyDescent="0.2">
      <c r="A50" t="s">
        <v>103</v>
      </c>
      <c r="B50" t="s">
        <v>181</v>
      </c>
      <c r="C50" t="s">
        <v>182</v>
      </c>
      <c r="D50" s="1" t="s">
        <v>104</v>
      </c>
      <c r="E50" t="s">
        <v>13</v>
      </c>
      <c r="F50" t="s">
        <v>158</v>
      </c>
    </row>
    <row r="51" spans="1:6" ht="37" customHeight="1" x14ac:dyDescent="0.2">
      <c r="A51" t="s">
        <v>105</v>
      </c>
      <c r="B51" t="s">
        <v>181</v>
      </c>
      <c r="C51" t="s">
        <v>182</v>
      </c>
      <c r="D51" s="1" t="s">
        <v>104</v>
      </c>
      <c r="E51" t="s">
        <v>13</v>
      </c>
      <c r="F51" t="s">
        <v>158</v>
      </c>
    </row>
    <row r="52" spans="1:6" ht="37" customHeight="1" x14ac:dyDescent="0.2">
      <c r="A52" t="s">
        <v>106</v>
      </c>
      <c r="B52" t="s">
        <v>181</v>
      </c>
      <c r="C52" t="s">
        <v>182</v>
      </c>
      <c r="D52" s="1" t="s">
        <v>104</v>
      </c>
      <c r="E52" t="s">
        <v>13</v>
      </c>
      <c r="F52" t="s">
        <v>158</v>
      </c>
    </row>
    <row r="53" spans="1:6" ht="37" customHeight="1" x14ac:dyDescent="0.2">
      <c r="A53" t="s">
        <v>107</v>
      </c>
      <c r="B53" t="s">
        <v>181</v>
      </c>
      <c r="C53" t="s">
        <v>182</v>
      </c>
      <c r="D53" s="1" t="s">
        <v>104</v>
      </c>
      <c r="E53" t="s">
        <v>13</v>
      </c>
      <c r="F53" t="s">
        <v>158</v>
      </c>
    </row>
    <row r="54" spans="1:6" ht="37" customHeight="1" x14ac:dyDescent="0.2">
      <c r="A54" t="s">
        <v>108</v>
      </c>
      <c r="B54" t="s">
        <v>181</v>
      </c>
      <c r="C54" t="s">
        <v>182</v>
      </c>
      <c r="D54" s="1" t="s">
        <v>104</v>
      </c>
      <c r="E54" t="s">
        <v>13</v>
      </c>
      <c r="F54" t="s">
        <v>158</v>
      </c>
    </row>
    <row r="55" spans="1:6" ht="37" customHeight="1" x14ac:dyDescent="0.2">
      <c r="A55" t="s">
        <v>109</v>
      </c>
      <c r="B55" t="s">
        <v>181</v>
      </c>
      <c r="C55" t="s">
        <v>182</v>
      </c>
      <c r="D55" s="1" t="s">
        <v>104</v>
      </c>
      <c r="E55" t="s">
        <v>13</v>
      </c>
      <c r="F55" t="s">
        <v>158</v>
      </c>
    </row>
    <row r="56" spans="1:6" ht="37" customHeight="1" x14ac:dyDescent="0.2">
      <c r="A56" t="s">
        <v>110</v>
      </c>
      <c r="B56" t="s">
        <v>181</v>
      </c>
      <c r="C56" t="s">
        <v>182</v>
      </c>
      <c r="D56" s="1" t="s">
        <v>104</v>
      </c>
      <c r="E56" t="s">
        <v>13</v>
      </c>
      <c r="F56" t="s">
        <v>158</v>
      </c>
    </row>
    <row r="57" spans="1:6" ht="37" customHeight="1" x14ac:dyDescent="0.2">
      <c r="A57" t="s">
        <v>111</v>
      </c>
      <c r="B57" t="s">
        <v>181</v>
      </c>
      <c r="C57" t="s">
        <v>182</v>
      </c>
      <c r="D57" s="1" t="s">
        <v>104</v>
      </c>
      <c r="E57" t="s">
        <v>13</v>
      </c>
      <c r="F57" t="s">
        <v>158</v>
      </c>
    </row>
    <row r="58" spans="1:6" ht="37" customHeight="1" x14ac:dyDescent="0.2">
      <c r="A58" t="s">
        <v>112</v>
      </c>
      <c r="B58" t="s">
        <v>181</v>
      </c>
      <c r="C58" t="s">
        <v>182</v>
      </c>
      <c r="D58" s="1" t="s">
        <v>104</v>
      </c>
      <c r="E58" t="s">
        <v>13</v>
      </c>
      <c r="F58" t="s">
        <v>158</v>
      </c>
    </row>
    <row r="59" spans="1:6" ht="37" customHeight="1" x14ac:dyDescent="0.2">
      <c r="A59" t="s">
        <v>113</v>
      </c>
      <c r="B59" t="s">
        <v>177</v>
      </c>
      <c r="C59" t="s">
        <v>213</v>
      </c>
      <c r="D59" s="1" t="s">
        <v>114</v>
      </c>
      <c r="E59" t="s">
        <v>13</v>
      </c>
      <c r="F59" t="s">
        <v>159</v>
      </c>
    </row>
    <row r="60" spans="1:6" ht="37" customHeight="1" x14ac:dyDescent="0.2">
      <c r="A60" t="s">
        <v>115</v>
      </c>
      <c r="B60" t="s">
        <v>177</v>
      </c>
      <c r="C60" t="s">
        <v>213</v>
      </c>
      <c r="D60" s="1" t="s">
        <v>116</v>
      </c>
      <c r="E60" t="s">
        <v>13</v>
      </c>
      <c r="F60" t="s">
        <v>159</v>
      </c>
    </row>
    <row r="61" spans="1:6" ht="37" customHeight="1" x14ac:dyDescent="0.2">
      <c r="A61" t="s">
        <v>117</v>
      </c>
      <c r="B61" t="s">
        <v>214</v>
      </c>
      <c r="C61" t="s">
        <v>172</v>
      </c>
      <c r="D61" s="1" t="s">
        <v>118</v>
      </c>
      <c r="E61" t="s">
        <v>13</v>
      </c>
      <c r="F61" t="s">
        <v>160</v>
      </c>
    </row>
    <row r="62" spans="1:6" ht="37" customHeight="1" x14ac:dyDescent="0.2">
      <c r="A62" t="s">
        <v>119</v>
      </c>
      <c r="B62" t="s">
        <v>181</v>
      </c>
      <c r="C62" t="s">
        <v>182</v>
      </c>
      <c r="D62" s="1" t="s">
        <v>120</v>
      </c>
      <c r="E62" t="s">
        <v>13</v>
      </c>
      <c r="F62" t="s">
        <v>160</v>
      </c>
    </row>
    <row r="63" spans="1:6" ht="37" customHeight="1" x14ac:dyDescent="0.2">
      <c r="A63" t="s">
        <v>121</v>
      </c>
      <c r="B63" t="s">
        <v>181</v>
      </c>
      <c r="C63" t="s">
        <v>182</v>
      </c>
      <c r="D63" s="1" t="s">
        <v>122</v>
      </c>
      <c r="E63" t="s">
        <v>13</v>
      </c>
      <c r="F63" t="s">
        <v>160</v>
      </c>
    </row>
    <row r="64" spans="1:6" ht="37" customHeight="1" x14ac:dyDescent="0.2">
      <c r="A64" t="s">
        <v>123</v>
      </c>
      <c r="B64" t="s">
        <v>181</v>
      </c>
      <c r="C64" t="s">
        <v>182</v>
      </c>
      <c r="D64" s="1" t="s">
        <v>124</v>
      </c>
      <c r="E64" t="s">
        <v>13</v>
      </c>
      <c r="F64" t="s">
        <v>160</v>
      </c>
    </row>
    <row r="65" spans="1:6" ht="37" customHeight="1" x14ac:dyDescent="0.2">
      <c r="A65" t="s">
        <v>125</v>
      </c>
      <c r="B65" t="s">
        <v>181</v>
      </c>
      <c r="C65" t="s">
        <v>182</v>
      </c>
      <c r="D65" s="1" t="s">
        <v>126</v>
      </c>
      <c r="E65" t="s">
        <v>13</v>
      </c>
      <c r="F65" t="s">
        <v>160</v>
      </c>
    </row>
    <row r="66" spans="1:6" ht="37" customHeight="1" x14ac:dyDescent="0.2">
      <c r="A66" t="s">
        <v>127</v>
      </c>
      <c r="B66" t="s">
        <v>181</v>
      </c>
      <c r="C66" t="s">
        <v>190</v>
      </c>
      <c r="D66" s="1" t="s">
        <v>128</v>
      </c>
      <c r="E66" t="s">
        <v>13</v>
      </c>
      <c r="F66" t="s">
        <v>161</v>
      </c>
    </row>
    <row r="67" spans="1:6" ht="37" customHeight="1" x14ac:dyDescent="0.2">
      <c r="A67" t="s">
        <v>129</v>
      </c>
      <c r="B67" t="s">
        <v>181</v>
      </c>
      <c r="C67" t="s">
        <v>190</v>
      </c>
      <c r="D67" s="1" t="s">
        <v>130</v>
      </c>
      <c r="E67" t="s">
        <v>13</v>
      </c>
      <c r="F67" t="s">
        <v>161</v>
      </c>
    </row>
    <row r="68" spans="1:6" ht="37" customHeight="1" x14ac:dyDescent="0.2">
      <c r="A68" t="s">
        <v>131</v>
      </c>
      <c r="B68" t="s">
        <v>181</v>
      </c>
      <c r="C68" t="s">
        <v>190</v>
      </c>
      <c r="D68" s="1" t="s">
        <v>132</v>
      </c>
      <c r="E68" t="s">
        <v>13</v>
      </c>
      <c r="F68" t="s">
        <v>161</v>
      </c>
    </row>
    <row r="69" spans="1:6" ht="37" customHeight="1" x14ac:dyDescent="0.2">
      <c r="A69" t="s">
        <v>133</v>
      </c>
      <c r="B69" t="s">
        <v>181</v>
      </c>
      <c r="C69" t="s">
        <v>190</v>
      </c>
      <c r="D69" s="1" t="s">
        <v>134</v>
      </c>
      <c r="E69" t="s">
        <v>13</v>
      </c>
      <c r="F69" t="s">
        <v>161</v>
      </c>
    </row>
    <row r="70" spans="1:6" ht="37" customHeight="1" x14ac:dyDescent="0.2">
      <c r="A70" t="s">
        <v>135</v>
      </c>
      <c r="B70" t="s">
        <v>173</v>
      </c>
      <c r="C70" t="s">
        <v>191</v>
      </c>
      <c r="D70" s="1" t="s">
        <v>136</v>
      </c>
      <c r="E70" t="s">
        <v>13</v>
      </c>
      <c r="F70" t="s">
        <v>162</v>
      </c>
    </row>
    <row r="71" spans="1:6" ht="37" customHeight="1" x14ac:dyDescent="0.2">
      <c r="A71" t="s">
        <v>137</v>
      </c>
      <c r="B71" t="s">
        <v>173</v>
      </c>
      <c r="C71" t="s">
        <v>191</v>
      </c>
      <c r="D71" s="1" t="s">
        <v>138</v>
      </c>
      <c r="E71" t="s">
        <v>13</v>
      </c>
      <c r="F71" t="s">
        <v>162</v>
      </c>
    </row>
    <row r="72" spans="1:6" ht="37" customHeight="1" x14ac:dyDescent="0.2">
      <c r="A72" t="s">
        <v>139</v>
      </c>
      <c r="B72" t="s">
        <v>180</v>
      </c>
      <c r="C72" t="s">
        <v>198</v>
      </c>
      <c r="D72" s="1" t="s">
        <v>140</v>
      </c>
      <c r="E72" t="s">
        <v>13</v>
      </c>
      <c r="F72" t="s">
        <v>163</v>
      </c>
    </row>
    <row r="73" spans="1:6" ht="37" customHeight="1" x14ac:dyDescent="0.2">
      <c r="A73" t="s">
        <v>141</v>
      </c>
      <c r="B73" t="s">
        <v>170</v>
      </c>
      <c r="C73" t="s">
        <v>170</v>
      </c>
      <c r="D73" s="1" t="s">
        <v>142</v>
      </c>
      <c r="E73" t="s">
        <v>13</v>
      </c>
      <c r="F73" t="s">
        <v>163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E291A-496F-1541-9391-9DFC768CC0C4}">
  <dimension ref="A1:C46"/>
  <sheetViews>
    <sheetView workbookViewId="0">
      <selection activeCell="A16" sqref="A16:A45"/>
    </sheetView>
  </sheetViews>
  <sheetFormatPr baseColWidth="10" defaultRowHeight="16" x14ac:dyDescent="0.2"/>
  <cols>
    <col min="1" max="1" width="40.33203125" customWidth="1"/>
  </cols>
  <sheetData>
    <row r="1" spans="1:3" x14ac:dyDescent="0.2">
      <c r="A1" t="s">
        <v>202</v>
      </c>
      <c r="B1" t="s">
        <v>203</v>
      </c>
    </row>
    <row r="2" spans="1:3" x14ac:dyDescent="0.2">
      <c r="A2" t="s">
        <v>174</v>
      </c>
      <c r="B2">
        <f>COUNTIF(Sheet1!$B$2:$B$73,Sheet2!A2)</f>
        <v>12</v>
      </c>
      <c r="C2" s="2">
        <f>B2/$B$12</f>
        <v>0.17910447761194029</v>
      </c>
    </row>
    <row r="3" spans="1:3" x14ac:dyDescent="0.2">
      <c r="A3" t="s">
        <v>175</v>
      </c>
      <c r="B3">
        <f>COUNTIF(Sheet1!$B$2:$B$73,Sheet2!A3)</f>
        <v>3</v>
      </c>
      <c r="C3" s="2">
        <f t="shared" ref="C3:C11" si="0">B3/$B$12</f>
        <v>4.4776119402985072E-2</v>
      </c>
    </row>
    <row r="4" spans="1:3" x14ac:dyDescent="0.2">
      <c r="A4" t="s">
        <v>173</v>
      </c>
      <c r="B4">
        <f>COUNTIF(Sheet1!$B$2:$B$73,Sheet2!A4)</f>
        <v>4</v>
      </c>
      <c r="C4" s="2">
        <f t="shared" si="0"/>
        <v>5.9701492537313432E-2</v>
      </c>
    </row>
    <row r="5" spans="1:3" x14ac:dyDescent="0.2">
      <c r="A5" t="s">
        <v>170</v>
      </c>
      <c r="B5">
        <f>COUNTIF(Sheet1!$B$2:$B$73,Sheet2!A5)</f>
        <v>15</v>
      </c>
      <c r="C5" s="2">
        <f t="shared" si="0"/>
        <v>0.22388059701492538</v>
      </c>
    </row>
    <row r="6" spans="1:3" x14ac:dyDescent="0.2">
      <c r="A6" t="s">
        <v>171</v>
      </c>
      <c r="B6">
        <f>COUNTIF(Sheet1!$B$2:$B$73,Sheet2!A6)</f>
        <v>0</v>
      </c>
      <c r="C6" s="2">
        <f t="shared" si="0"/>
        <v>0</v>
      </c>
    </row>
    <row r="7" spans="1:3" x14ac:dyDescent="0.2">
      <c r="A7" t="s">
        <v>176</v>
      </c>
      <c r="B7">
        <f>COUNTIF(Sheet1!$B$2:$B$73,Sheet2!A7)</f>
        <v>3</v>
      </c>
      <c r="C7" s="2">
        <f t="shared" si="0"/>
        <v>4.4776119402985072E-2</v>
      </c>
    </row>
    <row r="8" spans="1:3" x14ac:dyDescent="0.2">
      <c r="A8" t="s">
        <v>177</v>
      </c>
      <c r="B8">
        <f>COUNTIF(Sheet1!$B$2:$B$73,Sheet2!A8)</f>
        <v>7</v>
      </c>
      <c r="C8" s="2">
        <f t="shared" si="0"/>
        <v>0.1044776119402985</v>
      </c>
    </row>
    <row r="9" spans="1:3" x14ac:dyDescent="0.2">
      <c r="A9" t="s">
        <v>178</v>
      </c>
      <c r="B9">
        <f>COUNTIF(Sheet1!$B$2:$B$73,Sheet2!A9)</f>
        <v>1</v>
      </c>
      <c r="C9" s="2">
        <f t="shared" si="0"/>
        <v>1.4925373134328358E-2</v>
      </c>
    </row>
    <row r="10" spans="1:3" x14ac:dyDescent="0.2">
      <c r="A10" t="s">
        <v>180</v>
      </c>
      <c r="B10">
        <f>COUNTIF(Sheet1!$B$2:$B$73,Sheet2!A10)</f>
        <v>4</v>
      </c>
      <c r="C10" s="2">
        <f t="shared" si="0"/>
        <v>5.9701492537313432E-2</v>
      </c>
    </row>
    <row r="11" spans="1:3" x14ac:dyDescent="0.2">
      <c r="A11" t="s">
        <v>181</v>
      </c>
      <c r="B11">
        <f>COUNTIF(Sheet1!$B$2:$B$73,Sheet2!A11)</f>
        <v>18</v>
      </c>
      <c r="C11" s="2">
        <f t="shared" si="0"/>
        <v>0.26865671641791045</v>
      </c>
    </row>
    <row r="12" spans="1:3" x14ac:dyDescent="0.2">
      <c r="B12">
        <f>SUM(B2:B11)</f>
        <v>67</v>
      </c>
    </row>
    <row r="16" spans="1:3" x14ac:dyDescent="0.2">
      <c r="A16" t="s">
        <v>192</v>
      </c>
      <c r="B16">
        <f>COUNTIF(Sheet1!$C$2:$C$73,Sheet2!A16)</f>
        <v>1</v>
      </c>
      <c r="C16" s="2">
        <f>B16/$B$46</f>
        <v>1.7241379310344827E-2</v>
      </c>
    </row>
    <row r="17" spans="1:3" x14ac:dyDescent="0.2">
      <c r="A17" t="s">
        <v>169</v>
      </c>
      <c r="B17">
        <f>COUNTIF(Sheet1!$C$2:$C$73,Sheet2!A17)</f>
        <v>0</v>
      </c>
      <c r="C17" s="2">
        <f t="shared" ref="C17:C45" si="1">B17/$B$46</f>
        <v>0</v>
      </c>
    </row>
    <row r="18" spans="1:3" x14ac:dyDescent="0.2">
      <c r="A18" t="s">
        <v>164</v>
      </c>
      <c r="B18">
        <f>COUNTIF(Sheet1!$C$2:$C$73,Sheet2!A18)</f>
        <v>2</v>
      </c>
      <c r="C18" s="2">
        <f t="shared" si="1"/>
        <v>3.4482758620689655E-2</v>
      </c>
    </row>
    <row r="19" spans="1:3" x14ac:dyDescent="0.2">
      <c r="A19" t="s">
        <v>201</v>
      </c>
      <c r="B19">
        <f>COUNTIF(Sheet1!$C$2:$C$73,Sheet2!A19)</f>
        <v>0</v>
      </c>
      <c r="C19" s="2">
        <f t="shared" si="1"/>
        <v>0</v>
      </c>
    </row>
    <row r="20" spans="1:3" x14ac:dyDescent="0.2">
      <c r="A20" t="s">
        <v>193</v>
      </c>
      <c r="B20">
        <f>COUNTIF(Sheet1!$C$2:$C$73,Sheet2!A20)</f>
        <v>1</v>
      </c>
      <c r="C20" s="2">
        <f t="shared" si="1"/>
        <v>1.7241379310344827E-2</v>
      </c>
    </row>
    <row r="21" spans="1:3" x14ac:dyDescent="0.2">
      <c r="A21" t="s">
        <v>194</v>
      </c>
      <c r="B21">
        <f>COUNTIF(Sheet1!$C$2:$C$73,Sheet2!A21)</f>
        <v>1</v>
      </c>
      <c r="C21" s="2">
        <f t="shared" si="1"/>
        <v>1.7241379310344827E-2</v>
      </c>
    </row>
    <row r="22" spans="1:3" x14ac:dyDescent="0.2">
      <c r="A22" t="s">
        <v>195</v>
      </c>
      <c r="B22">
        <f>COUNTIF(Sheet1!$C$2:$C$73,Sheet2!A22)</f>
        <v>1</v>
      </c>
      <c r="C22" s="2">
        <f t="shared" si="1"/>
        <v>1.7241379310344827E-2</v>
      </c>
    </row>
    <row r="23" spans="1:3" x14ac:dyDescent="0.2">
      <c r="A23" t="s">
        <v>196</v>
      </c>
      <c r="B23">
        <f>COUNTIF(Sheet1!$C$2:$C$73,Sheet2!A23)</f>
        <v>1</v>
      </c>
      <c r="C23" s="2">
        <f t="shared" si="1"/>
        <v>1.7241379310344827E-2</v>
      </c>
    </row>
    <row r="24" spans="1:3" x14ac:dyDescent="0.2">
      <c r="A24" t="s">
        <v>197</v>
      </c>
      <c r="B24">
        <f>COUNTIF(Sheet1!$C$2:$C$73,Sheet2!A24)</f>
        <v>7</v>
      </c>
      <c r="C24" s="2">
        <f t="shared" si="1"/>
        <v>0.1206896551724138</v>
      </c>
    </row>
    <row r="25" spans="1:3" x14ac:dyDescent="0.2">
      <c r="A25" t="s">
        <v>199</v>
      </c>
      <c r="B25">
        <f>COUNTIF(Sheet1!$C$2:$C$73,Sheet2!A25)</f>
        <v>0</v>
      </c>
      <c r="C25" s="2">
        <f t="shared" si="1"/>
        <v>0</v>
      </c>
    </row>
    <row r="26" spans="1:3" x14ac:dyDescent="0.2">
      <c r="A26" t="s">
        <v>171</v>
      </c>
      <c r="B26">
        <f>COUNTIF(Sheet1!$C$2:$C$73,Sheet2!A26)</f>
        <v>4</v>
      </c>
      <c r="C26" s="2">
        <f t="shared" si="1"/>
        <v>6.8965517241379309E-2</v>
      </c>
    </row>
    <row r="27" spans="1:3" x14ac:dyDescent="0.2">
      <c r="A27" t="s">
        <v>170</v>
      </c>
      <c r="B27">
        <f>COUNTIF(Sheet1!$C$2:$C$73,Sheet2!A27)</f>
        <v>13</v>
      </c>
      <c r="C27" s="2">
        <f t="shared" si="1"/>
        <v>0.22413793103448276</v>
      </c>
    </row>
    <row r="28" spans="1:3" x14ac:dyDescent="0.2">
      <c r="A28" t="s">
        <v>200</v>
      </c>
      <c r="B28">
        <f>COUNTIF(Sheet1!$C$2:$C$73,Sheet2!A28)</f>
        <v>1</v>
      </c>
      <c r="C28" s="2">
        <f t="shared" si="1"/>
        <v>1.7241379310344827E-2</v>
      </c>
    </row>
    <row r="29" spans="1:3" x14ac:dyDescent="0.2">
      <c r="A29" t="s">
        <v>166</v>
      </c>
      <c r="B29">
        <f>COUNTIF(Sheet1!$C$2:$C$73,Sheet2!A29)</f>
        <v>0</v>
      </c>
      <c r="C29" s="2">
        <f t="shared" si="1"/>
        <v>0</v>
      </c>
    </row>
    <row r="30" spans="1:3" x14ac:dyDescent="0.2">
      <c r="A30" t="s">
        <v>167</v>
      </c>
      <c r="B30">
        <f>COUNTIF(Sheet1!$C$2:$C$73,Sheet2!A30)</f>
        <v>0</v>
      </c>
      <c r="C30" s="2">
        <f t="shared" si="1"/>
        <v>0</v>
      </c>
    </row>
    <row r="31" spans="1:3" x14ac:dyDescent="0.2">
      <c r="A31" t="s">
        <v>179</v>
      </c>
      <c r="B31">
        <f>COUNTIF(Sheet1!$C$2:$C$73,Sheet2!A31)</f>
        <v>0</v>
      </c>
      <c r="C31" s="2">
        <f t="shared" si="1"/>
        <v>0</v>
      </c>
    </row>
    <row r="32" spans="1:3" x14ac:dyDescent="0.2">
      <c r="A32" t="s">
        <v>165</v>
      </c>
      <c r="B32">
        <f>COUNTIF(Sheet1!$C$2:$C$73,Sheet2!A32)</f>
        <v>0</v>
      </c>
      <c r="C32" s="2">
        <f t="shared" si="1"/>
        <v>0</v>
      </c>
    </row>
    <row r="33" spans="1:3" x14ac:dyDescent="0.2">
      <c r="A33" t="s">
        <v>182</v>
      </c>
      <c r="B33">
        <f>COUNTIF(Sheet1!$C$2:$C$73,Sheet2!A33)</f>
        <v>14</v>
      </c>
      <c r="C33" s="2">
        <f t="shared" si="1"/>
        <v>0.2413793103448276</v>
      </c>
    </row>
    <row r="34" spans="1:3" x14ac:dyDescent="0.2">
      <c r="A34" t="s">
        <v>183</v>
      </c>
      <c r="B34">
        <f>COUNTIF(Sheet1!$C$2:$C$73,Sheet2!A34)</f>
        <v>2</v>
      </c>
      <c r="C34" s="2">
        <f t="shared" si="1"/>
        <v>3.4482758620689655E-2</v>
      </c>
    </row>
    <row r="35" spans="1:3" x14ac:dyDescent="0.2">
      <c r="A35" t="s">
        <v>184</v>
      </c>
      <c r="B35">
        <f>COUNTIF(Sheet1!$C$2:$C$73,Sheet2!A35)</f>
        <v>2</v>
      </c>
      <c r="C35" s="2">
        <f t="shared" si="1"/>
        <v>3.4482758620689655E-2</v>
      </c>
    </row>
    <row r="36" spans="1:3" x14ac:dyDescent="0.2">
      <c r="A36" t="s">
        <v>185</v>
      </c>
      <c r="B36">
        <f>COUNTIF(Sheet1!$C$2:$C$73,Sheet2!A36)</f>
        <v>0</v>
      </c>
      <c r="C36" s="2">
        <f t="shared" si="1"/>
        <v>0</v>
      </c>
    </row>
    <row r="37" spans="1:3" x14ac:dyDescent="0.2">
      <c r="A37" t="s">
        <v>186</v>
      </c>
      <c r="B37">
        <f>COUNTIF(Sheet1!$C$2:$C$73,Sheet2!A37)</f>
        <v>0</v>
      </c>
      <c r="C37" s="2">
        <f t="shared" si="1"/>
        <v>0</v>
      </c>
    </row>
    <row r="38" spans="1:3" x14ac:dyDescent="0.2">
      <c r="A38" t="s">
        <v>187</v>
      </c>
      <c r="B38">
        <f>COUNTIF(Sheet1!$C$2:$C$73,Sheet2!A38)</f>
        <v>0</v>
      </c>
      <c r="C38" s="2">
        <f t="shared" si="1"/>
        <v>0</v>
      </c>
    </row>
    <row r="39" spans="1:3" x14ac:dyDescent="0.2">
      <c r="A39" t="s">
        <v>188</v>
      </c>
      <c r="B39">
        <f>COUNTIF(Sheet1!$C$2:$C$73,Sheet2!A39)</f>
        <v>0</v>
      </c>
      <c r="C39" s="2">
        <f t="shared" si="1"/>
        <v>0</v>
      </c>
    </row>
    <row r="40" spans="1:3" x14ac:dyDescent="0.2">
      <c r="A40" t="s">
        <v>189</v>
      </c>
      <c r="B40">
        <f>COUNTIF(Sheet1!$C$2:$C$73,Sheet2!A40)</f>
        <v>0</v>
      </c>
      <c r="C40" s="2">
        <f t="shared" si="1"/>
        <v>0</v>
      </c>
    </row>
    <row r="41" spans="1:3" x14ac:dyDescent="0.2">
      <c r="A41" t="s">
        <v>168</v>
      </c>
      <c r="B41">
        <f>COUNTIF(Sheet1!$C$2:$C$73,Sheet2!A41)</f>
        <v>0</v>
      </c>
      <c r="C41" s="2">
        <f t="shared" si="1"/>
        <v>0</v>
      </c>
    </row>
    <row r="42" spans="1:3" x14ac:dyDescent="0.2">
      <c r="A42" t="s">
        <v>172</v>
      </c>
      <c r="B42">
        <f>COUNTIF(Sheet1!$C$2:$C$73,Sheet2!A42)</f>
        <v>1</v>
      </c>
      <c r="C42" s="2">
        <f t="shared" si="1"/>
        <v>1.7241379310344827E-2</v>
      </c>
    </row>
    <row r="43" spans="1:3" x14ac:dyDescent="0.2">
      <c r="A43" t="s">
        <v>190</v>
      </c>
      <c r="B43">
        <f>COUNTIF(Sheet1!$C$2:$C$73,Sheet2!A43)</f>
        <v>4</v>
      </c>
      <c r="C43" s="2">
        <f t="shared" si="1"/>
        <v>6.8965517241379309E-2</v>
      </c>
    </row>
    <row r="44" spans="1:3" x14ac:dyDescent="0.2">
      <c r="A44" t="s">
        <v>191</v>
      </c>
      <c r="B44">
        <f>COUNTIF(Sheet1!$C$2:$C$73,Sheet2!A44)</f>
        <v>2</v>
      </c>
      <c r="C44" s="2">
        <f t="shared" si="1"/>
        <v>3.4482758620689655E-2</v>
      </c>
    </row>
    <row r="45" spans="1:3" x14ac:dyDescent="0.2">
      <c r="A45" t="s">
        <v>198</v>
      </c>
      <c r="B45">
        <f>COUNTIF(Sheet1!$C$2:$C$73,Sheet2!A45)</f>
        <v>1</v>
      </c>
      <c r="C45" s="2">
        <f t="shared" si="1"/>
        <v>1.7241379310344827E-2</v>
      </c>
    </row>
    <row r="46" spans="1:3" x14ac:dyDescent="0.2">
      <c r="B46">
        <f>SUM(B16:B45)</f>
        <v>58</v>
      </c>
    </row>
  </sheetData>
  <conditionalFormatting sqref="B2:B11">
    <cfRule type="dataBar" priority="2">
      <dataBar>
        <cfvo type="min"/>
        <cfvo type="max"/>
        <color rgb="FF63C384"/>
      </dataBar>
      <extLst>
        <ext xmlns:x14="http://schemas.microsoft.com/office/spreadsheetml/2009/9/main" uri="{B025F937-C7B1-47D3-B67F-A62EFF666E3E}">
          <x14:id>{72863403-A5BE-4A42-93CA-EBEBA49DD926}</x14:id>
        </ext>
      </extLst>
    </cfRule>
  </conditionalFormatting>
  <conditionalFormatting sqref="C16:C45">
    <cfRule type="dataBar" priority="1">
      <dataBar>
        <cfvo type="min"/>
        <cfvo type="max"/>
        <color rgb="FF63C384"/>
      </dataBar>
      <extLst>
        <ext xmlns:x14="http://schemas.microsoft.com/office/spreadsheetml/2009/9/main" uri="{B025F937-C7B1-47D3-B67F-A62EFF666E3E}">
          <x14:id>{C240E435-AF52-C64C-A858-1545E98CA1F4}</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2863403-A5BE-4A42-93CA-EBEBA49DD926}">
            <x14:dataBar minLength="0" maxLength="100" border="1" negativeBarBorderColorSameAsPositive="0">
              <x14:cfvo type="autoMin"/>
              <x14:cfvo type="autoMax"/>
              <x14:borderColor rgb="FF63C384"/>
              <x14:negativeFillColor rgb="FFFF0000"/>
              <x14:negativeBorderColor rgb="FFFF0000"/>
              <x14:axisColor rgb="FF000000"/>
            </x14:dataBar>
          </x14:cfRule>
          <xm:sqref>B2:B11</xm:sqref>
        </x14:conditionalFormatting>
        <x14:conditionalFormatting xmlns:xm="http://schemas.microsoft.com/office/excel/2006/main">
          <x14:cfRule type="dataBar" id="{C240E435-AF52-C64C-A858-1545E98CA1F4}">
            <x14:dataBar minLength="0" maxLength="100" border="1" negativeBarBorderColorSameAsPositive="0">
              <x14:cfvo type="autoMin"/>
              <x14:cfvo type="autoMax"/>
              <x14:borderColor rgb="FF63C384"/>
              <x14:negativeFillColor rgb="FFFF0000"/>
              <x14:negativeBorderColor rgb="FFFF0000"/>
              <x14:axisColor rgb="FF000000"/>
            </x14:dataBar>
          </x14:cfRule>
          <xm:sqref>C16:C45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Tandon, Mayank (NIH/NCI) [C]</dc:creator>
  <cp:lastModifiedBy>Tandon, Mayank (NIH/NCI) [C]</cp:lastModifiedBy>
  <dcterms:created xsi:type="dcterms:W3CDTF">2020-09-02T00:50:52Z</dcterms:created>
  <dcterms:modified xsi:type="dcterms:W3CDTF">2020-09-03T18:48:56Z</dcterms:modified>
</cp:coreProperties>
</file>