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4355" windowHeight="7995"/>
  </bookViews>
  <sheets>
    <sheet name="Source 1" sheetId="1" r:id="rId1"/>
    <sheet name="Source 2" sheetId="5" r:id="rId2"/>
    <sheet name="Full Set" sheetId="6" r:id="rId3"/>
    <sheet name="Lookups" sheetId="8" r:id="rId4"/>
    <sheet name="Source 3 (for Assignment)" sheetId="9" r:id="rId5"/>
    <sheet name="Credits" sheetId="2" r:id="rId6"/>
  </sheets>
  <definedNames>
    <definedName name="_xlnm._FilterDatabase" localSheetId="0" hidden="1">'Source 1'!$A$1:$M$30</definedName>
    <definedName name="_xlnm._FilterDatabase" localSheetId="4" hidden="1">'Source 3 (for Assignment)'!$A$2:$A$60</definedName>
    <definedName name="Delinquent_Payments">'Source 3 (for Assignment)'!#REF!</definedName>
    <definedName name="_xlnm.Extract" localSheetId="4">'Source 3 (for Assignment)'!#REF!</definedName>
    <definedName name="_xlnm.Print_Area" localSheetId="0">'Source 1'!$A$1:$S$30</definedName>
    <definedName name="_xlnm.Print_Titles" localSheetId="0">'Source 1'!$1:$1</definedName>
  </definedNames>
  <calcPr calcId="145621"/>
</workbook>
</file>

<file path=xl/calcChain.xml><?xml version="1.0" encoding="utf-8"?>
<calcChain xmlns="http://schemas.openxmlformats.org/spreadsheetml/2006/main">
  <c r="C3" i="9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"/>
  <c r="L3" i="1" l="1"/>
  <c r="N3" s="1"/>
  <c r="L4"/>
  <c r="N4" s="1"/>
  <c r="L5"/>
  <c r="N5" s="1"/>
  <c r="L6"/>
  <c r="N6" s="1"/>
  <c r="L7"/>
  <c r="N7" s="1"/>
  <c r="L8"/>
  <c r="N8" s="1"/>
  <c r="L9"/>
  <c r="N9" s="1"/>
  <c r="L10"/>
  <c r="N10" s="1"/>
  <c r="L11"/>
  <c r="N11" s="1"/>
  <c r="L12"/>
  <c r="N12" s="1"/>
  <c r="L13"/>
  <c r="N13" s="1"/>
  <c r="L14"/>
  <c r="N14" s="1"/>
  <c r="L15"/>
  <c r="N15" s="1"/>
  <c r="L16"/>
  <c r="N16" s="1"/>
  <c r="L17"/>
  <c r="N17" s="1"/>
  <c r="L18"/>
  <c r="N18" s="1"/>
  <c r="L19"/>
  <c r="N19" s="1"/>
  <c r="L20"/>
  <c r="N20" s="1"/>
  <c r="L21"/>
  <c r="N21" s="1"/>
  <c r="L22"/>
  <c r="N22" s="1"/>
  <c r="L23"/>
  <c r="N23" s="1"/>
  <c r="L24"/>
  <c r="N24" s="1"/>
  <c r="L25"/>
  <c r="N25" s="1"/>
  <c r="L26"/>
  <c r="N26" s="1"/>
  <c r="L27"/>
  <c r="N27" s="1"/>
  <c r="L28"/>
  <c r="N28" s="1"/>
  <c r="L29"/>
  <c r="N29" s="1"/>
  <c r="L30"/>
  <c r="N30" s="1"/>
  <c r="L2"/>
  <c r="N2" s="1"/>
</calcChain>
</file>

<file path=xl/sharedStrings.xml><?xml version="1.0" encoding="utf-8"?>
<sst xmlns="http://schemas.openxmlformats.org/spreadsheetml/2006/main" count="589" uniqueCount="274">
  <si>
    <t>Order ID</t>
  </si>
  <si>
    <t>Product ID</t>
  </si>
  <si>
    <t>Product</t>
  </si>
  <si>
    <t>Unit Price</t>
  </si>
  <si>
    <t>Quantity</t>
  </si>
  <si>
    <t>Discount</t>
  </si>
  <si>
    <t>Extended Price</t>
  </si>
  <si>
    <t>Queso Cabrales</t>
  </si>
  <si>
    <t>Singaporean Hokkien Fried Mee</t>
  </si>
  <si>
    <t>Mozzarella di Giovanni</t>
  </si>
  <si>
    <t>Manjimup Dried Apples</t>
  </si>
  <si>
    <t>Tofu</t>
  </si>
  <si>
    <t>Jack's New England Clam Chowder</t>
  </si>
  <si>
    <t>Louisiana Fiery Hot Pepper Sauce</t>
  </si>
  <si>
    <t>Gustaf's Knäckebröd</t>
  </si>
  <si>
    <t>Ravioli Angelo</t>
  </si>
  <si>
    <t>Geitost</t>
  </si>
  <si>
    <t>Sir Rodney's Marmalade</t>
  </si>
  <si>
    <t>Camembert Pierrot</t>
  </si>
  <si>
    <t>Maxilaku</t>
  </si>
  <si>
    <t>Chartreuse verte</t>
  </si>
  <si>
    <t>Gorgonzola Telino</t>
  </si>
  <si>
    <t>Pâté chinois</t>
  </si>
  <si>
    <t>Longlife Tofu</t>
  </si>
  <si>
    <t>Guaraná Fantástica</t>
  </si>
  <si>
    <t>Inlagd Sill</t>
  </si>
  <si>
    <t>Raclette Courdavault</t>
  </si>
  <si>
    <t>Pavlova</t>
  </si>
  <si>
    <t>Chang</t>
  </si>
  <si>
    <t>Perth Pasties</t>
  </si>
  <si>
    <t>Original Frankfurter grüne Soße</t>
  </si>
  <si>
    <t>Schoggi Schokolade</t>
  </si>
  <si>
    <t>Mascarpone Fabioli</t>
  </si>
  <si>
    <t>Chef Anton's Gumbo Mix</t>
  </si>
  <si>
    <t>Sir Rodney's Scones</t>
  </si>
  <si>
    <t>Gravad lax</t>
  </si>
  <si>
    <t>Outback Lager</t>
  </si>
  <si>
    <t>Tarte au sucre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</si>
  <si>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</si>
  <si>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</si>
  <si>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</si>
  <si>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</si>
  <si>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</si>
  <si>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</si>
  <si>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Lakkalikööri</t>
  </si>
  <si>
    <t>Boston Crab Meat</t>
  </si>
  <si>
    <t>Thüringer Rostbratwurst</t>
  </si>
  <si>
    <t>Full Price</t>
  </si>
  <si>
    <t>Total Discount</t>
  </si>
  <si>
    <t>Order Date</t>
  </si>
  <si>
    <t>Suzan Plock</t>
  </si>
  <si>
    <t>Allan Strate</t>
  </si>
  <si>
    <t>Elnora Willison</t>
  </si>
  <si>
    <t>Daniela Becknell</t>
  </si>
  <si>
    <t>Cathrine Delamater</t>
  </si>
  <si>
    <t>Leota Vonderheide</t>
  </si>
  <si>
    <t>Tyrone Hine</t>
  </si>
  <si>
    <t>Christin Tillinghast</t>
  </si>
  <si>
    <t>Kisha Grauer</t>
  </si>
  <si>
    <t>Darryl Manuelito</t>
  </si>
  <si>
    <t>Customer Name</t>
  </si>
  <si>
    <t>Customer City</t>
  </si>
  <si>
    <t>Customer State</t>
  </si>
  <si>
    <t>Philadelphia</t>
  </si>
  <si>
    <t>PA</t>
  </si>
  <si>
    <t>FL</t>
  </si>
  <si>
    <t>Charleston</t>
  </si>
  <si>
    <t>SC</t>
  </si>
  <si>
    <t>Pittsburgh</t>
  </si>
  <si>
    <t>Miami</t>
  </si>
  <si>
    <t>Salt Lake City</t>
  </si>
  <si>
    <t>UT</t>
  </si>
  <si>
    <t>Providence</t>
  </si>
  <si>
    <t>Kansas City</t>
  </si>
  <si>
    <t>Tacoma</t>
  </si>
  <si>
    <t>WA</t>
  </si>
  <si>
    <t>Gold</t>
  </si>
  <si>
    <t>Silver</t>
  </si>
  <si>
    <t>Platinum</t>
  </si>
  <si>
    <t>Customer Status</t>
  </si>
  <si>
    <t>OrderID</t>
  </si>
  <si>
    <t>Customer First Name</t>
  </si>
  <si>
    <t>Customer Last Name</t>
  </si>
  <si>
    <t>Missouri</t>
  </si>
  <si>
    <t>South Carolina</t>
  </si>
  <si>
    <t>Ohio</t>
  </si>
  <si>
    <t>Michigan</t>
  </si>
  <si>
    <t>Utah</t>
  </si>
  <si>
    <t>Pennsylvania</t>
  </si>
  <si>
    <t>Washington</t>
  </si>
  <si>
    <t>Florida</t>
  </si>
  <si>
    <t>Rhode Island</t>
  </si>
  <si>
    <t>Hawaii</t>
  </si>
  <si>
    <t xml:space="preserve">Product 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</si>
  <si>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</si>
  <si>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</si>
  <si>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</si>
  <si>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</si>
  <si>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</si>
  <si>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</si>
  <si>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</si>
  <si>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</si>
  <si>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</si>
  <si>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</si>
  <si>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</si>
  <si>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</si>
  <si>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Customer Full Name</t>
  </si>
  <si>
    <t>Fehrenbach</t>
  </si>
  <si>
    <t>Julio</t>
  </si>
  <si>
    <t>Willard</t>
  </si>
  <si>
    <t>Roslyn</t>
  </si>
  <si>
    <t>Plott</t>
  </si>
  <si>
    <t>Eve</t>
  </si>
  <si>
    <t>Haak</t>
  </si>
  <si>
    <t>Max</t>
  </si>
  <si>
    <t>Kindle</t>
  </si>
  <si>
    <t>Roxie</t>
  </si>
  <si>
    <t>Prewitt</t>
  </si>
  <si>
    <t>Erik</t>
  </si>
  <si>
    <t>Vire</t>
  </si>
  <si>
    <t>Lonnie</t>
  </si>
  <si>
    <t>Ludy</t>
  </si>
  <si>
    <t>Jamie</t>
  </si>
  <si>
    <t>Woodbridge</t>
  </si>
  <si>
    <t>Eleanor</t>
  </si>
  <si>
    <t>Aburto</t>
  </si>
  <si>
    <t>Odessa</t>
  </si>
  <si>
    <t>Smith</t>
  </si>
  <si>
    <t>Sabat</t>
  </si>
  <si>
    <t>Kansas</t>
  </si>
  <si>
    <t>Greensboro</t>
  </si>
  <si>
    <t>North Carolina</t>
  </si>
  <si>
    <t>Colombus</t>
  </si>
  <si>
    <t>Detroit</t>
  </si>
  <si>
    <t>Provo</t>
  </si>
  <si>
    <t>Seattle</t>
  </si>
  <si>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</si>
  <si>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</si>
  <si>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</si>
  <si>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</si>
  <si>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</si>
  <si>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</si>
  <si>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</si>
  <si>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</si>
  <si>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</si>
  <si>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</si>
  <si>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</si>
  <si>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</si>
  <si>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</si>
  <si>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</si>
  <si>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</si>
  <si>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</si>
  <si>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</si>
  <si>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</si>
  <si>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</si>
  <si>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</si>
  <si>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</si>
  <si>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</si>
  <si>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</si>
  <si>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</si>
  <si>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</si>
  <si>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</si>
  <si>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</si>
  <si>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</si>
  <si>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</si>
  <si>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</si>
  <si>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</si>
  <si>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</si>
  <si>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</si>
  <si>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</si>
  <si>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</si>
  <si>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</si>
  <si>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</si>
  <si>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</si>
  <si>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SD</t>
  </si>
  <si>
    <t>TN</t>
  </si>
  <si>
    <t>TX</t>
  </si>
  <si>
    <t>VT</t>
  </si>
  <si>
    <t>VA</t>
  </si>
  <si>
    <t>WV</t>
  </si>
  <si>
    <t>WI</t>
  </si>
  <si>
    <t>WY</t>
  </si>
  <si>
    <t>Alabama</t>
  </si>
  <si>
    <t>Arkansas</t>
  </si>
  <si>
    <t>Arizona</t>
  </si>
  <si>
    <t>Alaska</t>
  </si>
  <si>
    <t>California</t>
  </si>
  <si>
    <t>Colorado</t>
  </si>
  <si>
    <t>Connecticut</t>
  </si>
  <si>
    <t>Delaware</t>
  </si>
  <si>
    <t>Georgia</t>
  </si>
  <si>
    <t>Idaho</t>
  </si>
  <si>
    <t>Illinois</t>
  </si>
  <si>
    <t>Indiana</t>
  </si>
  <si>
    <t>Iowa</t>
  </si>
  <si>
    <t>Kentucky</t>
  </si>
  <si>
    <t>Maine</t>
  </si>
  <si>
    <t>Maryland</t>
  </si>
  <si>
    <t>Massachusetts</t>
  </si>
  <si>
    <t>Louisiana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</si>
  <si>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</si>
  <si>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</si>
  <si>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</si>
  <si>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</si>
  <si>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</si>
  <si>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</si>
  <si>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</si>
  <si>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</si>
  <si>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</si>
  <si>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</si>
  <si>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Oklahoma</t>
  </si>
  <si>
    <t>Oregon</t>
  </si>
  <si>
    <t>South Dakota</t>
  </si>
  <si>
    <t>Tennessee</t>
  </si>
  <si>
    <t>Texas</t>
  </si>
  <si>
    <t>Vermont</t>
  </si>
  <si>
    <t>Virginia</t>
  </si>
  <si>
    <t>West Virginia</t>
  </si>
  <si>
    <t>Wisconsin</t>
  </si>
  <si>
    <t>Wyoming</t>
  </si>
  <si>
    <t>(Notice that this</t>
  </si>
  <si>
    <t>data is missing!</t>
  </si>
  <si>
    <t>But also notice</t>
  </si>
  <si>
    <t>it is Full Price -</t>
  </si>
  <si>
    <t>Extended Price)</t>
  </si>
  <si>
    <t>Julio Willard</t>
  </si>
  <si>
    <t>Roslyn Plott</t>
  </si>
  <si>
    <t>Eve Haak</t>
  </si>
  <si>
    <t>Roxie Prewitt</t>
  </si>
  <si>
    <t>Erik Vire</t>
  </si>
  <si>
    <t>Lonnie Ludy</t>
  </si>
  <si>
    <t>Jamie Woodbridge</t>
  </si>
  <si>
    <t>Eleanor Aburto</t>
  </si>
  <si>
    <t>Odessa Smith</t>
  </si>
  <si>
    <t>Jamie Sabat</t>
  </si>
  <si>
    <t>Milagros Fehrenbach</t>
  </si>
  <si>
    <t>Milagros</t>
  </si>
  <si>
    <t>Country</t>
  </si>
  <si>
    <t>USA</t>
  </si>
  <si>
    <t>United States</t>
  </si>
  <si>
    <t>US</t>
  </si>
  <si>
    <t>Toronto</t>
  </si>
  <si>
    <t>Ontario</t>
  </si>
  <si>
    <t>Vancover</t>
  </si>
  <si>
    <t>ON</t>
  </si>
  <si>
    <t>State and Province Lookup</t>
  </si>
  <si>
    <t>State/Province</t>
  </si>
  <si>
    <t>Quebec</t>
  </si>
  <si>
    <t>QC</t>
  </si>
  <si>
    <t>Nova Scotia</t>
  </si>
  <si>
    <t>NS</t>
  </si>
  <si>
    <t>New Brunswick</t>
  </si>
  <si>
    <t>NB</t>
  </si>
  <si>
    <t>Manitoba</t>
  </si>
  <si>
    <t>MB</t>
  </si>
  <si>
    <t>British Columbia</t>
  </si>
  <si>
    <t>BC</t>
  </si>
  <si>
    <t>Prince Edward Island</t>
  </si>
  <si>
    <t>PE</t>
  </si>
  <si>
    <t>Saskatchewan</t>
  </si>
  <si>
    <t>SK</t>
  </si>
  <si>
    <t>Alberta</t>
  </si>
  <si>
    <t>AB</t>
  </si>
  <si>
    <t>Newfoundland and Labrador</t>
  </si>
  <si>
    <t>NL</t>
  </si>
  <si>
    <t>Customer State/Province</t>
  </si>
  <si>
    <t>Canada</t>
  </si>
  <si>
    <t>Missed Payments</t>
  </si>
  <si>
    <t>NONE</t>
  </si>
  <si>
    <t>Missed Payments 2</t>
  </si>
  <si>
    <t>Country 2</t>
  </si>
  <si>
    <t>Max Kindel</t>
  </si>
  <si>
    <t>Previous Credit Line</t>
  </si>
  <si>
    <t>New Credit Line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</si>
</sst>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8"/>
      <name val="Tahoma"/>
    </font>
    <font>
      <b/>
      <sz val="8"/>
      <name val="Tahoma"/>
      <family val="2"/>
    </font>
    <font>
      <sz val="8"/>
      <name val="Tahoma"/>
      <family val="2"/>
    </font>
    <font>
      <sz val="8"/>
      <name val="Tahoma"/>
      <family val="2"/>
    </font>
    <font>
      <b/>
      <sz val="8"/>
      <color theme="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7" fontId="0" fillId="0" borderId="0" xfId="0" applyNumberFormat="1"/>
    <xf numFmtId="164" fontId="0" fillId="0" borderId="0" xfId="1" applyNumberFormat="1" applyFont="1"/>
    <xf numFmtId="1" fontId="0" fillId="0" borderId="0" xfId="1" applyNumberFormat="1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74858</xdr:colOff>
      <xdr:row>7</xdr:row>
      <xdr:rowOff>114913</xdr:rowOff>
    </xdr:from>
    <xdr:ext cx="342786" cy="1825436"/>
    <xdr:sp macro="" textlink="">
      <xdr:nvSpPr>
        <xdr:cNvPr id="2" name="TextBox 1"/>
        <xdr:cNvSpPr txBox="1"/>
      </xdr:nvSpPr>
      <xdr:spPr>
        <a:xfrm rot="16200000">
          <a:off x="-666467" y="1789688"/>
          <a:ext cx="182543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Data from</a:t>
          </a:r>
          <a:r>
            <a:rPr lang="en-US" sz="1600" b="1" baseline="0"/>
            <a:t> Source 1</a:t>
          </a:r>
          <a:endParaRPr lang="en-US" sz="1600" b="1"/>
        </a:p>
      </xdr:txBody>
    </xdr:sp>
    <xdr:clientData/>
  </xdr:oneCellAnchor>
  <xdr:oneCellAnchor>
    <xdr:from>
      <xdr:col>0</xdr:col>
      <xdr:colOff>84383</xdr:colOff>
      <xdr:row>34</xdr:row>
      <xdr:rowOff>86338</xdr:rowOff>
    </xdr:from>
    <xdr:ext cx="342786" cy="1825436"/>
    <xdr:sp macro="" textlink="">
      <xdr:nvSpPr>
        <xdr:cNvPr id="3" name="TextBox 2"/>
        <xdr:cNvSpPr txBox="1"/>
      </xdr:nvSpPr>
      <xdr:spPr>
        <a:xfrm rot="16200000">
          <a:off x="-656942" y="5361563"/>
          <a:ext cx="182543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Data from</a:t>
          </a:r>
          <a:r>
            <a:rPr lang="en-US" sz="1600" b="1" baseline="0"/>
            <a:t> Source 2</a:t>
          </a:r>
          <a:endParaRPr lang="en-US" sz="16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9526</xdr:rowOff>
    </xdr:from>
    <xdr:to>
      <xdr:col>10</xdr:col>
      <xdr:colOff>104775</xdr:colOff>
      <xdr:row>10</xdr:row>
      <xdr:rowOff>66676</xdr:rowOff>
    </xdr:to>
    <xdr:sp macro="" textlink="">
      <xdr:nvSpPr>
        <xdr:cNvPr id="2" name="TextBox 1"/>
        <xdr:cNvSpPr txBox="1"/>
      </xdr:nvSpPr>
      <xdr:spPr>
        <a:xfrm>
          <a:off x="85725" y="142876"/>
          <a:ext cx="5353050" cy="1257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spreadsheet was adapted from the Excel 2002 Sample: Pivot Table Reports available  from Microsoft.</a:t>
          </a:r>
        </a:p>
        <a:p>
          <a:endParaRPr lang="en-US" sz="1100" baseline="0"/>
        </a:p>
        <a:p>
          <a:r>
            <a:rPr lang="en-US" sz="1100" baseline="0"/>
            <a:t>The original URL is here:</a:t>
          </a:r>
        </a:p>
        <a:p>
          <a:r>
            <a:rPr lang="en-US" sz="1100"/>
            <a:t>http://www.microsoft.com/downloads/en/details.aspx?FamilyID=5E720455-FD3F-47BB-96BF-94819AA214C4&amp;displaylang=en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4"/>
  <sheetViews>
    <sheetView tabSelected="1" workbookViewId="0">
      <selection activeCell="A16" sqref="A16"/>
    </sheetView>
  </sheetViews>
  <sheetFormatPr defaultRowHeight="10.5"/>
  <cols>
    <col min="1" max="1" width="6.1640625" customWidth="1"/>
    <col min="2" max="2" width="17.1640625" bestFit="1" customWidth="1"/>
    <col min="3" max="3" width="17.1640625" customWidth="1"/>
    <col min="4" max="4" width="25.83203125" bestFit="1" customWidth="1"/>
    <col min="5" max="5" width="17.1640625" customWidth="1"/>
    <col min="6" max="6" width="6.6640625" bestFit="1" customWidth="1"/>
    <col min="7" max="7" width="8.5" bestFit="1" customWidth="1"/>
    <col min="8" max="8" width="29.33203125" bestFit="1" customWidth="1"/>
    <col min="9" max="9" width="6.83203125" bestFit="1" customWidth="1"/>
    <col min="10" max="10" width="9.5" bestFit="1" customWidth="1"/>
    <col min="11" max="11" width="9.33203125" bestFit="1" customWidth="1"/>
    <col min="12" max="13" width="10.83203125" bestFit="1" customWidth="1"/>
    <col min="14" max="14" width="9.33203125" bestFit="1" customWidth="1"/>
    <col min="18" max="18" width="21.1640625" bestFit="1" customWidth="1"/>
  </cols>
  <sheetData>
    <row r="1" spans="1:18" ht="21" customHeight="1">
      <c r="A1" s="11" t="s">
        <v>0</v>
      </c>
      <c r="B1" s="1" t="s">
        <v>60</v>
      </c>
      <c r="C1" s="1" t="s">
        <v>61</v>
      </c>
      <c r="D1" s="3" t="s">
        <v>265</v>
      </c>
      <c r="E1" s="1" t="s">
        <v>79</v>
      </c>
      <c r="F1" s="1" t="s">
        <v>49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47</v>
      </c>
      <c r="M1" s="1" t="s">
        <v>6</v>
      </c>
      <c r="N1" s="1" t="s">
        <v>48</v>
      </c>
    </row>
    <row r="2" spans="1:18">
      <c r="A2" s="9">
        <v>10248</v>
      </c>
      <c r="B2" t="s">
        <v>50</v>
      </c>
      <c r="C2" t="s">
        <v>68</v>
      </c>
      <c r="D2" t="s">
        <v>64</v>
      </c>
      <c r="E2" t="s">
        <v>77</v>
      </c>
      <c r="F2" s="5">
        <v>40554</v>
      </c>
      <c r="G2">
        <v>11</v>
      </c>
      <c r="H2" t="s">
        <v>7</v>
      </c>
      <c r="I2" s="6">
        <v>14</v>
      </c>
      <c r="J2" s="7">
        <v>12</v>
      </c>
      <c r="K2" s="6">
        <v>0</v>
      </c>
      <c r="L2" s="6">
        <f>I2*J2</f>
        <v>168</v>
      </c>
      <c r="M2" s="6">
        <v>168</v>
      </c>
      <c r="N2" s="6">
        <f>L2-M2</f>
        <v>0</v>
      </c>
    </row>
    <row r="3" spans="1:18">
      <c r="A3" s="9">
        <v>10248</v>
      </c>
      <c r="B3" t="s">
        <v>50</v>
      </c>
      <c r="C3" t="s">
        <v>68</v>
      </c>
      <c r="D3" t="s">
        <v>64</v>
      </c>
      <c r="E3" t="s">
        <v>77</v>
      </c>
      <c r="F3" s="5">
        <v>40554</v>
      </c>
      <c r="G3">
        <v>42</v>
      </c>
      <c r="H3" t="s">
        <v>8</v>
      </c>
      <c r="I3" s="6">
        <v>9.8000000000000007</v>
      </c>
      <c r="J3" s="7">
        <v>10</v>
      </c>
      <c r="K3" s="6">
        <v>0</v>
      </c>
      <c r="L3" s="6">
        <f t="shared" ref="L3:L30" si="0">I3*J3</f>
        <v>98</v>
      </c>
      <c r="M3" s="6">
        <v>98</v>
      </c>
      <c r="N3" s="6">
        <f t="shared" ref="N3:N30" si="1">L3-M3</f>
        <v>0</v>
      </c>
    </row>
    <row r="4" spans="1:18">
      <c r="A4" s="9">
        <v>10248</v>
      </c>
      <c r="B4" t="s">
        <v>50</v>
      </c>
      <c r="C4" t="s">
        <v>68</v>
      </c>
      <c r="D4" t="s">
        <v>64</v>
      </c>
      <c r="E4" t="s">
        <v>77</v>
      </c>
      <c r="F4" s="5">
        <v>40554</v>
      </c>
      <c r="G4">
        <v>72</v>
      </c>
      <c r="H4" t="s">
        <v>9</v>
      </c>
      <c r="I4" s="6">
        <v>34.799999999999997</v>
      </c>
      <c r="J4" s="7">
        <v>5</v>
      </c>
      <c r="K4" s="6">
        <v>0</v>
      </c>
      <c r="L4" s="6">
        <f t="shared" si="0"/>
        <v>174</v>
      </c>
      <c r="M4" s="6">
        <v>174</v>
      </c>
      <c r="N4" s="6">
        <f t="shared" si="1"/>
        <v>0</v>
      </c>
      <c r="P4" s="3"/>
    </row>
    <row r="5" spans="1:18">
      <c r="A5" s="9">
        <v>10249</v>
      </c>
      <c r="B5" t="s">
        <v>51</v>
      </c>
      <c r="C5" t="s">
        <v>69</v>
      </c>
      <c r="D5" t="s">
        <v>65</v>
      </c>
      <c r="E5" t="s">
        <v>78</v>
      </c>
      <c r="F5" s="5">
        <v>40554</v>
      </c>
      <c r="G5">
        <v>51</v>
      </c>
      <c r="H5" t="s">
        <v>10</v>
      </c>
      <c r="I5" s="6">
        <v>42.4</v>
      </c>
      <c r="J5" s="7">
        <v>40</v>
      </c>
      <c r="K5" s="6">
        <v>0</v>
      </c>
      <c r="L5" s="6">
        <f t="shared" si="0"/>
        <v>1696</v>
      </c>
      <c r="M5" s="6">
        <v>1696</v>
      </c>
      <c r="N5" s="6">
        <f t="shared" si="1"/>
        <v>0</v>
      </c>
      <c r="Q5" s="4"/>
    </row>
    <row r="6" spans="1:18">
      <c r="A6" s="9">
        <v>10249</v>
      </c>
      <c r="B6" t="s">
        <v>51</v>
      </c>
      <c r="C6" t="s">
        <v>69</v>
      </c>
      <c r="D6" t="s">
        <v>65</v>
      </c>
      <c r="E6" t="s">
        <v>78</v>
      </c>
      <c r="F6" s="5">
        <v>40554</v>
      </c>
      <c r="G6">
        <v>14</v>
      </c>
      <c r="H6" t="s">
        <v>11</v>
      </c>
      <c r="I6" s="6">
        <v>18.600000000000001</v>
      </c>
      <c r="J6" s="7">
        <v>9</v>
      </c>
      <c r="K6" s="6">
        <v>0</v>
      </c>
      <c r="L6" s="6">
        <f t="shared" si="0"/>
        <v>167.4</v>
      </c>
      <c r="M6" s="6">
        <v>167.4</v>
      </c>
      <c r="N6" s="6">
        <f t="shared" si="1"/>
        <v>0</v>
      </c>
    </row>
    <row r="7" spans="1:18">
      <c r="A7" s="9">
        <v>10250</v>
      </c>
      <c r="B7" s="4" t="s">
        <v>52</v>
      </c>
      <c r="C7" t="s">
        <v>63</v>
      </c>
      <c r="D7" t="s">
        <v>64</v>
      </c>
      <c r="E7" t="s">
        <v>78</v>
      </c>
      <c r="F7" s="5">
        <v>40554</v>
      </c>
      <c r="G7">
        <v>51</v>
      </c>
      <c r="H7" t="s">
        <v>10</v>
      </c>
      <c r="I7" s="6">
        <v>42.4</v>
      </c>
      <c r="J7" s="7">
        <v>35</v>
      </c>
      <c r="K7" s="6">
        <v>0.15000000596046448</v>
      </c>
      <c r="L7" s="6">
        <f t="shared" si="0"/>
        <v>1484</v>
      </c>
      <c r="M7" s="6">
        <v>1261.4000000000001</v>
      </c>
      <c r="N7" s="6">
        <f t="shared" si="1"/>
        <v>222.59999999999991</v>
      </c>
    </row>
    <row r="8" spans="1:18">
      <c r="A8" s="9">
        <v>10250</v>
      </c>
      <c r="B8" t="s">
        <v>52</v>
      </c>
      <c r="C8" t="s">
        <v>63</v>
      </c>
      <c r="D8" t="s">
        <v>64</v>
      </c>
      <c r="E8" t="s">
        <v>78</v>
      </c>
      <c r="F8" s="5">
        <v>40554</v>
      </c>
      <c r="G8">
        <v>41</v>
      </c>
      <c r="H8" t="s">
        <v>12</v>
      </c>
      <c r="I8" s="6">
        <v>7.7</v>
      </c>
      <c r="J8" s="7">
        <v>10</v>
      </c>
      <c r="K8" s="6">
        <v>0</v>
      </c>
      <c r="L8" s="6">
        <f t="shared" si="0"/>
        <v>77</v>
      </c>
      <c r="M8" s="6">
        <v>77</v>
      </c>
      <c r="N8" s="6">
        <f t="shared" si="1"/>
        <v>0</v>
      </c>
    </row>
    <row r="9" spans="1:18">
      <c r="A9" s="9">
        <v>10250</v>
      </c>
      <c r="B9" t="s">
        <v>52</v>
      </c>
      <c r="C9" t="s">
        <v>63</v>
      </c>
      <c r="D9" t="s">
        <v>64</v>
      </c>
      <c r="E9" t="s">
        <v>78</v>
      </c>
      <c r="F9" s="5">
        <v>40554</v>
      </c>
      <c r="G9">
        <v>65</v>
      </c>
      <c r="H9" t="s">
        <v>13</v>
      </c>
      <c r="I9" s="6">
        <v>16.8</v>
      </c>
      <c r="J9" s="7">
        <v>15</v>
      </c>
      <c r="K9" s="6">
        <v>0.15000000596046448</v>
      </c>
      <c r="L9" s="6">
        <f t="shared" si="0"/>
        <v>252</v>
      </c>
      <c r="M9" s="6">
        <v>214.2</v>
      </c>
      <c r="N9" s="6">
        <f t="shared" si="1"/>
        <v>37.800000000000011</v>
      </c>
      <c r="R9" s="2"/>
    </row>
    <row r="10" spans="1:18">
      <c r="A10" s="9">
        <v>10251</v>
      </c>
      <c r="B10" t="s">
        <v>53</v>
      </c>
      <c r="C10" t="s">
        <v>74</v>
      </c>
      <c r="D10" t="s">
        <v>75</v>
      </c>
      <c r="E10" t="s">
        <v>78</v>
      </c>
      <c r="F10" s="5">
        <v>40554</v>
      </c>
      <c r="G10">
        <v>65</v>
      </c>
      <c r="H10" t="s">
        <v>13</v>
      </c>
      <c r="I10" s="6">
        <v>16.8</v>
      </c>
      <c r="J10" s="7">
        <v>20</v>
      </c>
      <c r="K10" s="6">
        <v>0</v>
      </c>
      <c r="L10" s="6">
        <f t="shared" si="0"/>
        <v>336</v>
      </c>
      <c r="M10" s="6">
        <v>336</v>
      </c>
      <c r="N10" s="6">
        <f t="shared" si="1"/>
        <v>0</v>
      </c>
      <c r="R10" s="2"/>
    </row>
    <row r="11" spans="1:18">
      <c r="A11" s="9">
        <v>10251</v>
      </c>
      <c r="B11" t="s">
        <v>53</v>
      </c>
      <c r="C11" t="s">
        <v>74</v>
      </c>
      <c r="D11" t="s">
        <v>75</v>
      </c>
      <c r="E11" t="s">
        <v>78</v>
      </c>
      <c r="F11" s="5">
        <v>40554</v>
      </c>
      <c r="G11">
        <v>22</v>
      </c>
      <c r="H11" t="s">
        <v>14</v>
      </c>
      <c r="I11" s="6">
        <v>16.8</v>
      </c>
      <c r="J11" s="7">
        <v>6</v>
      </c>
      <c r="K11" s="6">
        <v>5.000000074505806E-2</v>
      </c>
      <c r="L11" s="6">
        <f t="shared" si="0"/>
        <v>100.80000000000001</v>
      </c>
      <c r="M11" s="6">
        <v>95.76</v>
      </c>
      <c r="N11" s="6">
        <f t="shared" si="1"/>
        <v>5.0400000000000063</v>
      </c>
      <c r="R11" s="2"/>
    </row>
    <row r="12" spans="1:18">
      <c r="A12" s="9">
        <v>10251</v>
      </c>
      <c r="B12" t="s">
        <v>53</v>
      </c>
      <c r="C12" t="s">
        <v>74</v>
      </c>
      <c r="D12" t="s">
        <v>75</v>
      </c>
      <c r="E12" t="s">
        <v>78</v>
      </c>
      <c r="F12" s="5">
        <v>40554</v>
      </c>
      <c r="G12">
        <v>57</v>
      </c>
      <c r="H12" t="s">
        <v>15</v>
      </c>
      <c r="I12" s="6">
        <v>15.6</v>
      </c>
      <c r="J12" s="7">
        <v>15</v>
      </c>
      <c r="K12" s="6">
        <v>5.000000074505806E-2</v>
      </c>
      <c r="L12" s="6">
        <f t="shared" si="0"/>
        <v>234</v>
      </c>
      <c r="M12" s="6">
        <v>222.3</v>
      </c>
      <c r="N12" s="6">
        <f t="shared" si="1"/>
        <v>11.699999999999989</v>
      </c>
      <c r="R12" s="2"/>
    </row>
    <row r="13" spans="1:18">
      <c r="A13" s="9">
        <v>10252</v>
      </c>
      <c r="B13" t="s">
        <v>54</v>
      </c>
      <c r="C13" t="s">
        <v>63</v>
      </c>
      <c r="D13" t="s">
        <v>64</v>
      </c>
      <c r="E13" t="s">
        <v>78</v>
      </c>
      <c r="F13" s="5">
        <v>40554</v>
      </c>
      <c r="G13">
        <v>33</v>
      </c>
      <c r="H13" t="s">
        <v>16</v>
      </c>
      <c r="I13" s="6">
        <v>2</v>
      </c>
      <c r="J13" s="7">
        <v>25</v>
      </c>
      <c r="K13" s="6">
        <v>5.000000074505806E-2</v>
      </c>
      <c r="L13" s="6">
        <f t="shared" si="0"/>
        <v>50</v>
      </c>
      <c r="M13" s="6">
        <v>47.5</v>
      </c>
      <c r="N13" s="6">
        <f t="shared" si="1"/>
        <v>2.5</v>
      </c>
    </row>
    <row r="14" spans="1:18">
      <c r="A14" s="9">
        <v>10252</v>
      </c>
      <c r="B14" t="s">
        <v>54</v>
      </c>
      <c r="C14" t="s">
        <v>63</v>
      </c>
      <c r="D14" t="s">
        <v>64</v>
      </c>
      <c r="E14" t="s">
        <v>78</v>
      </c>
      <c r="F14" s="5">
        <v>40554</v>
      </c>
      <c r="G14">
        <v>20</v>
      </c>
      <c r="H14" t="s">
        <v>17</v>
      </c>
      <c r="I14" s="6">
        <v>64.8</v>
      </c>
      <c r="J14" s="7">
        <v>40</v>
      </c>
      <c r="K14" s="6">
        <v>5.000000074505806E-2</v>
      </c>
      <c r="L14" s="6">
        <f t="shared" si="0"/>
        <v>2592</v>
      </c>
      <c r="M14" s="6">
        <v>2462.4</v>
      </c>
      <c r="N14" s="6">
        <f t="shared" si="1"/>
        <v>129.59999999999991</v>
      </c>
    </row>
    <row r="15" spans="1:18">
      <c r="A15" s="9">
        <v>10252</v>
      </c>
      <c r="B15" t="s">
        <v>54</v>
      </c>
      <c r="C15" t="s">
        <v>63</v>
      </c>
      <c r="D15" t="s">
        <v>64</v>
      </c>
      <c r="E15" t="s">
        <v>78</v>
      </c>
      <c r="F15" s="5">
        <v>40554</v>
      </c>
      <c r="G15">
        <v>60</v>
      </c>
      <c r="H15" t="s">
        <v>18</v>
      </c>
      <c r="I15" s="6">
        <v>27.2</v>
      </c>
      <c r="J15" s="7">
        <v>40</v>
      </c>
      <c r="K15" s="6">
        <v>0</v>
      </c>
      <c r="L15" s="6">
        <f t="shared" si="0"/>
        <v>1088</v>
      </c>
      <c r="M15" s="6">
        <v>1088</v>
      </c>
      <c r="N15" s="6">
        <f t="shared" si="1"/>
        <v>0</v>
      </c>
    </row>
    <row r="16" spans="1:18">
      <c r="A16" s="9">
        <v>10253</v>
      </c>
      <c r="B16" t="s">
        <v>55</v>
      </c>
      <c r="C16" t="s">
        <v>63</v>
      </c>
      <c r="D16" t="s">
        <v>64</v>
      </c>
      <c r="E16" t="s">
        <v>78</v>
      </c>
      <c r="F16" s="5">
        <v>40554</v>
      </c>
      <c r="G16">
        <v>49</v>
      </c>
      <c r="H16" t="s">
        <v>19</v>
      </c>
      <c r="I16" s="6">
        <v>16</v>
      </c>
      <c r="J16" s="7">
        <v>40</v>
      </c>
      <c r="K16" s="6">
        <v>0</v>
      </c>
      <c r="L16" s="6">
        <f t="shared" si="0"/>
        <v>640</v>
      </c>
      <c r="M16" s="6">
        <v>640</v>
      </c>
      <c r="N16" s="6">
        <f t="shared" si="1"/>
        <v>0</v>
      </c>
    </row>
    <row r="17" spans="1:14">
      <c r="A17" s="9">
        <v>10253</v>
      </c>
      <c r="B17" t="s">
        <v>55</v>
      </c>
      <c r="C17" t="s">
        <v>63</v>
      </c>
      <c r="D17" t="s">
        <v>64</v>
      </c>
      <c r="E17" t="s">
        <v>78</v>
      </c>
      <c r="F17" s="5">
        <v>40554</v>
      </c>
      <c r="G17">
        <v>39</v>
      </c>
      <c r="H17" t="s">
        <v>20</v>
      </c>
      <c r="I17" s="6">
        <v>14.4</v>
      </c>
      <c r="J17" s="7">
        <v>42</v>
      </c>
      <c r="K17" s="6">
        <v>0</v>
      </c>
      <c r="L17" s="6">
        <f t="shared" si="0"/>
        <v>604.80000000000007</v>
      </c>
      <c r="M17" s="6">
        <v>604.79999999999995</v>
      </c>
      <c r="N17" s="6">
        <f t="shared" si="1"/>
        <v>0</v>
      </c>
    </row>
    <row r="18" spans="1:14">
      <c r="A18" s="9">
        <v>10253</v>
      </c>
      <c r="B18" t="s">
        <v>55</v>
      </c>
      <c r="C18" t="s">
        <v>63</v>
      </c>
      <c r="D18" t="s">
        <v>64</v>
      </c>
      <c r="E18" t="s">
        <v>78</v>
      </c>
      <c r="F18" s="5">
        <v>40554</v>
      </c>
      <c r="G18">
        <v>31</v>
      </c>
      <c r="H18" t="s">
        <v>21</v>
      </c>
      <c r="I18" s="6">
        <v>10</v>
      </c>
      <c r="J18" s="7">
        <v>20</v>
      </c>
      <c r="K18" s="6">
        <v>0</v>
      </c>
      <c r="L18" s="6">
        <f t="shared" si="0"/>
        <v>200</v>
      </c>
      <c r="M18" s="6">
        <v>200</v>
      </c>
      <c r="N18" s="6">
        <f t="shared" si="1"/>
        <v>0</v>
      </c>
    </row>
    <row r="19" spans="1:14">
      <c r="A19" s="9">
        <v>10254</v>
      </c>
      <c r="B19" t="s">
        <v>56</v>
      </c>
      <c r="C19" t="s">
        <v>68</v>
      </c>
      <c r="D19" t="s">
        <v>64</v>
      </c>
      <c r="E19" t="s">
        <v>76</v>
      </c>
      <c r="F19" s="5">
        <v>40554</v>
      </c>
      <c r="G19">
        <v>55</v>
      </c>
      <c r="H19" t="s">
        <v>22</v>
      </c>
      <c r="I19" s="6">
        <v>19.2</v>
      </c>
      <c r="J19" s="7">
        <v>21</v>
      </c>
      <c r="K19" s="6">
        <v>0.15000000596046448</v>
      </c>
      <c r="L19" s="6">
        <f t="shared" si="0"/>
        <v>403.2</v>
      </c>
      <c r="M19" s="6">
        <v>342.72</v>
      </c>
      <c r="N19" s="6">
        <f t="shared" si="1"/>
        <v>60.479999999999961</v>
      </c>
    </row>
    <row r="20" spans="1:14">
      <c r="A20" s="9">
        <v>10254</v>
      </c>
      <c r="B20" t="s">
        <v>56</v>
      </c>
      <c r="C20" t="s">
        <v>68</v>
      </c>
      <c r="D20" t="s">
        <v>64</v>
      </c>
      <c r="E20" t="s">
        <v>76</v>
      </c>
      <c r="F20" s="5">
        <v>40554</v>
      </c>
      <c r="G20">
        <v>74</v>
      </c>
      <c r="H20" t="s">
        <v>23</v>
      </c>
      <c r="I20" s="6">
        <v>8</v>
      </c>
      <c r="J20" s="7">
        <v>21</v>
      </c>
      <c r="K20" s="6">
        <v>0</v>
      </c>
      <c r="L20" s="6">
        <f t="shared" si="0"/>
        <v>168</v>
      </c>
      <c r="M20" s="6">
        <v>168</v>
      </c>
      <c r="N20" s="6">
        <f t="shared" si="1"/>
        <v>0</v>
      </c>
    </row>
    <row r="21" spans="1:14">
      <c r="A21" s="9">
        <v>10254</v>
      </c>
      <c r="B21" t="s">
        <v>56</v>
      </c>
      <c r="C21" t="s">
        <v>68</v>
      </c>
      <c r="D21" t="s">
        <v>64</v>
      </c>
      <c r="E21" t="s">
        <v>76</v>
      </c>
      <c r="F21" s="5">
        <v>40554</v>
      </c>
      <c r="G21">
        <v>24</v>
      </c>
      <c r="H21" t="s">
        <v>24</v>
      </c>
      <c r="I21" s="6">
        <v>3.6</v>
      </c>
      <c r="J21" s="7">
        <v>15</v>
      </c>
      <c r="K21" s="6">
        <v>0.15000000596046448</v>
      </c>
      <c r="L21" s="6">
        <f t="shared" si="0"/>
        <v>54</v>
      </c>
      <c r="M21" s="6">
        <v>45.9</v>
      </c>
      <c r="N21" s="6">
        <f t="shared" si="1"/>
        <v>8.1000000000000014</v>
      </c>
    </row>
    <row r="22" spans="1:14">
      <c r="A22" s="9">
        <v>10255</v>
      </c>
      <c r="B22" t="s">
        <v>57</v>
      </c>
      <c r="C22" t="s">
        <v>74</v>
      </c>
      <c r="D22" t="s">
        <v>75</v>
      </c>
      <c r="E22" t="s">
        <v>76</v>
      </c>
      <c r="F22" s="5">
        <v>40554</v>
      </c>
      <c r="G22">
        <v>36</v>
      </c>
      <c r="H22" t="s">
        <v>25</v>
      </c>
      <c r="I22" s="6">
        <v>15.2</v>
      </c>
      <c r="J22" s="7">
        <v>25</v>
      </c>
      <c r="K22" s="6">
        <v>0</v>
      </c>
      <c r="L22" s="6">
        <f t="shared" si="0"/>
        <v>380</v>
      </c>
      <c r="M22" s="6">
        <v>380</v>
      </c>
      <c r="N22" s="6">
        <f t="shared" si="1"/>
        <v>0</v>
      </c>
    </row>
    <row r="23" spans="1:14">
      <c r="A23" s="9">
        <v>10255</v>
      </c>
      <c r="B23" t="s">
        <v>57</v>
      </c>
      <c r="C23" t="s">
        <v>74</v>
      </c>
      <c r="D23" t="s">
        <v>75</v>
      </c>
      <c r="E23" t="s">
        <v>76</v>
      </c>
      <c r="F23" s="5">
        <v>40554</v>
      </c>
      <c r="G23">
        <v>59</v>
      </c>
      <c r="H23" t="s">
        <v>26</v>
      </c>
      <c r="I23" s="6">
        <v>44</v>
      </c>
      <c r="J23" s="7">
        <v>30</v>
      </c>
      <c r="K23" s="6">
        <v>0</v>
      </c>
      <c r="L23" s="6">
        <f t="shared" si="0"/>
        <v>1320</v>
      </c>
      <c r="M23" s="6">
        <v>1320</v>
      </c>
      <c r="N23" s="6">
        <f t="shared" si="1"/>
        <v>0</v>
      </c>
    </row>
    <row r="24" spans="1:14">
      <c r="A24" s="9">
        <v>10255</v>
      </c>
      <c r="B24" t="s">
        <v>57</v>
      </c>
      <c r="C24" t="s">
        <v>74</v>
      </c>
      <c r="D24" t="s">
        <v>75</v>
      </c>
      <c r="E24" t="s">
        <v>76</v>
      </c>
      <c r="F24" s="5">
        <v>40554</v>
      </c>
      <c r="G24">
        <v>16</v>
      </c>
      <c r="H24" t="s">
        <v>27</v>
      </c>
      <c r="I24" s="6">
        <v>13.9</v>
      </c>
      <c r="J24" s="7">
        <v>35</v>
      </c>
      <c r="K24" s="6">
        <v>0</v>
      </c>
      <c r="L24" s="6">
        <f t="shared" si="0"/>
        <v>486.5</v>
      </c>
      <c r="M24" s="6">
        <v>486.5</v>
      </c>
      <c r="N24" s="6">
        <f t="shared" si="1"/>
        <v>0</v>
      </c>
    </row>
    <row r="25" spans="1:14">
      <c r="A25" s="9">
        <v>10255</v>
      </c>
      <c r="B25" t="s">
        <v>57</v>
      </c>
      <c r="C25" t="s">
        <v>74</v>
      </c>
      <c r="D25" t="s">
        <v>75</v>
      </c>
      <c r="E25" t="s">
        <v>76</v>
      </c>
      <c r="F25" s="5">
        <v>40554</v>
      </c>
      <c r="G25">
        <v>2</v>
      </c>
      <c r="H25" t="s">
        <v>28</v>
      </c>
      <c r="I25" s="6">
        <v>15.2</v>
      </c>
      <c r="J25" s="7">
        <v>20</v>
      </c>
      <c r="K25" s="6">
        <v>0</v>
      </c>
      <c r="L25" s="6">
        <f t="shared" si="0"/>
        <v>304</v>
      </c>
      <c r="M25" s="6">
        <v>304</v>
      </c>
      <c r="N25" s="6">
        <f t="shared" si="1"/>
        <v>0</v>
      </c>
    </row>
    <row r="26" spans="1:14">
      <c r="A26" s="9">
        <v>10256</v>
      </c>
      <c r="B26" t="s">
        <v>58</v>
      </c>
      <c r="C26" t="s">
        <v>70</v>
      </c>
      <c r="D26" t="s">
        <v>71</v>
      </c>
      <c r="E26" t="s">
        <v>77</v>
      </c>
      <c r="F26" s="5">
        <v>40554</v>
      </c>
      <c r="G26">
        <v>53</v>
      </c>
      <c r="H26" t="s">
        <v>29</v>
      </c>
      <c r="I26" s="6">
        <v>26.2</v>
      </c>
      <c r="J26" s="7">
        <v>15</v>
      </c>
      <c r="K26" s="6">
        <v>0.15</v>
      </c>
      <c r="L26" s="6">
        <f t="shared" si="0"/>
        <v>393</v>
      </c>
      <c r="M26" s="6">
        <v>393</v>
      </c>
      <c r="N26" s="6">
        <f t="shared" si="1"/>
        <v>0</v>
      </c>
    </row>
    <row r="27" spans="1:14">
      <c r="A27" s="9">
        <v>10256</v>
      </c>
      <c r="B27" t="s">
        <v>58</v>
      </c>
      <c r="C27" t="s">
        <v>70</v>
      </c>
      <c r="D27" t="s">
        <v>71</v>
      </c>
      <c r="E27" t="s">
        <v>77</v>
      </c>
      <c r="F27" s="5">
        <v>40554</v>
      </c>
      <c r="G27">
        <v>77</v>
      </c>
      <c r="H27" t="s">
        <v>30</v>
      </c>
      <c r="I27" s="6">
        <v>10.4</v>
      </c>
      <c r="J27" s="7">
        <v>12</v>
      </c>
      <c r="K27" s="6">
        <v>0</v>
      </c>
      <c r="L27" s="6">
        <f t="shared" si="0"/>
        <v>124.80000000000001</v>
      </c>
      <c r="M27" s="6">
        <v>124.8</v>
      </c>
      <c r="N27" s="6">
        <f t="shared" si="1"/>
        <v>0</v>
      </c>
    </row>
    <row r="28" spans="1:14">
      <c r="A28" s="9">
        <v>10257</v>
      </c>
      <c r="B28" t="s">
        <v>59</v>
      </c>
      <c r="C28" t="s">
        <v>66</v>
      </c>
      <c r="D28" t="s">
        <v>67</v>
      </c>
      <c r="E28" t="s">
        <v>77</v>
      </c>
      <c r="F28" s="5">
        <v>40554</v>
      </c>
      <c r="G28">
        <v>27</v>
      </c>
      <c r="H28" t="s">
        <v>31</v>
      </c>
      <c r="I28" s="6">
        <v>35.1</v>
      </c>
      <c r="J28" s="7">
        <v>25</v>
      </c>
      <c r="K28" s="6">
        <v>0</v>
      </c>
      <c r="L28" s="6">
        <f t="shared" si="0"/>
        <v>877.5</v>
      </c>
      <c r="M28" s="6">
        <v>877.5</v>
      </c>
      <c r="N28" s="6">
        <f t="shared" si="1"/>
        <v>0</v>
      </c>
    </row>
    <row r="29" spans="1:14">
      <c r="A29" s="9">
        <v>10257</v>
      </c>
      <c r="B29" t="s">
        <v>59</v>
      </c>
      <c r="C29" t="s">
        <v>66</v>
      </c>
      <c r="D29" t="s">
        <v>67</v>
      </c>
      <c r="E29" t="s">
        <v>77</v>
      </c>
      <c r="F29" s="5">
        <v>40554</v>
      </c>
      <c r="G29">
        <v>39</v>
      </c>
      <c r="H29" t="s">
        <v>20</v>
      </c>
      <c r="I29" s="6">
        <v>14.4</v>
      </c>
      <c r="J29" s="7">
        <v>6</v>
      </c>
      <c r="K29" s="6">
        <v>0</v>
      </c>
      <c r="L29" s="6">
        <f t="shared" si="0"/>
        <v>86.4</v>
      </c>
      <c r="M29" s="6">
        <v>86.4</v>
      </c>
      <c r="N29" s="6">
        <f t="shared" si="1"/>
        <v>0</v>
      </c>
    </row>
    <row r="30" spans="1:14">
      <c r="A30" s="9">
        <v>10257</v>
      </c>
      <c r="B30" t="s">
        <v>59</v>
      </c>
      <c r="C30" t="s">
        <v>66</v>
      </c>
      <c r="D30" t="s">
        <v>67</v>
      </c>
      <c r="E30" t="s">
        <v>77</v>
      </c>
      <c r="F30" s="5">
        <v>40554</v>
      </c>
      <c r="G30">
        <v>77</v>
      </c>
      <c r="H30" t="s">
        <v>30</v>
      </c>
      <c r="I30" s="6">
        <v>10.4</v>
      </c>
      <c r="J30" s="7">
        <v>15</v>
      </c>
      <c r="K30" s="6">
        <v>0</v>
      </c>
      <c r="L30" s="6">
        <f t="shared" si="0"/>
        <v>156</v>
      </c>
      <c r="M30" s="6">
        <v>156</v>
      </c>
      <c r="N30" s="6">
        <f t="shared" si="1"/>
        <v>0</v>
      </c>
    </row>
    <row r="31" spans="1:14">
      <c r="C31" s="4"/>
    </row>
    <row r="34" spans="2:2">
      <c r="B34" s="4"/>
    </row>
  </sheetData>
  <printOptions gridLines="1"/>
  <pageMargins left="0.75" right="0.75" top="1" bottom="1" header="0.5" footer="0.5"/>
  <pageSetup scale="99" fitToHeight="0" orientation="portrait" r:id="rId1"/>
  <headerFooter alignWithMargins="0">
    <oddHeader>&amp;LSample Order Reports Workbook&amp;RSource Data</oddHeader>
    <oddFooter>&amp;LPage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E31" sqref="E31"/>
    </sheetView>
  </sheetViews>
  <sheetFormatPr defaultRowHeight="10.5"/>
  <cols>
    <col min="2" max="2" width="18.1640625" bestFit="1" customWidth="1"/>
    <col min="3" max="3" width="18" bestFit="1" customWidth="1"/>
    <col min="4" max="4" width="14.6640625" bestFit="1" customWidth="1"/>
    <col min="5" max="5" width="25.83203125" bestFit="1" customWidth="1"/>
    <col min="6" max="6" width="17.1640625" bestFit="1" customWidth="1"/>
    <col min="7" max="7" width="11.5" bestFit="1" customWidth="1"/>
    <col min="8" max="8" width="11.1640625" bestFit="1" customWidth="1"/>
    <col min="9" max="9" width="29.33203125" bestFit="1" customWidth="1"/>
    <col min="10" max="10" width="10.1640625" bestFit="1" customWidth="1"/>
    <col min="15" max="15" width="16.5" bestFit="1" customWidth="1"/>
  </cols>
  <sheetData>
    <row r="1" spans="1:15" s="3" customFormat="1">
      <c r="A1" s="10" t="s">
        <v>80</v>
      </c>
      <c r="B1" s="3" t="s">
        <v>81</v>
      </c>
      <c r="C1" s="3" t="s">
        <v>82</v>
      </c>
      <c r="D1" s="3" t="s">
        <v>61</v>
      </c>
      <c r="E1" s="3" t="s">
        <v>265</v>
      </c>
      <c r="F1" s="3" t="s">
        <v>79</v>
      </c>
      <c r="G1" s="3" t="s">
        <v>49</v>
      </c>
      <c r="H1" s="3" t="s">
        <v>1</v>
      </c>
      <c r="I1" s="3" t="s">
        <v>93</v>
      </c>
      <c r="J1" s="3" t="s">
        <v>3</v>
      </c>
      <c r="K1" s="3" t="s">
        <v>4</v>
      </c>
      <c r="L1" s="3" t="s">
        <v>5</v>
      </c>
      <c r="M1" s="3" t="s">
        <v>47</v>
      </c>
      <c r="N1" s="3" t="s">
        <v>6</v>
      </c>
      <c r="O1" s="3" t="s">
        <v>48</v>
      </c>
    </row>
    <row r="2" spans="1:15">
      <c r="A2" s="8" t="s">
        <v>94</v>
      </c>
      <c r="B2" s="4" t="s">
        <v>236</v>
      </c>
      <c r="C2" t="s">
        <v>107</v>
      </c>
      <c r="D2" t="s">
        <v>73</v>
      </c>
      <c r="E2" s="4" t="s">
        <v>129</v>
      </c>
      <c r="F2">
        <v>2</v>
      </c>
      <c r="G2" s="5">
        <v>40554</v>
      </c>
      <c r="H2">
        <v>2</v>
      </c>
      <c r="I2" t="s">
        <v>28</v>
      </c>
      <c r="J2" s="6">
        <v>15.2</v>
      </c>
      <c r="K2">
        <v>50</v>
      </c>
      <c r="L2" s="6">
        <v>0.20000000298023224</v>
      </c>
      <c r="M2" s="6">
        <v>760</v>
      </c>
      <c r="N2" s="6">
        <v>608</v>
      </c>
    </row>
    <row r="3" spans="1:15">
      <c r="A3" s="8" t="s">
        <v>94</v>
      </c>
      <c r="B3" s="4" t="s">
        <v>236</v>
      </c>
      <c r="C3" t="s">
        <v>107</v>
      </c>
      <c r="D3" t="s">
        <v>73</v>
      </c>
      <c r="E3" s="4" t="s">
        <v>129</v>
      </c>
      <c r="F3">
        <v>2</v>
      </c>
      <c r="G3" s="5">
        <v>40554</v>
      </c>
      <c r="H3">
        <v>32</v>
      </c>
      <c r="I3" t="s">
        <v>32</v>
      </c>
      <c r="J3" s="6">
        <v>25.6</v>
      </c>
      <c r="K3">
        <v>6</v>
      </c>
      <c r="L3" s="6">
        <v>0.20000000298023224</v>
      </c>
      <c r="M3" s="6">
        <v>153.60000000000002</v>
      </c>
      <c r="N3" s="6">
        <v>122.88</v>
      </c>
    </row>
    <row r="4" spans="1:15">
      <c r="A4" s="8" t="s">
        <v>94</v>
      </c>
      <c r="B4" s="4" t="s">
        <v>236</v>
      </c>
      <c r="C4" t="s">
        <v>107</v>
      </c>
      <c r="D4" t="s">
        <v>73</v>
      </c>
      <c r="E4" s="4" t="s">
        <v>129</v>
      </c>
      <c r="F4">
        <v>2</v>
      </c>
      <c r="G4" s="5">
        <v>40554</v>
      </c>
      <c r="H4">
        <v>5</v>
      </c>
      <c r="I4" t="s">
        <v>33</v>
      </c>
      <c r="J4" s="6">
        <v>17</v>
      </c>
      <c r="K4">
        <v>65</v>
      </c>
      <c r="L4" s="6">
        <v>0.20000000298023224</v>
      </c>
      <c r="M4" s="6">
        <v>1105</v>
      </c>
      <c r="N4" s="6">
        <v>884</v>
      </c>
    </row>
    <row r="5" spans="1:15">
      <c r="A5" s="8" t="s">
        <v>95</v>
      </c>
      <c r="B5" s="4" t="s">
        <v>108</v>
      </c>
      <c r="C5" s="4" t="s">
        <v>109</v>
      </c>
      <c r="D5" s="4" t="s">
        <v>130</v>
      </c>
      <c r="E5" s="4" t="s">
        <v>131</v>
      </c>
      <c r="F5">
        <v>3</v>
      </c>
      <c r="G5" s="5">
        <v>40554</v>
      </c>
      <c r="H5">
        <v>21</v>
      </c>
      <c r="I5" t="s">
        <v>34</v>
      </c>
      <c r="J5" s="6">
        <v>8</v>
      </c>
      <c r="K5">
        <v>10</v>
      </c>
      <c r="L5" s="6">
        <v>0</v>
      </c>
      <c r="M5" s="6">
        <v>80</v>
      </c>
      <c r="N5" s="6">
        <v>80</v>
      </c>
      <c r="O5" s="12" t="s">
        <v>220</v>
      </c>
    </row>
    <row r="6" spans="1:15">
      <c r="A6" s="8" t="s">
        <v>95</v>
      </c>
      <c r="B6" s="4" t="s">
        <v>108</v>
      </c>
      <c r="C6" s="4" t="s">
        <v>109</v>
      </c>
      <c r="D6" s="4" t="s">
        <v>130</v>
      </c>
      <c r="E6" s="4" t="s">
        <v>131</v>
      </c>
      <c r="F6">
        <v>3</v>
      </c>
      <c r="G6" s="5">
        <v>40554</v>
      </c>
      <c r="H6">
        <v>37</v>
      </c>
      <c r="I6" t="s">
        <v>35</v>
      </c>
      <c r="J6" s="6">
        <v>20.8</v>
      </c>
      <c r="K6">
        <v>1</v>
      </c>
      <c r="L6" s="6">
        <v>0</v>
      </c>
      <c r="M6" s="6">
        <v>20.8</v>
      </c>
      <c r="N6" s="6">
        <v>20.8</v>
      </c>
      <c r="O6" s="12" t="s">
        <v>221</v>
      </c>
    </row>
    <row r="7" spans="1:15">
      <c r="A7" s="8" t="s">
        <v>96</v>
      </c>
      <c r="B7" s="4" t="s">
        <v>110</v>
      </c>
      <c r="C7" s="4" t="s">
        <v>111</v>
      </c>
      <c r="D7" s="4" t="s">
        <v>132</v>
      </c>
      <c r="E7" t="s">
        <v>85</v>
      </c>
      <c r="F7">
        <v>3</v>
      </c>
      <c r="G7" s="5">
        <v>40554</v>
      </c>
      <c r="H7">
        <v>70</v>
      </c>
      <c r="I7" t="s">
        <v>36</v>
      </c>
      <c r="J7" s="6">
        <v>12</v>
      </c>
      <c r="K7">
        <v>21</v>
      </c>
      <c r="L7" s="6">
        <v>0.25</v>
      </c>
      <c r="M7" s="6">
        <v>252</v>
      </c>
      <c r="N7" s="6">
        <v>189</v>
      </c>
      <c r="O7" s="12"/>
    </row>
    <row r="8" spans="1:15">
      <c r="A8" s="8" t="s">
        <v>96</v>
      </c>
      <c r="B8" s="4" t="s">
        <v>110</v>
      </c>
      <c r="C8" s="4" t="s">
        <v>111</v>
      </c>
      <c r="D8" s="4" t="s">
        <v>132</v>
      </c>
      <c r="E8" t="s">
        <v>85</v>
      </c>
      <c r="F8">
        <v>3</v>
      </c>
      <c r="G8" s="5">
        <v>40554</v>
      </c>
      <c r="H8">
        <v>57</v>
      </c>
      <c r="I8" t="s">
        <v>15</v>
      </c>
      <c r="J8" s="6">
        <v>15.6</v>
      </c>
      <c r="K8">
        <v>50</v>
      </c>
      <c r="L8" s="6">
        <v>0</v>
      </c>
      <c r="M8" s="6">
        <v>780</v>
      </c>
      <c r="N8" s="6">
        <v>780</v>
      </c>
      <c r="O8" s="12" t="s">
        <v>222</v>
      </c>
    </row>
    <row r="9" spans="1:15">
      <c r="A9" s="8" t="s">
        <v>96</v>
      </c>
      <c r="B9" s="4" t="s">
        <v>110</v>
      </c>
      <c r="C9" s="4" t="s">
        <v>111</v>
      </c>
      <c r="D9" s="4" t="s">
        <v>132</v>
      </c>
      <c r="E9" t="s">
        <v>85</v>
      </c>
      <c r="F9">
        <v>3</v>
      </c>
      <c r="G9" s="5">
        <v>40554</v>
      </c>
      <c r="H9">
        <v>62</v>
      </c>
      <c r="I9" t="s">
        <v>37</v>
      </c>
      <c r="J9" s="6">
        <v>39.4</v>
      </c>
      <c r="K9">
        <v>15</v>
      </c>
      <c r="L9" s="6">
        <v>0.25</v>
      </c>
      <c r="M9" s="6">
        <v>591</v>
      </c>
      <c r="N9" s="6">
        <v>443.25</v>
      </c>
      <c r="O9" s="12" t="s">
        <v>223</v>
      </c>
    </row>
    <row r="10" spans="1:15">
      <c r="A10" s="8" t="s">
        <v>96</v>
      </c>
      <c r="B10" s="4" t="s">
        <v>110</v>
      </c>
      <c r="C10" s="4" t="s">
        <v>111</v>
      </c>
      <c r="D10" s="4" t="s">
        <v>132</v>
      </c>
      <c r="E10" t="s">
        <v>85</v>
      </c>
      <c r="F10">
        <v>3</v>
      </c>
      <c r="G10" s="5">
        <v>40554</v>
      </c>
      <c r="H10">
        <v>41</v>
      </c>
      <c r="I10" t="s">
        <v>12</v>
      </c>
      <c r="J10" s="6">
        <v>7.7</v>
      </c>
      <c r="K10">
        <v>16</v>
      </c>
      <c r="L10" s="6">
        <v>0.25</v>
      </c>
      <c r="M10" s="6">
        <v>123.2</v>
      </c>
      <c r="N10" s="6">
        <v>92.4</v>
      </c>
      <c r="O10" s="12" t="s">
        <v>224</v>
      </c>
    </row>
    <row r="11" spans="1:15">
      <c r="A11" s="8" t="s">
        <v>97</v>
      </c>
      <c r="B11" s="4" t="s">
        <v>112</v>
      </c>
      <c r="C11" s="4" t="s">
        <v>113</v>
      </c>
      <c r="D11" s="4" t="s">
        <v>133</v>
      </c>
      <c r="E11" t="s">
        <v>86</v>
      </c>
      <c r="F11">
        <v>1</v>
      </c>
      <c r="G11" s="5">
        <v>40554</v>
      </c>
      <c r="H11">
        <v>35</v>
      </c>
      <c r="I11" t="s">
        <v>38</v>
      </c>
      <c r="J11" s="6">
        <v>14.4</v>
      </c>
      <c r="K11">
        <v>20</v>
      </c>
      <c r="L11" s="6">
        <v>0</v>
      </c>
      <c r="M11" s="6">
        <v>288</v>
      </c>
      <c r="N11" s="6">
        <v>288</v>
      </c>
    </row>
    <row r="12" spans="1:15">
      <c r="A12" s="8" t="s">
        <v>97</v>
      </c>
      <c r="B12" s="4" t="s">
        <v>112</v>
      </c>
      <c r="C12" s="4" t="s">
        <v>113</v>
      </c>
      <c r="D12" s="4" t="s">
        <v>133</v>
      </c>
      <c r="E12" t="s">
        <v>86</v>
      </c>
      <c r="F12">
        <v>1</v>
      </c>
      <c r="G12" s="5">
        <v>40554</v>
      </c>
      <c r="H12">
        <v>21</v>
      </c>
      <c r="I12" t="s">
        <v>34</v>
      </c>
      <c r="J12" s="6">
        <v>8</v>
      </c>
      <c r="K12">
        <v>20</v>
      </c>
      <c r="L12" s="6">
        <v>0</v>
      </c>
      <c r="M12" s="6">
        <v>160</v>
      </c>
      <c r="N12" s="6">
        <v>160</v>
      </c>
    </row>
    <row r="13" spans="1:15">
      <c r="A13" s="8" t="s">
        <v>98</v>
      </c>
      <c r="B13" s="4" t="s">
        <v>114</v>
      </c>
      <c r="C13" s="4" t="s">
        <v>115</v>
      </c>
      <c r="D13" s="4" t="s">
        <v>132</v>
      </c>
      <c r="E13" t="s">
        <v>85</v>
      </c>
      <c r="F13">
        <v>2</v>
      </c>
      <c r="G13" s="5">
        <v>40554</v>
      </c>
      <c r="H13">
        <v>5</v>
      </c>
      <c r="I13" t="s">
        <v>33</v>
      </c>
      <c r="J13" s="6">
        <v>17</v>
      </c>
      <c r="K13">
        <v>12</v>
      </c>
      <c r="L13" s="6">
        <v>0.20000000298023224</v>
      </c>
      <c r="M13" s="6">
        <v>204</v>
      </c>
      <c r="N13" s="6">
        <v>163.19999999999999</v>
      </c>
    </row>
    <row r="14" spans="1:15">
      <c r="A14" s="8" t="s">
        <v>98</v>
      </c>
      <c r="B14" s="4" t="s">
        <v>114</v>
      </c>
      <c r="C14" s="4" t="s">
        <v>115</v>
      </c>
      <c r="D14" s="4" t="s">
        <v>132</v>
      </c>
      <c r="E14" t="s">
        <v>85</v>
      </c>
      <c r="F14">
        <v>2</v>
      </c>
      <c r="G14" s="5">
        <v>40554</v>
      </c>
      <c r="H14">
        <v>7</v>
      </c>
      <c r="I14" t="s">
        <v>39</v>
      </c>
      <c r="J14" s="6">
        <v>24</v>
      </c>
      <c r="K14">
        <v>15</v>
      </c>
      <c r="L14" s="6">
        <v>0</v>
      </c>
      <c r="M14" s="6">
        <v>360</v>
      </c>
      <c r="N14" s="6">
        <v>360</v>
      </c>
    </row>
    <row r="15" spans="1:15">
      <c r="A15" s="8" t="s">
        <v>98</v>
      </c>
      <c r="B15" s="4" t="s">
        <v>114</v>
      </c>
      <c r="C15" s="4" t="s">
        <v>115</v>
      </c>
      <c r="D15" s="4" t="s">
        <v>132</v>
      </c>
      <c r="E15" t="s">
        <v>85</v>
      </c>
      <c r="F15">
        <v>2</v>
      </c>
      <c r="G15" s="5">
        <v>40554</v>
      </c>
      <c r="H15">
        <v>56</v>
      </c>
      <c r="I15" t="s">
        <v>40</v>
      </c>
      <c r="J15" s="6">
        <v>30.4</v>
      </c>
      <c r="K15">
        <v>2</v>
      </c>
      <c r="L15" s="6">
        <v>0</v>
      </c>
      <c r="M15" s="6">
        <v>60.8</v>
      </c>
      <c r="N15" s="6">
        <v>60.8</v>
      </c>
    </row>
    <row r="16" spans="1:15">
      <c r="A16" s="8" t="s">
        <v>99</v>
      </c>
      <c r="B16" s="4" t="s">
        <v>116</v>
      </c>
      <c r="C16" s="4" t="s">
        <v>117</v>
      </c>
      <c r="D16" s="4" t="s">
        <v>134</v>
      </c>
      <c r="E16" t="s">
        <v>87</v>
      </c>
      <c r="F16">
        <v>2</v>
      </c>
      <c r="G16" s="5">
        <v>40554</v>
      </c>
      <c r="H16">
        <v>16</v>
      </c>
      <c r="I16" t="s">
        <v>27</v>
      </c>
      <c r="J16" s="6">
        <v>13.9</v>
      </c>
      <c r="K16">
        <v>60</v>
      </c>
      <c r="L16" s="6">
        <v>0.25</v>
      </c>
      <c r="M16" s="6">
        <v>834</v>
      </c>
      <c r="N16" s="6">
        <v>625.5</v>
      </c>
    </row>
    <row r="17" spans="1:14">
      <c r="A17" s="8" t="s">
        <v>99</v>
      </c>
      <c r="B17" s="4" t="s">
        <v>116</v>
      </c>
      <c r="C17" s="4" t="s">
        <v>117</v>
      </c>
      <c r="D17" s="4" t="s">
        <v>134</v>
      </c>
      <c r="E17" t="s">
        <v>87</v>
      </c>
      <c r="F17">
        <v>2</v>
      </c>
      <c r="G17" s="5">
        <v>40554</v>
      </c>
      <c r="H17">
        <v>30</v>
      </c>
      <c r="I17" t="s">
        <v>41</v>
      </c>
      <c r="J17" s="6">
        <v>20.7</v>
      </c>
      <c r="K17">
        <v>60</v>
      </c>
      <c r="L17" s="6">
        <v>0.25</v>
      </c>
      <c r="M17" s="6">
        <v>1242</v>
      </c>
      <c r="N17" s="6">
        <v>931.5</v>
      </c>
    </row>
    <row r="18" spans="1:14">
      <c r="A18" s="8" t="s">
        <v>99</v>
      </c>
      <c r="B18" s="4" t="s">
        <v>116</v>
      </c>
      <c r="C18" s="4" t="s">
        <v>117</v>
      </c>
      <c r="D18" s="4" t="s">
        <v>134</v>
      </c>
      <c r="E18" t="s">
        <v>87</v>
      </c>
      <c r="F18">
        <v>2</v>
      </c>
      <c r="G18" s="5">
        <v>40554</v>
      </c>
      <c r="H18">
        <v>74</v>
      </c>
      <c r="I18" t="s">
        <v>23</v>
      </c>
      <c r="J18" s="6">
        <v>8</v>
      </c>
      <c r="K18">
        <v>36</v>
      </c>
      <c r="L18" s="6">
        <v>0.25</v>
      </c>
      <c r="M18" s="6">
        <v>288</v>
      </c>
      <c r="N18" s="6">
        <v>216</v>
      </c>
    </row>
    <row r="19" spans="1:14">
      <c r="A19" s="8" t="s">
        <v>99</v>
      </c>
      <c r="B19" s="4" t="s">
        <v>116</v>
      </c>
      <c r="C19" s="4" t="s">
        <v>117</v>
      </c>
      <c r="D19" s="4" t="s">
        <v>134</v>
      </c>
      <c r="E19" t="s">
        <v>87</v>
      </c>
      <c r="F19">
        <v>2</v>
      </c>
      <c r="G19" s="5">
        <v>40554</v>
      </c>
      <c r="H19">
        <v>24</v>
      </c>
      <c r="I19" t="s">
        <v>24</v>
      </c>
      <c r="J19" s="6">
        <v>3.6</v>
      </c>
      <c r="K19">
        <v>28</v>
      </c>
      <c r="L19" s="6">
        <v>0</v>
      </c>
      <c r="M19" s="6">
        <v>100.8</v>
      </c>
      <c r="N19" s="6">
        <v>100.8</v>
      </c>
    </row>
    <row r="20" spans="1:14">
      <c r="A20" s="8" t="s">
        <v>100</v>
      </c>
      <c r="B20" s="4" t="s">
        <v>118</v>
      </c>
      <c r="C20" s="4" t="s">
        <v>119</v>
      </c>
      <c r="D20" s="4" t="s">
        <v>63</v>
      </c>
      <c r="E20" t="s">
        <v>88</v>
      </c>
      <c r="F20">
        <v>2</v>
      </c>
      <c r="G20" s="5">
        <v>40554</v>
      </c>
      <c r="H20">
        <v>2</v>
      </c>
      <c r="I20" t="s">
        <v>28</v>
      </c>
      <c r="J20" s="6">
        <v>15.2</v>
      </c>
      <c r="K20">
        <v>35</v>
      </c>
      <c r="L20" s="6">
        <v>0</v>
      </c>
      <c r="M20" s="6">
        <v>532</v>
      </c>
      <c r="N20" s="6">
        <v>532</v>
      </c>
    </row>
    <row r="21" spans="1:14">
      <c r="A21" s="8" t="s">
        <v>100</v>
      </c>
      <c r="B21" s="4" t="s">
        <v>118</v>
      </c>
      <c r="C21" s="4" t="s">
        <v>119</v>
      </c>
      <c r="D21" s="4" t="s">
        <v>63</v>
      </c>
      <c r="E21" t="s">
        <v>88</v>
      </c>
      <c r="F21">
        <v>2</v>
      </c>
      <c r="G21" s="5">
        <v>40554</v>
      </c>
      <c r="H21">
        <v>41</v>
      </c>
      <c r="I21" t="s">
        <v>12</v>
      </c>
      <c r="J21" s="6">
        <v>7.7</v>
      </c>
      <c r="K21">
        <v>25</v>
      </c>
      <c r="L21" s="6">
        <v>0.15000000596046448</v>
      </c>
      <c r="M21" s="6">
        <v>192.5</v>
      </c>
      <c r="N21" s="6">
        <v>163.62</v>
      </c>
    </row>
    <row r="22" spans="1:14">
      <c r="A22" s="8" t="s">
        <v>101</v>
      </c>
      <c r="B22" s="4" t="s">
        <v>120</v>
      </c>
      <c r="C22" s="4" t="s">
        <v>121</v>
      </c>
      <c r="D22" t="s">
        <v>73</v>
      </c>
      <c r="E22" t="s">
        <v>83</v>
      </c>
      <c r="F22">
        <v>2</v>
      </c>
      <c r="G22" s="5">
        <v>40554</v>
      </c>
      <c r="H22">
        <v>17</v>
      </c>
      <c r="I22" t="s">
        <v>42</v>
      </c>
      <c r="J22" s="6">
        <v>31.2</v>
      </c>
      <c r="K22">
        <v>30</v>
      </c>
      <c r="L22" s="6">
        <v>0</v>
      </c>
      <c r="M22" s="6">
        <v>936</v>
      </c>
      <c r="N22" s="6">
        <v>936</v>
      </c>
    </row>
    <row r="23" spans="1:14">
      <c r="A23" s="8" t="s">
        <v>101</v>
      </c>
      <c r="B23" s="4" t="s">
        <v>120</v>
      </c>
      <c r="C23" s="4" t="s">
        <v>121</v>
      </c>
      <c r="D23" t="s">
        <v>73</v>
      </c>
      <c r="E23" t="s">
        <v>83</v>
      </c>
      <c r="F23">
        <v>2</v>
      </c>
      <c r="G23" s="5">
        <v>40554</v>
      </c>
      <c r="H23">
        <v>70</v>
      </c>
      <c r="I23" t="s">
        <v>36</v>
      </c>
      <c r="J23" s="6">
        <v>12</v>
      </c>
      <c r="K23">
        <v>20</v>
      </c>
      <c r="L23" s="6">
        <v>0</v>
      </c>
      <c r="M23" s="6">
        <v>240</v>
      </c>
      <c r="N23" s="6">
        <v>240</v>
      </c>
    </row>
    <row r="24" spans="1:14">
      <c r="A24" s="8" t="s">
        <v>102</v>
      </c>
      <c r="B24" s="4" t="s">
        <v>122</v>
      </c>
      <c r="C24" s="4" t="s">
        <v>123</v>
      </c>
      <c r="D24" s="4" t="s">
        <v>135</v>
      </c>
      <c r="E24" t="s">
        <v>89</v>
      </c>
      <c r="F24">
        <v>3</v>
      </c>
      <c r="G24" s="5">
        <v>40554</v>
      </c>
      <c r="H24">
        <v>12</v>
      </c>
      <c r="I24" t="s">
        <v>43</v>
      </c>
      <c r="J24" s="6">
        <v>30.4</v>
      </c>
      <c r="K24">
        <v>12</v>
      </c>
      <c r="L24" s="6">
        <v>5.000000074505806E-2</v>
      </c>
      <c r="M24" s="6">
        <v>364.79999999999995</v>
      </c>
      <c r="N24" s="6">
        <v>346.56</v>
      </c>
    </row>
    <row r="25" spans="1:14">
      <c r="A25" s="8" t="s">
        <v>103</v>
      </c>
      <c r="B25" s="4" t="s">
        <v>124</v>
      </c>
      <c r="C25" s="4" t="s">
        <v>125</v>
      </c>
      <c r="D25" s="4" t="s">
        <v>241</v>
      </c>
      <c r="E25" s="4" t="s">
        <v>242</v>
      </c>
      <c r="F25">
        <v>1</v>
      </c>
      <c r="G25" s="5">
        <v>40554</v>
      </c>
      <c r="H25">
        <v>76</v>
      </c>
      <c r="I25" t="s">
        <v>44</v>
      </c>
      <c r="J25" s="6">
        <v>14.4</v>
      </c>
      <c r="K25">
        <v>15</v>
      </c>
      <c r="L25" s="6">
        <v>0.15000000596046448</v>
      </c>
      <c r="M25" s="6">
        <v>216</v>
      </c>
      <c r="N25" s="6">
        <v>183.6</v>
      </c>
    </row>
    <row r="26" spans="1:14">
      <c r="A26" s="8" t="s">
        <v>103</v>
      </c>
      <c r="B26" s="4" t="s">
        <v>124</v>
      </c>
      <c r="C26" s="4" t="s">
        <v>125</v>
      </c>
      <c r="D26" s="4" t="s">
        <v>241</v>
      </c>
      <c r="E26" s="4" t="s">
        <v>242</v>
      </c>
      <c r="F26">
        <v>1</v>
      </c>
      <c r="G26" s="5">
        <v>40554</v>
      </c>
      <c r="H26">
        <v>40</v>
      </c>
      <c r="I26" t="s">
        <v>45</v>
      </c>
      <c r="J26" s="6">
        <v>14.7</v>
      </c>
      <c r="K26">
        <v>50</v>
      </c>
      <c r="L26" s="6">
        <v>0</v>
      </c>
      <c r="M26" s="6">
        <v>735</v>
      </c>
      <c r="N26" s="6">
        <v>735</v>
      </c>
    </row>
    <row r="27" spans="1:14">
      <c r="A27" s="8" t="s">
        <v>103</v>
      </c>
      <c r="B27" s="4" t="s">
        <v>124</v>
      </c>
      <c r="C27" s="4" t="s">
        <v>125</v>
      </c>
      <c r="D27" s="4" t="s">
        <v>241</v>
      </c>
      <c r="E27" s="4" t="s">
        <v>242</v>
      </c>
      <c r="F27">
        <v>1</v>
      </c>
      <c r="G27" s="5">
        <v>40554</v>
      </c>
      <c r="H27">
        <v>59</v>
      </c>
      <c r="I27" t="s">
        <v>26</v>
      </c>
      <c r="J27" s="6">
        <v>44</v>
      </c>
      <c r="K27">
        <v>70</v>
      </c>
      <c r="L27" s="6">
        <v>0.15000000596046448</v>
      </c>
      <c r="M27" s="6">
        <v>3080</v>
      </c>
      <c r="N27" s="6">
        <v>2618</v>
      </c>
    </row>
    <row r="28" spans="1:14">
      <c r="A28" s="8" t="s">
        <v>104</v>
      </c>
      <c r="B28" s="4" t="s">
        <v>126</v>
      </c>
      <c r="C28" s="4" t="s">
        <v>127</v>
      </c>
      <c r="D28" t="s">
        <v>72</v>
      </c>
      <c r="E28" t="s">
        <v>91</v>
      </c>
      <c r="F28">
        <v>2</v>
      </c>
      <c r="G28" s="5">
        <v>40554</v>
      </c>
      <c r="H28">
        <v>29</v>
      </c>
      <c r="I28" t="s">
        <v>46</v>
      </c>
      <c r="J28" s="6">
        <v>99</v>
      </c>
      <c r="K28">
        <v>10</v>
      </c>
      <c r="L28" s="6">
        <v>0</v>
      </c>
      <c r="M28" s="6">
        <v>990</v>
      </c>
      <c r="N28" s="6">
        <v>990</v>
      </c>
    </row>
    <row r="29" spans="1:14">
      <c r="A29" s="8" t="s">
        <v>104</v>
      </c>
      <c r="B29" s="4" t="s">
        <v>126</v>
      </c>
      <c r="C29" s="4" t="s">
        <v>127</v>
      </c>
      <c r="D29" t="s">
        <v>72</v>
      </c>
      <c r="E29" t="s">
        <v>91</v>
      </c>
      <c r="F29">
        <v>2</v>
      </c>
      <c r="G29" s="5">
        <v>40554</v>
      </c>
      <c r="H29">
        <v>72</v>
      </c>
      <c r="I29" t="s">
        <v>9</v>
      </c>
      <c r="J29" s="6">
        <v>27.8</v>
      </c>
      <c r="K29">
        <v>4</v>
      </c>
      <c r="L29" s="6">
        <v>0</v>
      </c>
      <c r="M29" s="6">
        <v>111.2</v>
      </c>
      <c r="N29" s="6">
        <v>111.2</v>
      </c>
    </row>
    <row r="30" spans="1:14">
      <c r="A30" s="8" t="s">
        <v>105</v>
      </c>
      <c r="B30" s="4" t="s">
        <v>122</v>
      </c>
      <c r="C30" s="4" t="s">
        <v>128</v>
      </c>
      <c r="D30" s="4" t="s">
        <v>243</v>
      </c>
      <c r="E30" s="4" t="s">
        <v>255</v>
      </c>
      <c r="F30">
        <v>3</v>
      </c>
      <c r="G30" s="5">
        <v>40554</v>
      </c>
      <c r="H30">
        <v>72</v>
      </c>
      <c r="I30" t="s">
        <v>9</v>
      </c>
      <c r="J30" s="6">
        <v>27.8</v>
      </c>
      <c r="K30">
        <v>20</v>
      </c>
      <c r="L30" s="6">
        <v>5.000000074505806E-2</v>
      </c>
      <c r="M30" s="6">
        <v>556</v>
      </c>
      <c r="N30" s="6">
        <v>528.20000000000005</v>
      </c>
    </row>
    <row r="31" spans="1:14">
      <c r="A31" s="8" t="s">
        <v>105</v>
      </c>
      <c r="B31" s="4" t="s">
        <v>122</v>
      </c>
      <c r="C31" s="4" t="s">
        <v>128</v>
      </c>
      <c r="D31" s="4" t="s">
        <v>243</v>
      </c>
      <c r="E31" s="4" t="s">
        <v>255</v>
      </c>
      <c r="F31">
        <v>3</v>
      </c>
      <c r="G31" s="5">
        <v>40554</v>
      </c>
      <c r="H31">
        <v>33</v>
      </c>
      <c r="I31" t="s">
        <v>16</v>
      </c>
      <c r="J31" s="6">
        <v>2</v>
      </c>
      <c r="K31">
        <v>60</v>
      </c>
      <c r="L31" s="6">
        <v>5.000000074505806E-2</v>
      </c>
      <c r="M31" s="6">
        <v>120</v>
      </c>
      <c r="N31" s="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0"/>
  <sheetViews>
    <sheetView topLeftCell="B1" workbookViewId="0">
      <selection activeCell="B60" sqref="B2:B60"/>
    </sheetView>
  </sheetViews>
  <sheetFormatPr defaultRowHeight="10.5"/>
  <cols>
    <col min="3" max="3" width="17.1640625" bestFit="1" customWidth="1"/>
    <col min="4" max="4" width="17.1640625" customWidth="1"/>
    <col min="5" max="5" width="12.5" bestFit="1" customWidth="1"/>
    <col min="6" max="6" width="13.83203125" bestFit="1" customWidth="1"/>
    <col min="7" max="7" width="14.6640625" bestFit="1" customWidth="1"/>
    <col min="12" max="12" width="8.1640625" bestFit="1" customWidth="1"/>
    <col min="13" max="13" width="8" bestFit="1" customWidth="1"/>
    <col min="14" max="14" width="8.1640625" bestFit="1" customWidth="1"/>
    <col min="15" max="15" width="13.33203125" bestFit="1" customWidth="1"/>
    <col min="16" max="16" width="12.5" bestFit="1" customWidth="1"/>
  </cols>
  <sheetData>
    <row r="1" spans="1:16">
      <c r="B1" s="4" t="s">
        <v>0</v>
      </c>
      <c r="C1" s="4" t="s">
        <v>106</v>
      </c>
      <c r="D1" s="4"/>
      <c r="E1" s="4" t="s">
        <v>61</v>
      </c>
      <c r="F1" s="4" t="s">
        <v>62</v>
      </c>
      <c r="G1" s="4" t="s">
        <v>79</v>
      </c>
      <c r="H1" s="4" t="s">
        <v>49</v>
      </c>
      <c r="I1" s="4" t="s">
        <v>1</v>
      </c>
      <c r="J1" s="4" t="s">
        <v>2</v>
      </c>
      <c r="K1" t="s">
        <v>3</v>
      </c>
      <c r="L1" t="s">
        <v>4</v>
      </c>
      <c r="M1" t="s">
        <v>5</v>
      </c>
      <c r="N1" t="s">
        <v>47</v>
      </c>
      <c r="O1" t="s">
        <v>6</v>
      </c>
      <c r="P1" t="s">
        <v>48</v>
      </c>
    </row>
    <row r="2" spans="1:16">
      <c r="A2" s="9"/>
      <c r="C2" t="s">
        <v>50</v>
      </c>
    </row>
    <row r="3" spans="1:16">
      <c r="A3" s="9"/>
      <c r="C3" t="s">
        <v>50</v>
      </c>
    </row>
    <row r="4" spans="1:16">
      <c r="A4" s="9"/>
      <c r="C4" t="s">
        <v>50</v>
      </c>
    </row>
    <row r="5" spans="1:16">
      <c r="A5" s="9"/>
      <c r="C5" t="s">
        <v>51</v>
      </c>
    </row>
    <row r="6" spans="1:16">
      <c r="A6" s="9"/>
      <c r="C6" t="s">
        <v>51</v>
      </c>
    </row>
    <row r="7" spans="1:16">
      <c r="A7" s="9"/>
      <c r="C7" s="4" t="s">
        <v>52</v>
      </c>
    </row>
    <row r="8" spans="1:16">
      <c r="A8" s="9"/>
      <c r="C8" t="s">
        <v>52</v>
      </c>
    </row>
    <row r="9" spans="1:16">
      <c r="A9" s="9"/>
      <c r="C9" t="s">
        <v>52</v>
      </c>
    </row>
    <row r="10" spans="1:16">
      <c r="A10" s="9"/>
      <c r="C10" t="s">
        <v>53</v>
      </c>
    </row>
    <row r="11" spans="1:16" ht="10.5" customHeight="1">
      <c r="A11" s="9"/>
      <c r="C11" t="s">
        <v>53</v>
      </c>
    </row>
    <row r="12" spans="1:16">
      <c r="A12" s="9"/>
      <c r="C12" t="s">
        <v>53</v>
      </c>
    </row>
    <row r="13" spans="1:16">
      <c r="A13" s="9"/>
      <c r="C13" t="s">
        <v>54</v>
      </c>
    </row>
    <row r="14" spans="1:16">
      <c r="A14" s="9"/>
      <c r="C14" t="s">
        <v>54</v>
      </c>
    </row>
    <row r="15" spans="1:16">
      <c r="A15" s="9"/>
      <c r="C15" t="s">
        <v>54</v>
      </c>
    </row>
    <row r="16" spans="1:16">
      <c r="A16" s="9"/>
      <c r="C16" t="s">
        <v>55</v>
      </c>
    </row>
    <row r="17" spans="1:7">
      <c r="A17" s="9"/>
      <c r="C17" t="s">
        <v>55</v>
      </c>
    </row>
    <row r="18" spans="1:7">
      <c r="A18" s="9"/>
      <c r="C18" t="s">
        <v>55</v>
      </c>
    </row>
    <row r="19" spans="1:7">
      <c r="A19" s="9"/>
      <c r="C19" t="s">
        <v>56</v>
      </c>
    </row>
    <row r="20" spans="1:7">
      <c r="A20" s="9"/>
      <c r="C20" t="s">
        <v>56</v>
      </c>
    </row>
    <row r="21" spans="1:7">
      <c r="A21" s="9"/>
      <c r="C21" t="s">
        <v>56</v>
      </c>
      <c r="G21" s="4"/>
    </row>
    <row r="22" spans="1:7">
      <c r="A22" s="9"/>
      <c r="C22" t="s">
        <v>57</v>
      </c>
      <c r="G22" s="4"/>
    </row>
    <row r="23" spans="1:7">
      <c r="A23" s="9"/>
      <c r="C23" t="s">
        <v>57</v>
      </c>
      <c r="G23" s="4"/>
    </row>
    <row r="24" spans="1:7">
      <c r="A24" s="9"/>
      <c r="C24" t="s">
        <v>57</v>
      </c>
      <c r="G24" s="4"/>
    </row>
    <row r="25" spans="1:7">
      <c r="A25" s="9"/>
      <c r="C25" t="s">
        <v>57</v>
      </c>
      <c r="G25" s="4"/>
    </row>
    <row r="26" spans="1:7">
      <c r="A26" s="9"/>
      <c r="C26" t="s">
        <v>58</v>
      </c>
      <c r="G26" s="4"/>
    </row>
    <row r="27" spans="1:7">
      <c r="A27" s="9"/>
      <c r="C27" t="s">
        <v>58</v>
      </c>
      <c r="G27" s="4"/>
    </row>
    <row r="28" spans="1:7">
      <c r="A28" s="9"/>
      <c r="C28" t="s">
        <v>59</v>
      </c>
      <c r="G28" s="4"/>
    </row>
    <row r="29" spans="1:7">
      <c r="A29" s="9"/>
      <c r="C29" t="s">
        <v>59</v>
      </c>
    </row>
    <row r="30" spans="1:7">
      <c r="A30" s="9"/>
      <c r="C30" t="s">
        <v>59</v>
      </c>
    </row>
    <row r="31" spans="1:7">
      <c r="A31" s="8"/>
    </row>
    <row r="32" spans="1:7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B67" sqref="B67"/>
    </sheetView>
  </sheetViews>
  <sheetFormatPr defaultRowHeight="10.5"/>
  <cols>
    <col min="1" max="1" width="27" bestFit="1" customWidth="1"/>
  </cols>
  <sheetData>
    <row r="1" spans="1:2">
      <c r="A1" s="3" t="s">
        <v>245</v>
      </c>
    </row>
    <row r="2" spans="1:2">
      <c r="A2" s="4" t="s">
        <v>246</v>
      </c>
      <c r="B2" s="4" t="s">
        <v>136</v>
      </c>
    </row>
    <row r="3" spans="1:2">
      <c r="A3" s="4" t="s">
        <v>182</v>
      </c>
      <c r="B3" t="s">
        <v>137</v>
      </c>
    </row>
    <row r="4" spans="1:2">
      <c r="A4" s="4" t="s">
        <v>185</v>
      </c>
      <c r="B4" t="s">
        <v>138</v>
      </c>
    </row>
    <row r="5" spans="1:2">
      <c r="A5" s="4" t="s">
        <v>261</v>
      </c>
      <c r="B5" s="4" t="s">
        <v>262</v>
      </c>
    </row>
    <row r="6" spans="1:2">
      <c r="A6" s="4" t="s">
        <v>184</v>
      </c>
      <c r="B6" t="s">
        <v>139</v>
      </c>
    </row>
    <row r="7" spans="1:2">
      <c r="A7" s="4" t="s">
        <v>183</v>
      </c>
      <c r="B7" t="s">
        <v>140</v>
      </c>
    </row>
    <row r="8" spans="1:2">
      <c r="A8" s="4" t="s">
        <v>255</v>
      </c>
      <c r="B8" s="4" t="s">
        <v>256</v>
      </c>
    </row>
    <row r="9" spans="1:2">
      <c r="A9" s="4" t="s">
        <v>186</v>
      </c>
      <c r="B9" t="s">
        <v>141</v>
      </c>
    </row>
    <row r="10" spans="1:2">
      <c r="A10" s="4" t="s">
        <v>187</v>
      </c>
      <c r="B10" t="s">
        <v>142</v>
      </c>
    </row>
    <row r="11" spans="1:2">
      <c r="A11" s="4" t="s">
        <v>188</v>
      </c>
      <c r="B11" t="s">
        <v>143</v>
      </c>
    </row>
    <row r="12" spans="1:2">
      <c r="A12" s="4" t="s">
        <v>189</v>
      </c>
      <c r="B12" t="s">
        <v>144</v>
      </c>
    </row>
    <row r="13" spans="1:2">
      <c r="A13" s="4" t="s">
        <v>90</v>
      </c>
      <c r="B13" t="s">
        <v>65</v>
      </c>
    </row>
    <row r="14" spans="1:2">
      <c r="A14" s="4" t="s">
        <v>190</v>
      </c>
      <c r="B14" t="s">
        <v>145</v>
      </c>
    </row>
    <row r="15" spans="1:2">
      <c r="A15" s="4" t="s">
        <v>92</v>
      </c>
      <c r="B15" t="s">
        <v>146</v>
      </c>
    </row>
    <row r="16" spans="1:2">
      <c r="A16" s="4" t="s">
        <v>191</v>
      </c>
      <c r="B16" t="s">
        <v>147</v>
      </c>
    </row>
    <row r="17" spans="1:2">
      <c r="A17" s="4" t="s">
        <v>192</v>
      </c>
      <c r="B17" t="s">
        <v>148</v>
      </c>
    </row>
    <row r="18" spans="1:2">
      <c r="A18" s="4" t="s">
        <v>193</v>
      </c>
      <c r="B18" t="s">
        <v>149</v>
      </c>
    </row>
    <row r="19" spans="1:2">
      <c r="A19" s="4" t="s">
        <v>194</v>
      </c>
      <c r="B19" t="s">
        <v>150</v>
      </c>
    </row>
    <row r="20" spans="1:2">
      <c r="A20" s="4" t="s">
        <v>129</v>
      </c>
      <c r="B20" t="s">
        <v>151</v>
      </c>
    </row>
    <row r="21" spans="1:2">
      <c r="A21" s="4" t="s">
        <v>195</v>
      </c>
      <c r="B21" t="s">
        <v>152</v>
      </c>
    </row>
    <row r="22" spans="1:2">
      <c r="A22" s="4" t="s">
        <v>199</v>
      </c>
      <c r="B22" t="s">
        <v>153</v>
      </c>
    </row>
    <row r="23" spans="1:2">
      <c r="A23" s="4" t="s">
        <v>196</v>
      </c>
      <c r="B23" t="s">
        <v>154</v>
      </c>
    </row>
    <row r="24" spans="1:2">
      <c r="A24" s="4" t="s">
        <v>253</v>
      </c>
      <c r="B24" s="4" t="s">
        <v>254</v>
      </c>
    </row>
    <row r="25" spans="1:2">
      <c r="A25" s="4" t="s">
        <v>197</v>
      </c>
      <c r="B25" t="s">
        <v>155</v>
      </c>
    </row>
    <row r="26" spans="1:2">
      <c r="A26" s="4" t="s">
        <v>198</v>
      </c>
      <c r="B26" t="s">
        <v>156</v>
      </c>
    </row>
    <row r="27" spans="1:2">
      <c r="A27" s="4" t="s">
        <v>86</v>
      </c>
      <c r="B27" t="s">
        <v>157</v>
      </c>
    </row>
    <row r="28" spans="1:2">
      <c r="A28" s="4" t="s">
        <v>200</v>
      </c>
      <c r="B28" t="s">
        <v>158</v>
      </c>
    </row>
    <row r="29" spans="1:2">
      <c r="A29" s="4" t="s">
        <v>201</v>
      </c>
      <c r="B29" t="s">
        <v>159</v>
      </c>
    </row>
    <row r="30" spans="1:2">
      <c r="A30" s="4" t="s">
        <v>83</v>
      </c>
      <c r="B30" t="s">
        <v>160</v>
      </c>
    </row>
    <row r="31" spans="1:2">
      <c r="A31" s="4" t="s">
        <v>202</v>
      </c>
      <c r="B31" t="s">
        <v>161</v>
      </c>
    </row>
    <row r="32" spans="1:2">
      <c r="A32" s="4" t="s">
        <v>203</v>
      </c>
      <c r="B32" t="s">
        <v>162</v>
      </c>
    </row>
    <row r="33" spans="1:2">
      <c r="A33" s="4" t="s">
        <v>204</v>
      </c>
      <c r="B33" t="s">
        <v>163</v>
      </c>
    </row>
    <row r="34" spans="1:2">
      <c r="A34" s="4" t="s">
        <v>251</v>
      </c>
      <c r="B34" s="4" t="s">
        <v>252</v>
      </c>
    </row>
    <row r="35" spans="1:2">
      <c r="A35" s="4" t="s">
        <v>205</v>
      </c>
      <c r="B35" t="s">
        <v>164</v>
      </c>
    </row>
    <row r="36" spans="1:2">
      <c r="A36" s="4" t="s">
        <v>206</v>
      </c>
      <c r="B36" t="s">
        <v>165</v>
      </c>
    </row>
    <row r="37" spans="1:2">
      <c r="A37" s="4" t="s">
        <v>207</v>
      </c>
      <c r="B37" t="s">
        <v>166</v>
      </c>
    </row>
    <row r="38" spans="1:2">
      <c r="A38" s="4" t="s">
        <v>208</v>
      </c>
      <c r="B38" t="s">
        <v>167</v>
      </c>
    </row>
    <row r="39" spans="1:2">
      <c r="A39" s="4" t="s">
        <v>263</v>
      </c>
      <c r="B39" s="4" t="s">
        <v>264</v>
      </c>
    </row>
    <row r="40" spans="1:2">
      <c r="A40" s="4" t="s">
        <v>131</v>
      </c>
      <c r="B40" t="s">
        <v>168</v>
      </c>
    </row>
    <row r="41" spans="1:2">
      <c r="A41" s="4" t="s">
        <v>209</v>
      </c>
      <c r="B41" t="s">
        <v>169</v>
      </c>
    </row>
    <row r="42" spans="1:2">
      <c r="A42" s="4" t="s">
        <v>249</v>
      </c>
      <c r="B42" s="4" t="s">
        <v>250</v>
      </c>
    </row>
    <row r="43" spans="1:2">
      <c r="A43" s="4" t="s">
        <v>85</v>
      </c>
      <c r="B43" t="s">
        <v>170</v>
      </c>
    </row>
    <row r="44" spans="1:2">
      <c r="A44" s="4" t="s">
        <v>210</v>
      </c>
      <c r="B44" t="s">
        <v>171</v>
      </c>
    </row>
    <row r="45" spans="1:2">
      <c r="A45" s="4" t="s">
        <v>242</v>
      </c>
      <c r="B45" s="4" t="s">
        <v>244</v>
      </c>
    </row>
    <row r="46" spans="1:2">
      <c r="A46" s="4" t="s">
        <v>211</v>
      </c>
      <c r="B46" t="s">
        <v>172</v>
      </c>
    </row>
    <row r="47" spans="1:2">
      <c r="A47" s="4" t="s">
        <v>88</v>
      </c>
      <c r="B47" t="s">
        <v>64</v>
      </c>
    </row>
    <row r="48" spans="1:2">
      <c r="A48" s="4" t="s">
        <v>257</v>
      </c>
      <c r="B48" s="4" t="s">
        <v>258</v>
      </c>
    </row>
    <row r="49" spans="1:2">
      <c r="A49" s="4" t="s">
        <v>247</v>
      </c>
      <c r="B49" s="4" t="s">
        <v>248</v>
      </c>
    </row>
    <row r="50" spans="1:2">
      <c r="A50" s="4" t="s">
        <v>91</v>
      </c>
      <c r="B50" t="s">
        <v>173</v>
      </c>
    </row>
    <row r="51" spans="1:2">
      <c r="A51" s="4" t="s">
        <v>259</v>
      </c>
      <c r="B51" s="4" t="s">
        <v>260</v>
      </c>
    </row>
    <row r="52" spans="1:2">
      <c r="A52" s="4" t="s">
        <v>84</v>
      </c>
      <c r="B52" t="s">
        <v>67</v>
      </c>
    </row>
    <row r="53" spans="1:2">
      <c r="A53" s="4" t="s">
        <v>212</v>
      </c>
      <c r="B53" t="s">
        <v>174</v>
      </c>
    </row>
    <row r="54" spans="1:2">
      <c r="A54" s="4" t="s">
        <v>213</v>
      </c>
      <c r="B54" t="s">
        <v>175</v>
      </c>
    </row>
    <row r="55" spans="1:2">
      <c r="A55" s="4" t="s">
        <v>214</v>
      </c>
      <c r="B55" t="s">
        <v>176</v>
      </c>
    </row>
    <row r="56" spans="1:2">
      <c r="A56" s="4" t="s">
        <v>87</v>
      </c>
      <c r="B56" t="s">
        <v>71</v>
      </c>
    </row>
    <row r="57" spans="1:2">
      <c r="A57" s="4" t="s">
        <v>215</v>
      </c>
      <c r="B57" t="s">
        <v>177</v>
      </c>
    </row>
    <row r="58" spans="1:2">
      <c r="A58" s="4" t="s">
        <v>216</v>
      </c>
      <c r="B58" t="s">
        <v>178</v>
      </c>
    </row>
    <row r="59" spans="1:2">
      <c r="A59" s="4" t="s">
        <v>89</v>
      </c>
      <c r="B59" t="s">
        <v>75</v>
      </c>
    </row>
    <row r="60" spans="1:2">
      <c r="A60" s="4" t="s">
        <v>217</v>
      </c>
      <c r="B60" t="s">
        <v>179</v>
      </c>
    </row>
    <row r="61" spans="1:2">
      <c r="A61" s="4" t="s">
        <v>218</v>
      </c>
      <c r="B61" t="s">
        <v>180</v>
      </c>
    </row>
    <row r="62" spans="1:2">
      <c r="A62" s="4" t="s">
        <v>219</v>
      </c>
      <c r="B62" t="s">
        <v>181</v>
      </c>
    </row>
  </sheetData>
  <sortState ref="A3:B62">
    <sortCondition ref="A3:A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>
      <selection activeCell="I13" sqref="I13"/>
    </sheetView>
  </sheetViews>
  <sheetFormatPr defaultRowHeight="10.5"/>
  <cols>
    <col min="1" max="1" width="16.83203125" bestFit="1" customWidth="1"/>
    <col min="2" max="2" width="20.1640625" bestFit="1" customWidth="1"/>
    <col min="3" max="3" width="15.6640625" bestFit="1" customWidth="1"/>
    <col min="4" max="4" width="18" bestFit="1" customWidth="1"/>
    <col min="5" max="5" width="19.6640625" bestFit="1" customWidth="1"/>
    <col min="6" max="6" width="12" bestFit="1" customWidth="1"/>
    <col min="7" max="7" width="10.33203125" bestFit="1" customWidth="1"/>
    <col min="9" max="9" width="11.83203125" bestFit="1" customWidth="1"/>
  </cols>
  <sheetData>
    <row r="1" spans="1:7">
      <c r="A1" s="3" t="s">
        <v>60</v>
      </c>
      <c r="B1" s="3" t="s">
        <v>272</v>
      </c>
      <c r="C1" s="3" t="s">
        <v>273</v>
      </c>
      <c r="D1" s="3" t="s">
        <v>267</v>
      </c>
      <c r="E1" s="3" t="s">
        <v>269</v>
      </c>
      <c r="F1" s="3" t="s">
        <v>237</v>
      </c>
      <c r="G1" s="3" t="s">
        <v>270</v>
      </c>
    </row>
    <row r="2" spans="1:7">
      <c r="A2" t="s">
        <v>51</v>
      </c>
      <c r="B2" s="6">
        <v>10000</v>
      </c>
      <c r="C2" s="6">
        <f>IF(B2=0, 2000,B2)</f>
        <v>10000</v>
      </c>
      <c r="D2" s="14">
        <v>1</v>
      </c>
      <c r="E2" s="14"/>
      <c r="F2" s="4" t="s">
        <v>238</v>
      </c>
    </row>
    <row r="3" spans="1:7">
      <c r="A3" t="s">
        <v>54</v>
      </c>
      <c r="B3" s="6">
        <v>20000</v>
      </c>
      <c r="C3" s="6">
        <f t="shared" ref="C3:C23" si="0">IF(B3=0, 2000,B3)</f>
        <v>20000</v>
      </c>
      <c r="D3" s="14">
        <v>3</v>
      </c>
      <c r="E3" s="14"/>
      <c r="F3" s="4" t="s">
        <v>238</v>
      </c>
    </row>
    <row r="4" spans="1:7">
      <c r="A4" t="s">
        <v>57</v>
      </c>
      <c r="B4" s="6">
        <v>8000</v>
      </c>
      <c r="C4" s="6">
        <f t="shared" si="0"/>
        <v>8000</v>
      </c>
      <c r="D4" s="14">
        <v>5</v>
      </c>
      <c r="E4" s="14"/>
      <c r="F4" s="4" t="s">
        <v>239</v>
      </c>
    </row>
    <row r="5" spans="1:7">
      <c r="A5" t="s">
        <v>53</v>
      </c>
      <c r="B5" s="6">
        <v>10000</v>
      </c>
      <c r="C5" s="6">
        <f t="shared" si="0"/>
        <v>10000</v>
      </c>
      <c r="D5" s="15" t="s">
        <v>268</v>
      </c>
      <c r="E5" s="15"/>
      <c r="F5" s="4" t="s">
        <v>239</v>
      </c>
    </row>
    <row r="6" spans="1:7">
      <c r="A6" t="s">
        <v>59</v>
      </c>
      <c r="B6" s="6">
        <v>10000</v>
      </c>
      <c r="C6" s="6">
        <f t="shared" si="0"/>
        <v>10000</v>
      </c>
      <c r="D6" s="15" t="s">
        <v>268</v>
      </c>
      <c r="E6" s="15"/>
      <c r="F6" s="4" t="s">
        <v>240</v>
      </c>
    </row>
    <row r="7" spans="1:7">
      <c r="A7" t="s">
        <v>232</v>
      </c>
      <c r="B7" s="6">
        <v>10000</v>
      </c>
      <c r="C7" s="6">
        <f t="shared" si="0"/>
        <v>10000</v>
      </c>
      <c r="D7" s="15" t="s">
        <v>268</v>
      </c>
      <c r="E7" s="15"/>
      <c r="F7" s="4" t="s">
        <v>266</v>
      </c>
    </row>
    <row r="8" spans="1:7">
      <c r="A8" t="s">
        <v>52</v>
      </c>
      <c r="B8" s="6">
        <v>20000</v>
      </c>
      <c r="C8" s="6">
        <f t="shared" si="0"/>
        <v>20000</v>
      </c>
      <c r="D8" s="14">
        <v>3</v>
      </c>
      <c r="E8" s="14"/>
      <c r="F8" s="4" t="s">
        <v>240</v>
      </c>
    </row>
    <row r="9" spans="1:7">
      <c r="A9" t="s">
        <v>229</v>
      </c>
      <c r="B9" s="6">
        <v>0</v>
      </c>
      <c r="C9" s="6">
        <f t="shared" si="0"/>
        <v>2000</v>
      </c>
      <c r="D9" s="16" t="s">
        <v>268</v>
      </c>
      <c r="E9" s="16"/>
      <c r="F9" s="4" t="s">
        <v>240</v>
      </c>
    </row>
    <row r="10" spans="1:7">
      <c r="A10" t="s">
        <v>227</v>
      </c>
      <c r="B10" s="6">
        <v>5000</v>
      </c>
      <c r="C10" s="6">
        <f t="shared" si="0"/>
        <v>5000</v>
      </c>
      <c r="D10" s="16" t="s">
        <v>268</v>
      </c>
      <c r="E10" s="16"/>
      <c r="F10" s="4" t="s">
        <v>239</v>
      </c>
    </row>
    <row r="11" spans="1:7">
      <c r="A11" t="s">
        <v>234</v>
      </c>
      <c r="B11" s="6">
        <v>5000</v>
      </c>
      <c r="C11" s="6">
        <f t="shared" si="0"/>
        <v>5000</v>
      </c>
      <c r="D11" s="16" t="s">
        <v>268</v>
      </c>
      <c r="E11" s="16"/>
      <c r="F11" s="4" t="s">
        <v>266</v>
      </c>
    </row>
    <row r="12" spans="1:7">
      <c r="A12" t="s">
        <v>231</v>
      </c>
      <c r="B12" s="6">
        <v>5000</v>
      </c>
      <c r="C12" s="6">
        <f t="shared" si="0"/>
        <v>5000</v>
      </c>
      <c r="D12" s="14">
        <v>5</v>
      </c>
      <c r="E12" s="14"/>
      <c r="F12" s="4" t="s">
        <v>238</v>
      </c>
    </row>
    <row r="13" spans="1:7">
      <c r="A13" t="s">
        <v>225</v>
      </c>
      <c r="B13" s="6">
        <v>10000</v>
      </c>
      <c r="C13" s="6">
        <f t="shared" si="0"/>
        <v>10000</v>
      </c>
      <c r="D13" s="15" t="s">
        <v>268</v>
      </c>
      <c r="E13" s="15"/>
      <c r="F13" s="4" t="s">
        <v>238</v>
      </c>
    </row>
    <row r="14" spans="1:7">
      <c r="A14" t="s">
        <v>58</v>
      </c>
      <c r="B14" s="6">
        <v>7500</v>
      </c>
      <c r="C14" s="6">
        <f t="shared" si="0"/>
        <v>7500</v>
      </c>
      <c r="D14" s="16" t="s">
        <v>268</v>
      </c>
      <c r="E14" s="16"/>
      <c r="F14" s="4" t="s">
        <v>238</v>
      </c>
    </row>
    <row r="15" spans="1:7">
      <c r="A15" t="s">
        <v>55</v>
      </c>
      <c r="B15" s="6">
        <v>7500</v>
      </c>
      <c r="C15" s="6">
        <f t="shared" si="0"/>
        <v>7500</v>
      </c>
      <c r="D15" s="17">
        <v>3</v>
      </c>
      <c r="E15" s="17"/>
      <c r="F15" s="4" t="s">
        <v>238</v>
      </c>
    </row>
    <row r="16" spans="1:7">
      <c r="A16" t="s">
        <v>230</v>
      </c>
      <c r="B16" s="6">
        <v>10000</v>
      </c>
      <c r="C16" s="6">
        <f t="shared" si="0"/>
        <v>10000</v>
      </c>
      <c r="D16" s="17">
        <v>2</v>
      </c>
      <c r="E16" s="17"/>
      <c r="F16" s="4" t="s">
        <v>238</v>
      </c>
    </row>
    <row r="17" spans="1:6">
      <c r="A17" s="4" t="s">
        <v>271</v>
      </c>
      <c r="B17" s="6">
        <v>10000</v>
      </c>
      <c r="C17" s="6">
        <f t="shared" si="0"/>
        <v>10000</v>
      </c>
      <c r="D17" s="18" t="s">
        <v>268</v>
      </c>
      <c r="E17" s="18"/>
      <c r="F17" s="4" t="s">
        <v>238</v>
      </c>
    </row>
    <row r="18" spans="1:6">
      <c r="A18" s="4" t="s">
        <v>235</v>
      </c>
      <c r="B18" s="6">
        <v>0</v>
      </c>
      <c r="C18" s="6">
        <f t="shared" si="0"/>
        <v>2000</v>
      </c>
      <c r="D18" s="18" t="s">
        <v>268</v>
      </c>
      <c r="E18" s="18"/>
      <c r="F18" s="4" t="s">
        <v>238</v>
      </c>
    </row>
    <row r="19" spans="1:6">
      <c r="A19" t="s">
        <v>233</v>
      </c>
      <c r="B19" s="6">
        <v>20000</v>
      </c>
      <c r="C19" s="6">
        <f t="shared" si="0"/>
        <v>20000</v>
      </c>
      <c r="D19" s="18" t="s">
        <v>268</v>
      </c>
      <c r="E19" s="18"/>
      <c r="F19" s="4" t="s">
        <v>238</v>
      </c>
    </row>
    <row r="20" spans="1:6">
      <c r="A20" t="s">
        <v>226</v>
      </c>
      <c r="B20" s="6">
        <v>20000</v>
      </c>
      <c r="C20" s="6">
        <f t="shared" si="0"/>
        <v>20000</v>
      </c>
      <c r="D20" s="18" t="s">
        <v>268</v>
      </c>
      <c r="E20" s="18"/>
      <c r="F20" s="4" t="s">
        <v>240</v>
      </c>
    </row>
    <row r="21" spans="1:6">
      <c r="A21" t="s">
        <v>228</v>
      </c>
      <c r="B21" s="6">
        <v>20000</v>
      </c>
      <c r="C21" s="6">
        <f t="shared" si="0"/>
        <v>20000</v>
      </c>
      <c r="D21" s="17">
        <v>3</v>
      </c>
      <c r="E21" s="17"/>
      <c r="F21" s="4" t="s">
        <v>240</v>
      </c>
    </row>
    <row r="22" spans="1:6">
      <c r="A22" t="s">
        <v>50</v>
      </c>
      <c r="B22" s="6">
        <v>7500</v>
      </c>
      <c r="C22" s="6">
        <f t="shared" si="0"/>
        <v>7500</v>
      </c>
      <c r="D22" s="18" t="s">
        <v>268</v>
      </c>
      <c r="E22" s="18"/>
      <c r="F22" s="4" t="s">
        <v>240</v>
      </c>
    </row>
    <row r="23" spans="1:6">
      <c r="A23" s="4" t="s">
        <v>56</v>
      </c>
      <c r="B23" s="6">
        <v>20000</v>
      </c>
      <c r="C23" s="6">
        <f t="shared" si="0"/>
        <v>20000</v>
      </c>
      <c r="D23" s="17">
        <v>2</v>
      </c>
      <c r="E23" s="17"/>
      <c r="F23" s="4" t="s">
        <v>240</v>
      </c>
    </row>
    <row r="25" spans="1:6">
      <c r="A25" s="13"/>
    </row>
    <row r="26" spans="1:6">
      <c r="A26" s="13"/>
    </row>
    <row r="27" spans="1:6">
      <c r="A27" s="13"/>
    </row>
    <row r="28" spans="1:6">
      <c r="A28" s="13"/>
    </row>
    <row r="29" spans="1:6">
      <c r="A29" s="13"/>
    </row>
    <row r="30" spans="1:6">
      <c r="A30" s="13"/>
    </row>
    <row r="31" spans="1:6">
      <c r="A31" s="14"/>
    </row>
    <row r="32" spans="1:6">
      <c r="A32" s="14"/>
    </row>
    <row r="33" spans="1:1">
      <c r="A33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</sheetData>
  <sortState ref="A2:A23">
    <sortCondition ref="A2:A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5" sqref="D15"/>
    </sheetView>
  </sheetViews>
  <sheetFormatPr defaultRowHeight="1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Source 1</vt:lpstr>
      <vt:lpstr>Source 2</vt:lpstr>
      <vt:lpstr>Full Set</vt:lpstr>
      <vt:lpstr>Lookups</vt:lpstr>
      <vt:lpstr>Source 3 (for Assignment)</vt:lpstr>
      <vt:lpstr>Credits</vt:lpstr>
      <vt:lpstr>'Source 1'!Print_Area</vt:lpstr>
      <vt:lpstr>'Source 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yash</cp:lastModifiedBy>
  <dcterms:created xsi:type="dcterms:W3CDTF">2011-02-28T00:04:05Z</dcterms:created>
  <dcterms:modified xsi:type="dcterms:W3CDTF">2012-03-29T05:24:44Z</dcterms:modified>
</cp:coreProperties>
</file>