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05" yWindow="-105" windowWidth="23250" windowHeight="12570" activeTab="9"/>
  </bookViews>
  <sheets>
    <sheet name="TASKS" sheetId="3" r:id="rId1"/>
    <sheet name="VLookup 1" sheetId="1" r:id="rId2"/>
    <sheet name="VLookup 2" sheetId="5" r:id="rId3"/>
    <sheet name="VLookup 3" sheetId="6" r:id="rId4"/>
    <sheet name="VLookup 4 " sheetId="7" r:id="rId5"/>
    <sheet name="VLookup 5" sheetId="8" r:id="rId6"/>
    <sheet name="VLookup 6" sheetId="9" r:id="rId7"/>
    <sheet name="VLookup 7" sheetId="10" r:id="rId8"/>
    <sheet name="VLookup 8" sheetId="11" r:id="rId9"/>
    <sheet name="HLookup " sheetId="13" r:id="rId10"/>
  </sheets>
  <externalReferences>
    <externalReference r:id="rId11"/>
  </externalReferences>
  <definedNames>
    <definedName name="DanePracowników">'[1]wstępny przykład'!$B$7:$F$15</definedName>
    <definedName name="Green" localSheetId="9">#REF!</definedName>
    <definedName name="Green" localSheetId="2">#REF!</definedName>
    <definedName name="Green" localSheetId="3">#REF!</definedName>
    <definedName name="Green" localSheetId="4">#REF!</definedName>
    <definedName name="Green" localSheetId="5">#REF!</definedName>
    <definedName name="Green" localSheetId="6">#REF!</definedName>
    <definedName name="Green" localSheetId="7">#REF!</definedName>
    <definedName name="Green" localSheetId="8">#REF!</definedName>
    <definedName name="Green">#REF!</definedName>
    <definedName name="Hungary" localSheetId="9">#REF!</definedName>
    <definedName name="Hungary" localSheetId="2">#REF!</definedName>
    <definedName name="Hungary" localSheetId="3">#REF!</definedName>
    <definedName name="Hungary" localSheetId="4">#REF!</definedName>
    <definedName name="Hungary" localSheetId="5">#REF!</definedName>
    <definedName name="Hungary" localSheetId="6">#REF!</definedName>
    <definedName name="Hungary" localSheetId="7">#REF!</definedName>
    <definedName name="Hungary" localSheetId="8">#REF!</definedName>
    <definedName name="Hungary">#REF!</definedName>
    <definedName name="Poland" localSheetId="9">#REF!</definedName>
    <definedName name="Poland" localSheetId="2">#REF!</definedName>
    <definedName name="Poland" localSheetId="3">#REF!</definedName>
    <definedName name="Poland" localSheetId="4">#REF!</definedName>
    <definedName name="Poland" localSheetId="5">#REF!</definedName>
    <definedName name="Poland" localSheetId="6">#REF!</definedName>
    <definedName name="Poland" localSheetId="7">#REF!</definedName>
    <definedName name="Poland" localSheetId="8">#REF!</definedName>
    <definedName name="Poland">#REF!</definedName>
    <definedName name="Range1">[1]porównaj!$D$2:$D$8</definedName>
    <definedName name="Range2">[1]porównaj!$E$2:$E$8</definedName>
    <definedName name="Red" localSheetId="9">#REF!</definedName>
    <definedName name="Red" localSheetId="2">#REF!</definedName>
    <definedName name="Red" localSheetId="3">#REF!</definedName>
    <definedName name="Red" localSheetId="4">#REF!</definedName>
    <definedName name="Red" localSheetId="5">#REF!</definedName>
    <definedName name="Red" localSheetId="6">#REF!</definedName>
    <definedName name="Red" localSheetId="7">#REF!</definedName>
    <definedName name="Red" localSheetId="8">#REF!</definedName>
    <definedName name="Red">#REF!</definedName>
    <definedName name="Value">[1]porównaj!$B$1</definedName>
    <definedName name="Yellow" localSheetId="9">#REF!</definedName>
    <definedName name="Yellow" localSheetId="2">#REF!</definedName>
    <definedName name="Yellow" localSheetId="3">#REF!</definedName>
    <definedName name="Yellow" localSheetId="4">#REF!</definedName>
    <definedName name="Yellow" localSheetId="5">#REF!</definedName>
    <definedName name="Yellow" localSheetId="6">#REF!</definedName>
    <definedName name="Yellow" localSheetId="7">#REF!</definedName>
    <definedName name="Yellow" localSheetId="8">#REF!</definedName>
    <definedName name="Yellow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3" l="1"/>
  <c r="E7" i="13"/>
  <c r="F7" i="13"/>
  <c r="G7" i="13"/>
  <c r="H7" i="13"/>
  <c r="C7" i="13"/>
  <c r="C7" i="11"/>
  <c r="C8" i="11"/>
  <c r="C9" i="11"/>
  <c r="C10" i="11"/>
  <c r="C11" i="11"/>
  <c r="C12" i="11"/>
  <c r="C13" i="11"/>
  <c r="C14" i="11"/>
  <c r="C15" i="11"/>
  <c r="C16" i="11"/>
  <c r="C17" i="11"/>
  <c r="C6" i="11"/>
  <c r="B7" i="10"/>
  <c r="B8" i="10"/>
  <c r="B9" i="10"/>
  <c r="B10" i="10"/>
  <c r="B11" i="10"/>
  <c r="B12" i="10"/>
  <c r="B13" i="10"/>
  <c r="B14" i="10"/>
  <c r="B15" i="10"/>
  <c r="B16" i="10"/>
  <c r="B17" i="10"/>
  <c r="B6" i="10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6" i="9"/>
  <c r="C7" i="8"/>
  <c r="C8" i="8"/>
  <c r="C9" i="8"/>
  <c r="C10" i="8"/>
  <c r="C11" i="8"/>
  <c r="C6" i="8"/>
  <c r="C7" i="7"/>
  <c r="C8" i="7"/>
  <c r="C9" i="7"/>
  <c r="C10" i="7"/>
  <c r="C6" i="7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6" i="6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6" i="5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</calcChain>
</file>

<file path=xl/sharedStrings.xml><?xml version="1.0" encoding="utf-8"?>
<sst xmlns="http://schemas.openxmlformats.org/spreadsheetml/2006/main" count="464" uniqueCount="219">
  <si>
    <t>kiwi</t>
  </si>
  <si>
    <t>ComLand</t>
  </si>
  <si>
    <t>1.</t>
  </si>
  <si>
    <r>
      <t xml:space="preserve">Przypisanie wartości </t>
    </r>
    <r>
      <rPr>
        <b/>
        <sz val="11"/>
        <color rgb="FFFF0000"/>
        <rFont val="Czcionka tekstu podstawowego"/>
        <charset val="238"/>
      </rPr>
      <t>rabatu</t>
    </r>
    <r>
      <rPr>
        <b/>
        <sz val="11"/>
        <color theme="1"/>
        <rFont val="Czcionka tekstu podstawowego"/>
        <charset val="238"/>
      </rPr>
      <t xml:space="preserve"> do</t>
    </r>
    <r>
      <rPr>
        <b/>
        <i/>
        <sz val="11"/>
        <color theme="1"/>
        <rFont val="Czcionka tekstu podstawowego"/>
        <charset val="238"/>
      </rPr>
      <t xml:space="preserve"> Tabeli A</t>
    </r>
    <r>
      <rPr>
        <b/>
        <sz val="11"/>
        <color theme="1"/>
        <rFont val="Czcionka tekstu podstawowego"/>
        <charset val="238"/>
      </rPr>
      <t>, na podstawie</t>
    </r>
    <r>
      <rPr>
        <b/>
        <u/>
        <sz val="11"/>
        <color theme="1"/>
        <rFont val="Czcionka tekstu podstawowego"/>
        <charset val="238"/>
      </rPr>
      <t xml:space="preserve"> przedziałów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0070C0"/>
        <rFont val="Czcionka tekstu podstawowego"/>
        <charset val="238"/>
      </rPr>
      <t>wartości zamówień</t>
    </r>
    <r>
      <rPr>
        <b/>
        <sz val="11"/>
        <color theme="1"/>
        <rFont val="Czcionka tekstu podstawowego"/>
        <charset val="238"/>
      </rPr>
      <t xml:space="preserve"> określonych w </t>
    </r>
    <r>
      <rPr>
        <b/>
        <i/>
        <sz val="11"/>
        <color theme="1"/>
        <rFont val="Czcionka tekstu podstawowego"/>
        <charset val="238"/>
      </rPr>
      <t>Tabeli B</t>
    </r>
    <r>
      <rPr>
        <b/>
        <sz val="11"/>
        <color theme="1"/>
        <rFont val="Czcionka tekstu podstawowego"/>
        <charset val="238"/>
      </rPr>
      <t>.</t>
    </r>
  </si>
  <si>
    <t>Nazwisko pracownika</t>
  </si>
  <si>
    <t>Imię Pracownika</t>
  </si>
  <si>
    <t xml:space="preserve">Nowak </t>
  </si>
  <si>
    <t>Jerzy</t>
  </si>
  <si>
    <t>Kowalska</t>
  </si>
  <si>
    <t>Anna</t>
  </si>
  <si>
    <t>Wiśniewska</t>
  </si>
  <si>
    <t>Maria</t>
  </si>
  <si>
    <t>Józefowicz</t>
  </si>
  <si>
    <t>Marek</t>
  </si>
  <si>
    <t xml:space="preserve">Kowalczyk </t>
  </si>
  <si>
    <t>Patryk</t>
  </si>
  <si>
    <t>Dominikowski</t>
  </si>
  <si>
    <t>Jarosław</t>
  </si>
  <si>
    <t>Michalczyk</t>
  </si>
  <si>
    <t>Patrycja</t>
  </si>
  <si>
    <t>Janiak</t>
  </si>
  <si>
    <t>Marcin</t>
  </si>
  <si>
    <t>Wawrzyniak</t>
  </si>
  <si>
    <t>Jacek</t>
  </si>
  <si>
    <t>Pacholczyk</t>
  </si>
  <si>
    <t>Katarzyna</t>
  </si>
  <si>
    <t>Marciniak</t>
  </si>
  <si>
    <t>Stanisław</t>
  </si>
  <si>
    <t xml:space="preserve">Kochanowska </t>
  </si>
  <si>
    <t>Marta</t>
  </si>
  <si>
    <t>Kozłowski</t>
  </si>
  <si>
    <t>Mateusz</t>
  </si>
  <si>
    <t>Walczak</t>
  </si>
  <si>
    <t>Jan</t>
  </si>
  <si>
    <t>Adamczyk</t>
  </si>
  <si>
    <t>Karol</t>
  </si>
  <si>
    <t>Pawlak</t>
  </si>
  <si>
    <t>Magdalena</t>
  </si>
  <si>
    <t>Kaźmierczak</t>
  </si>
  <si>
    <t>Kacper</t>
  </si>
  <si>
    <t>Adamowski</t>
  </si>
  <si>
    <t>Adam</t>
  </si>
  <si>
    <t xml:space="preserve">Maciejewski </t>
  </si>
  <si>
    <t>Maciej</t>
  </si>
  <si>
    <t>Pawłowski</t>
  </si>
  <si>
    <t>Paweł</t>
  </si>
  <si>
    <t>Karolczak</t>
  </si>
  <si>
    <t>Jóźwiak</t>
  </si>
  <si>
    <t>Zofia</t>
  </si>
  <si>
    <t>Piotrowski</t>
  </si>
  <si>
    <t>Piotr</t>
  </si>
  <si>
    <t>but</t>
  </si>
  <si>
    <t>Table A</t>
  </si>
  <si>
    <t>Table B.</t>
  </si>
  <si>
    <t>Fruit</t>
  </si>
  <si>
    <t>Price</t>
  </si>
  <si>
    <t>Supplier</t>
  </si>
  <si>
    <t>pineapples</t>
  </si>
  <si>
    <t>bananas</t>
  </si>
  <si>
    <t>lemons</t>
  </si>
  <si>
    <t>pears</t>
  </si>
  <si>
    <t>apples</t>
  </si>
  <si>
    <t>oranges</t>
  </si>
  <si>
    <t>plums</t>
  </si>
  <si>
    <t>The Fruit Company</t>
  </si>
  <si>
    <t>Fresh &amp; Delicious</t>
  </si>
  <si>
    <t>The Fruit Garden</t>
  </si>
  <si>
    <t>Forbidden Fruit</t>
  </si>
  <si>
    <t>The Orchard</t>
  </si>
  <si>
    <t>The Berry Farm</t>
  </si>
  <si>
    <r>
      <rPr>
        <b/>
        <sz val="11"/>
        <color rgb="FF9933FF"/>
        <rFont val="Czcionka tekstu podstawowego"/>
        <charset val="238"/>
      </rPr>
      <t>Supplier's</t>
    </r>
    <r>
      <rPr>
        <b/>
        <sz val="11"/>
        <color theme="1"/>
        <rFont val="Czcionka tekstu podstawowego"/>
        <charset val="238"/>
      </rPr>
      <t xml:space="preserve"> </t>
    </r>
    <r>
      <rPr>
        <b/>
        <i/>
        <sz val="11"/>
        <color theme="1"/>
        <rFont val="Czcionka tekstu podstawowego"/>
        <charset val="238"/>
      </rPr>
      <t>assignment</t>
    </r>
    <r>
      <rPr>
        <b/>
        <sz val="11"/>
        <color theme="1"/>
        <rFont val="Czcionka tekstu podstawowego"/>
        <charset val="238"/>
      </rPr>
      <t xml:space="preserve"> </t>
    </r>
    <r>
      <rPr>
        <b/>
        <u/>
        <sz val="11"/>
        <color theme="1"/>
        <rFont val="Czcionka tekstu podstawowego"/>
        <charset val="238"/>
      </rPr>
      <t>to fruit</t>
    </r>
    <r>
      <rPr>
        <b/>
        <sz val="11"/>
        <color theme="1"/>
        <rFont val="Czcionka tekstu podstawowego"/>
        <charset val="238"/>
      </rPr>
      <t xml:space="preserve"> in </t>
    </r>
    <r>
      <rPr>
        <b/>
        <i/>
        <sz val="11"/>
        <color theme="1"/>
        <rFont val="Czcionka tekstu podstawowego"/>
        <charset val="238"/>
      </rPr>
      <t>Table</t>
    </r>
    <r>
      <rPr>
        <b/>
        <i/>
        <sz val="11"/>
        <color rgb="FFC00000"/>
        <rFont val="Czcionka tekstu podstawowego"/>
        <charset val="238"/>
      </rPr>
      <t xml:space="preserve"> A</t>
    </r>
    <r>
      <rPr>
        <b/>
        <sz val="11"/>
        <color theme="1"/>
        <rFont val="Czcionka tekstu podstawowego"/>
        <charset val="238"/>
      </rPr>
      <t xml:space="preserve">,according to </t>
    </r>
    <r>
      <rPr>
        <b/>
        <i/>
        <sz val="11"/>
        <color theme="1"/>
        <rFont val="Czcionka tekstu podstawowego"/>
        <charset val="238"/>
      </rPr>
      <t>Table</t>
    </r>
    <r>
      <rPr>
        <i/>
        <sz val="11"/>
        <color rgb="FF0000FF"/>
        <rFont val="Czcionka tekstu podstawowego"/>
        <charset val="238"/>
      </rPr>
      <t xml:space="preserve"> </t>
    </r>
    <r>
      <rPr>
        <b/>
        <i/>
        <sz val="11"/>
        <color rgb="FF0000FF"/>
        <rFont val="Czcionka tekstu podstawowego"/>
        <charset val="238"/>
      </rPr>
      <t>B</t>
    </r>
  </si>
  <si>
    <r>
      <rPr>
        <b/>
        <sz val="11"/>
        <color rgb="FF008000"/>
        <rFont val="Czcionka tekstu podstawowego"/>
        <charset val="238"/>
      </rPr>
      <t>Price</t>
    </r>
    <r>
      <rPr>
        <b/>
        <sz val="11"/>
        <color theme="1"/>
        <rFont val="Czcionka tekstu podstawowego"/>
        <charset val="238"/>
      </rPr>
      <t xml:space="preserve"> assignment </t>
    </r>
    <r>
      <rPr>
        <b/>
        <u/>
        <sz val="11"/>
        <color theme="1"/>
        <rFont val="Czcionka tekstu podstawowego"/>
        <charset val="238"/>
      </rPr>
      <t>to products</t>
    </r>
    <r>
      <rPr>
        <b/>
        <sz val="11"/>
        <color theme="1"/>
        <rFont val="Czcionka tekstu podstawowego"/>
        <charset val="238"/>
      </rPr>
      <t xml:space="preserve"> in </t>
    </r>
    <r>
      <rPr>
        <b/>
        <i/>
        <sz val="11"/>
        <color theme="1"/>
        <rFont val="Czcionka tekstu podstawowego"/>
        <charset val="238"/>
      </rPr>
      <t>Table</t>
    </r>
    <r>
      <rPr>
        <b/>
        <i/>
        <sz val="11"/>
        <color rgb="FFC00000"/>
        <rFont val="Czcionka tekstu podstawowego"/>
        <charset val="238"/>
      </rPr>
      <t xml:space="preserve"> A</t>
    </r>
    <r>
      <rPr>
        <b/>
        <sz val="11"/>
        <color theme="1"/>
        <rFont val="Czcionka tekstu podstawowego"/>
        <charset val="238"/>
      </rPr>
      <t xml:space="preserve">, according to </t>
    </r>
    <r>
      <rPr>
        <b/>
        <i/>
        <sz val="11"/>
        <color theme="1"/>
        <rFont val="Czcionka tekstu podstawowego"/>
        <charset val="238"/>
      </rPr>
      <t xml:space="preserve">Table </t>
    </r>
    <r>
      <rPr>
        <b/>
        <i/>
        <sz val="11"/>
        <color rgb="FF0000FF"/>
        <rFont val="Czcionka tekstu podstawowego"/>
        <charset val="238"/>
      </rPr>
      <t>B</t>
    </r>
  </si>
  <si>
    <t>Product</t>
  </si>
  <si>
    <t>product 17</t>
  </si>
  <si>
    <t>product 19</t>
  </si>
  <si>
    <t>product 3</t>
  </si>
  <si>
    <t>product 20</t>
  </si>
  <si>
    <t>product 7</t>
  </si>
  <si>
    <t>product 1</t>
  </si>
  <si>
    <t>product 11</t>
  </si>
  <si>
    <t>product 10</t>
  </si>
  <si>
    <t>product 13</t>
  </si>
  <si>
    <t>product 4</t>
  </si>
  <si>
    <t>product 18</t>
  </si>
  <si>
    <t>product 2</t>
  </si>
  <si>
    <t>product 8</t>
  </si>
  <si>
    <t>product 12</t>
  </si>
  <si>
    <t>product 14</t>
  </si>
  <si>
    <t>product 9</t>
  </si>
  <si>
    <t>product 15</t>
  </si>
  <si>
    <t>product 6</t>
  </si>
  <si>
    <t>product 16</t>
  </si>
  <si>
    <t>product 5</t>
  </si>
  <si>
    <t>Quantity</t>
  </si>
  <si>
    <r>
      <t>Assignment of the</t>
    </r>
    <r>
      <rPr>
        <b/>
        <sz val="11"/>
        <color rgb="FF00B050"/>
        <rFont val="Czcionka tekstu podstawowego"/>
        <charset val="238"/>
      </rPr>
      <t xml:space="preserve"> price </t>
    </r>
    <r>
      <rPr>
        <b/>
        <sz val="11"/>
        <color theme="1"/>
        <rFont val="Czcionka tekstu podstawowego"/>
        <charset val="238"/>
      </rPr>
      <t xml:space="preserve">of products </t>
    </r>
    <r>
      <rPr>
        <b/>
        <u/>
        <sz val="11"/>
        <color theme="1"/>
        <rFont val="Czcionka tekstu podstawowego"/>
        <charset val="238"/>
      </rPr>
      <t>in January</t>
    </r>
    <r>
      <rPr>
        <b/>
        <sz val="11"/>
        <color theme="1"/>
        <rFont val="Czcionka tekstu podstawowego"/>
        <charset val="238"/>
      </rPr>
      <t xml:space="preserve"> and </t>
    </r>
    <r>
      <rPr>
        <b/>
        <u/>
        <sz val="11"/>
        <color theme="1"/>
        <rFont val="Czcionka tekstu podstawowego"/>
        <charset val="238"/>
      </rPr>
      <t>February</t>
    </r>
    <r>
      <rPr>
        <b/>
        <sz val="11"/>
        <color theme="1"/>
        <rFont val="Czcionka tekstu podstawowego"/>
        <charset val="238"/>
      </rPr>
      <t xml:space="preserve"> to </t>
    </r>
    <r>
      <rPr>
        <b/>
        <i/>
        <sz val="11"/>
        <color theme="1"/>
        <rFont val="Czcionka tekstu podstawowego"/>
        <charset val="238"/>
      </rPr>
      <t xml:space="preserve">Table </t>
    </r>
    <r>
      <rPr>
        <b/>
        <i/>
        <sz val="11"/>
        <color rgb="FFC00000"/>
        <rFont val="Czcionka tekstu podstawowego"/>
        <charset val="238"/>
      </rPr>
      <t>A</t>
    </r>
    <r>
      <rPr>
        <b/>
        <sz val="11"/>
        <color theme="1"/>
        <rFont val="Czcionka tekstu podstawowego"/>
        <charset val="238"/>
      </rPr>
      <t xml:space="preserve">, according to </t>
    </r>
    <r>
      <rPr>
        <b/>
        <i/>
        <sz val="11"/>
        <color theme="1"/>
        <rFont val="Czcionka tekstu podstawowego"/>
        <charset val="238"/>
      </rPr>
      <t xml:space="preserve">Tables </t>
    </r>
    <r>
      <rPr>
        <b/>
        <i/>
        <sz val="11"/>
        <color rgb="FF0000FF"/>
        <rFont val="Czcionka tekstu podstawowego"/>
        <charset val="238"/>
      </rPr>
      <t>B</t>
    </r>
    <r>
      <rPr>
        <b/>
        <i/>
        <sz val="11"/>
        <color theme="1"/>
        <rFont val="Czcionka tekstu podstawowego"/>
        <charset val="238"/>
      </rPr>
      <t xml:space="preserve"> </t>
    </r>
    <r>
      <rPr>
        <b/>
        <sz val="11"/>
        <color theme="1"/>
        <rFont val="Czcionka tekstu podstawowego"/>
        <charset val="238"/>
      </rPr>
      <t>and</t>
    </r>
    <r>
      <rPr>
        <b/>
        <i/>
        <sz val="11"/>
        <color theme="1"/>
        <rFont val="Czcionka tekstu podstawowego"/>
        <charset val="238"/>
      </rPr>
      <t xml:space="preserve"> </t>
    </r>
    <r>
      <rPr>
        <b/>
        <i/>
        <sz val="11"/>
        <color rgb="FF9933FF"/>
        <rFont val="Czcionka tekstu podstawowego"/>
        <charset val="238"/>
      </rPr>
      <t>C</t>
    </r>
  </si>
  <si>
    <t>Month</t>
  </si>
  <si>
    <t>January</t>
  </si>
  <si>
    <t>February</t>
  </si>
  <si>
    <t>Table B. Prices in January</t>
  </si>
  <si>
    <t>Table C. Prices in February</t>
  </si>
  <si>
    <t>Customer</t>
  </si>
  <si>
    <t>Order value</t>
  </si>
  <si>
    <r>
      <t xml:space="preserve">Assignment of the </t>
    </r>
    <r>
      <rPr>
        <b/>
        <sz val="11"/>
        <color rgb="FFC00000"/>
        <rFont val="Czcionka tekstu podstawowego"/>
        <charset val="238"/>
      </rPr>
      <t>discount value</t>
    </r>
    <r>
      <rPr>
        <b/>
        <sz val="11"/>
        <color theme="1"/>
        <rFont val="Czcionka tekstu podstawowego"/>
        <charset val="238"/>
      </rPr>
      <t xml:space="preserve"> to </t>
    </r>
    <r>
      <rPr>
        <b/>
        <i/>
        <sz val="11"/>
        <color theme="1"/>
        <rFont val="Czcionka tekstu podstawowego"/>
        <charset val="238"/>
      </rPr>
      <t>Table A</t>
    </r>
    <r>
      <rPr>
        <b/>
        <sz val="11"/>
        <color theme="1"/>
        <rFont val="Czcionka tekstu podstawowego"/>
        <charset val="238"/>
      </rPr>
      <t xml:space="preserve">, based on the </t>
    </r>
    <r>
      <rPr>
        <b/>
        <sz val="11"/>
        <color rgb="FF0000FF"/>
        <rFont val="Czcionka tekstu podstawowego"/>
        <charset val="238"/>
      </rPr>
      <t>order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0000FF"/>
        <rFont val="Czcionka tekstu podstawowego"/>
        <charset val="238"/>
      </rPr>
      <t xml:space="preserve">value </t>
    </r>
    <r>
      <rPr>
        <b/>
        <sz val="11"/>
        <color theme="1"/>
        <rFont val="Czcionka tekstu podstawowego"/>
        <charset val="238"/>
      </rPr>
      <t xml:space="preserve">ranges specified in </t>
    </r>
    <r>
      <rPr>
        <b/>
        <i/>
        <sz val="11"/>
        <color theme="1"/>
        <rFont val="Czcionka tekstu podstawowego"/>
        <charset val="238"/>
      </rPr>
      <t>Table B</t>
    </r>
    <r>
      <rPr>
        <b/>
        <sz val="11"/>
        <color theme="1"/>
        <rFont val="Czcionka tekstu podstawowego"/>
        <charset val="238"/>
      </rPr>
      <t>.</t>
    </r>
  </si>
  <si>
    <t>Discount</t>
  </si>
  <si>
    <t>Tradex</t>
  </si>
  <si>
    <t>Formonix</t>
  </si>
  <si>
    <t>MatMex</t>
  </si>
  <si>
    <t>Jumpsync</t>
  </si>
  <si>
    <r>
      <t xml:space="preserve">Assignment of the </t>
    </r>
    <r>
      <rPr>
        <b/>
        <sz val="11"/>
        <color rgb="FFC00000"/>
        <rFont val="Czcionka tekstu podstawowego"/>
        <charset val="238"/>
      </rPr>
      <t>season</t>
    </r>
    <r>
      <rPr>
        <b/>
        <sz val="11"/>
        <color theme="1"/>
        <rFont val="Czcionka tekstu podstawowego"/>
        <charset val="238"/>
      </rPr>
      <t xml:space="preserve"> to a specific</t>
    </r>
    <r>
      <rPr>
        <b/>
        <sz val="11"/>
        <color rgb="FF0000FF"/>
        <rFont val="Czcionka tekstu podstawowego"/>
        <charset val="238"/>
      </rPr>
      <t xml:space="preserve"> date</t>
    </r>
    <r>
      <rPr>
        <b/>
        <sz val="11"/>
        <color theme="1"/>
        <rFont val="Czcionka tekstu podstawowego"/>
        <charset val="238"/>
      </rPr>
      <t xml:space="preserve"> in </t>
    </r>
    <r>
      <rPr>
        <b/>
        <i/>
        <sz val="11"/>
        <color theme="1"/>
        <rFont val="Czcionka tekstu podstawowego"/>
        <charset val="238"/>
      </rPr>
      <t>Table A</t>
    </r>
    <r>
      <rPr>
        <b/>
        <sz val="11"/>
        <color theme="1"/>
        <rFont val="Czcionka tekstu podstawowego"/>
        <charset val="238"/>
      </rPr>
      <t>, based on the</t>
    </r>
    <r>
      <rPr>
        <b/>
        <sz val="11"/>
        <color rgb="FF008000"/>
        <rFont val="Czcionka tekstu podstawowego"/>
        <charset val="238"/>
      </rPr>
      <t xml:space="preserve"> start dates</t>
    </r>
    <r>
      <rPr>
        <b/>
        <sz val="11"/>
        <color theme="1"/>
        <rFont val="Czcionka tekstu podstawowego"/>
        <charset val="238"/>
      </rPr>
      <t xml:space="preserve"> of each season specified in </t>
    </r>
    <r>
      <rPr>
        <b/>
        <i/>
        <sz val="11"/>
        <color theme="1"/>
        <rFont val="Czcionka tekstu podstawowego"/>
        <charset val="238"/>
      </rPr>
      <t>Table B</t>
    </r>
    <r>
      <rPr>
        <b/>
        <sz val="11"/>
        <color theme="1"/>
        <rFont val="Czcionka tekstu podstawowego"/>
        <charset val="238"/>
      </rPr>
      <t>.</t>
    </r>
  </si>
  <si>
    <t>Date</t>
  </si>
  <si>
    <t>Season</t>
  </si>
  <si>
    <t>Start date</t>
  </si>
  <si>
    <t>Spring</t>
  </si>
  <si>
    <t>Summer</t>
  </si>
  <si>
    <t>Autumn</t>
  </si>
  <si>
    <t>Winter</t>
  </si>
  <si>
    <r>
      <t xml:space="preserve">Assignment of </t>
    </r>
    <r>
      <rPr>
        <sz val="11"/>
        <color rgb="FFC00000"/>
        <rFont val="Czcionka tekstu podstawowego"/>
        <charset val="238"/>
      </rPr>
      <t>registration numbers</t>
    </r>
    <r>
      <rPr>
        <sz val="11"/>
        <color theme="1"/>
        <rFont val="Czcionka tekstu podstawowego"/>
        <family val="2"/>
        <charset val="238"/>
      </rPr>
      <t xml:space="preserve"> to employees in </t>
    </r>
    <r>
      <rPr>
        <i/>
        <sz val="11"/>
        <color theme="1"/>
        <rFont val="Czcionka tekstu podstawowego"/>
        <charset val="238"/>
      </rPr>
      <t>Table A</t>
    </r>
    <r>
      <rPr>
        <sz val="11"/>
        <color theme="1"/>
        <rFont val="Czcionka tekstu podstawowego"/>
        <family val="2"/>
        <charset val="238"/>
      </rPr>
      <t xml:space="preserve">, according to </t>
    </r>
    <r>
      <rPr>
        <i/>
        <sz val="11"/>
        <color theme="1"/>
        <rFont val="Czcionka tekstu podstawowego"/>
        <charset val="238"/>
      </rPr>
      <t>Table B</t>
    </r>
  </si>
  <si>
    <t>Surname and first name of the employee</t>
  </si>
  <si>
    <t>Position</t>
  </si>
  <si>
    <t>Registration number</t>
  </si>
  <si>
    <t>Bjorkman Robert</t>
  </si>
  <si>
    <t>Caulfield Sherry</t>
  </si>
  <si>
    <t>Cobb William</t>
  </si>
  <si>
    <t>Johnson Rebecca</t>
  </si>
  <si>
    <t>Kaplan Janet</t>
  </si>
  <si>
    <t>Krauss Edward</t>
  </si>
  <si>
    <t>Lerner Kimberly</t>
  </si>
  <si>
    <t>Morse Miriam</t>
  </si>
  <si>
    <t>Murphy Amanda</t>
  </si>
  <si>
    <t>Tallan Reuben</t>
  </si>
  <si>
    <t>Adamson Joy</t>
  </si>
  <si>
    <t>Bird Lance</t>
  </si>
  <si>
    <t>Edwards Jack</t>
  </si>
  <si>
    <t>Percival James</t>
  </si>
  <si>
    <t>Reese Carl</t>
  </si>
  <si>
    <t>Santos Elizabeth</t>
  </si>
  <si>
    <t>Savage Elaine</t>
  </si>
  <si>
    <t>Grogan Dave</t>
  </si>
  <si>
    <t>Johannsen Jan</t>
  </si>
  <si>
    <t>Morin Victoria</t>
  </si>
  <si>
    <t>Smith Steven</t>
  </si>
  <si>
    <t>Stolper Charles</t>
  </si>
  <si>
    <t>Zucker Richard</t>
  </si>
  <si>
    <t>Accountant Assistant</t>
  </si>
  <si>
    <t>Administration Assistant</t>
  </si>
  <si>
    <t>Computer Engineer</t>
  </si>
  <si>
    <t>Seller</t>
  </si>
  <si>
    <t>Accountant</t>
  </si>
  <si>
    <t>Designer Assistant</t>
  </si>
  <si>
    <t>Production Engineer</t>
  </si>
  <si>
    <t>Analyst</t>
  </si>
  <si>
    <t>Designer</t>
  </si>
  <si>
    <r>
      <t xml:space="preserve">Assigning the product </t>
    </r>
    <r>
      <rPr>
        <b/>
        <sz val="11"/>
        <color rgb="FFC00000"/>
        <rFont val="Czcionka tekstu podstawowego"/>
        <charset val="238"/>
      </rPr>
      <t>price</t>
    </r>
    <r>
      <rPr>
        <b/>
        <sz val="11"/>
        <color theme="1"/>
        <rFont val="Czcionka tekstu podstawowego"/>
        <charset val="238"/>
      </rPr>
      <t xml:space="preserve"> from</t>
    </r>
    <r>
      <rPr>
        <b/>
        <i/>
        <sz val="11"/>
        <color theme="1"/>
        <rFont val="Czcionka tekstu podstawowego"/>
        <charset val="238"/>
      </rPr>
      <t xml:space="preserve"> table B</t>
    </r>
    <r>
      <rPr>
        <b/>
        <sz val="11"/>
        <color theme="1"/>
        <rFont val="Czcionka tekstu podstawowego"/>
        <charset val="238"/>
      </rPr>
      <t xml:space="preserve"> to the </t>
    </r>
    <r>
      <rPr>
        <b/>
        <u/>
        <sz val="11"/>
        <color theme="1"/>
        <rFont val="Czcionka tekstu podstawowego"/>
        <charset val="238"/>
      </rPr>
      <t>part of its name</t>
    </r>
    <r>
      <rPr>
        <b/>
        <sz val="11"/>
        <color theme="1"/>
        <rFont val="Czcionka tekstu podstawowego"/>
        <charset val="238"/>
      </rPr>
      <t xml:space="preserve"> in </t>
    </r>
    <r>
      <rPr>
        <b/>
        <i/>
        <sz val="11"/>
        <color theme="1"/>
        <rFont val="Czcionka tekstu podstawowego"/>
        <charset val="238"/>
      </rPr>
      <t>table A</t>
    </r>
  </si>
  <si>
    <t>Part of the name</t>
  </si>
  <si>
    <t>Product name</t>
  </si>
  <si>
    <t>ball</t>
  </si>
  <si>
    <t>bat</t>
  </si>
  <si>
    <t>show</t>
  </si>
  <si>
    <t>bath</t>
  </si>
  <si>
    <t>rock</t>
  </si>
  <si>
    <t>bed</t>
  </si>
  <si>
    <t>car</t>
  </si>
  <si>
    <t>room</t>
  </si>
  <si>
    <t>pet</t>
  </si>
  <si>
    <t>war</t>
  </si>
  <si>
    <t>key</t>
  </si>
  <si>
    <t>butter</t>
  </si>
  <si>
    <t>button</t>
  </si>
  <si>
    <t>ballon</t>
  </si>
  <si>
    <t>shower</t>
  </si>
  <si>
    <t>rocket</t>
  </si>
  <si>
    <t>bedroom</t>
  </si>
  <si>
    <t>carpet</t>
  </si>
  <si>
    <t>wardrobe</t>
  </si>
  <si>
    <t>carriage</t>
  </si>
  <si>
    <t>monkey</t>
  </si>
  <si>
    <t>keyboard</t>
  </si>
  <si>
    <t>bathroom</t>
  </si>
  <si>
    <r>
      <t xml:space="preserve">Assigning </t>
    </r>
    <r>
      <rPr>
        <b/>
        <sz val="11"/>
        <color rgb="FFC00000"/>
        <rFont val="Czcionka tekstu podstawowego"/>
        <charset val="238"/>
      </rPr>
      <t>prices</t>
    </r>
    <r>
      <rPr>
        <b/>
        <sz val="11"/>
        <color theme="1"/>
        <rFont val="Czcionka tekstu podstawowego"/>
        <charset val="238"/>
      </rPr>
      <t xml:space="preserve"> to name of products in </t>
    </r>
    <r>
      <rPr>
        <b/>
        <i/>
        <sz val="11"/>
        <color theme="1"/>
        <rFont val="Czcionka tekstu podstawowego"/>
        <charset val="238"/>
      </rPr>
      <t>table A</t>
    </r>
    <r>
      <rPr>
        <b/>
        <sz val="11"/>
        <color theme="1"/>
        <rFont val="Czcionka tekstu podstawowego"/>
        <charset val="238"/>
      </rPr>
      <t xml:space="preserve">, based on the prices of products in </t>
    </r>
    <r>
      <rPr>
        <b/>
        <i/>
        <sz val="11"/>
        <color theme="1"/>
        <rFont val="Czcionka tekstu podstawowego"/>
        <charset val="238"/>
      </rPr>
      <t>table B</t>
    </r>
    <r>
      <rPr>
        <b/>
        <sz val="11"/>
        <color theme="1"/>
        <rFont val="Czcionka tekstu podstawowego"/>
        <charset val="238"/>
      </rPr>
      <t>, and if they are not there, they are to be searched for in</t>
    </r>
    <r>
      <rPr>
        <b/>
        <i/>
        <sz val="11"/>
        <color theme="1"/>
        <rFont val="Czcionka tekstu podstawowego"/>
        <charset val="238"/>
      </rPr>
      <t xml:space="preserve"> table C</t>
    </r>
    <r>
      <rPr>
        <b/>
        <sz val="11"/>
        <color theme="1"/>
        <rFont val="Czcionka tekstu podstawowego"/>
        <charset val="238"/>
      </rPr>
      <t>.</t>
    </r>
  </si>
  <si>
    <t>Table C.</t>
  </si>
  <si>
    <t>onion</t>
  </si>
  <si>
    <t>carrot</t>
  </si>
  <si>
    <t>lettuce</t>
  </si>
  <si>
    <t>radish</t>
  </si>
  <si>
    <t>cabbage</t>
  </si>
  <si>
    <t>cauliflower</t>
  </si>
  <si>
    <t>parsley</t>
  </si>
  <si>
    <t>cucumber</t>
  </si>
  <si>
    <t>bean</t>
  </si>
  <si>
    <t>garlic</t>
  </si>
  <si>
    <t>broccoli</t>
  </si>
  <si>
    <t>beetroot</t>
  </si>
  <si>
    <r>
      <t xml:space="preserve">Assign a </t>
    </r>
    <r>
      <rPr>
        <b/>
        <sz val="11"/>
        <color rgb="FFC00000"/>
        <rFont val="Czcionka tekstu podstawowego"/>
        <charset val="238"/>
      </rPr>
      <t>grade</t>
    </r>
    <r>
      <rPr>
        <b/>
        <sz val="11"/>
        <color theme="1"/>
        <rFont val="Czcionka tekstu podstawowego"/>
        <charset val="238"/>
      </rPr>
      <t xml:space="preserve"> to a student in</t>
    </r>
    <r>
      <rPr>
        <b/>
        <i/>
        <sz val="11"/>
        <color theme="1"/>
        <rFont val="Czcionka tekstu podstawowego"/>
        <charset val="238"/>
      </rPr>
      <t xml:space="preserve"> Table A</t>
    </r>
    <r>
      <rPr>
        <b/>
        <sz val="11"/>
        <color theme="1"/>
        <rFont val="Czcionka tekstu podstawowego"/>
        <charset val="238"/>
      </rPr>
      <t xml:space="preserve">, based on the score specified in </t>
    </r>
    <r>
      <rPr>
        <b/>
        <i/>
        <sz val="11"/>
        <color theme="1"/>
        <rFont val="Czcionka tekstu podstawowego"/>
        <charset val="238"/>
      </rPr>
      <t>Table B</t>
    </r>
    <r>
      <rPr>
        <b/>
        <sz val="11"/>
        <color theme="1"/>
        <rFont val="Czcionka tekstu podstawowego"/>
        <charset val="238"/>
      </rPr>
      <t>.</t>
    </r>
  </si>
  <si>
    <t>Surname and first name of the student</t>
  </si>
  <si>
    <t>Score</t>
  </si>
  <si>
    <t>GRADE</t>
  </si>
  <si>
    <r>
      <t xml:space="preserve">Score </t>
    </r>
    <r>
      <rPr>
        <b/>
        <u/>
        <sz val="14"/>
        <rFont val="Times New Roman"/>
        <family val="1"/>
        <charset val="238"/>
      </rPr>
      <t>at least</t>
    </r>
  </si>
  <si>
    <t>GRADE obtained</t>
  </si>
  <si>
    <t>TASKS:</t>
  </si>
  <si>
    <r>
      <t xml:space="preserve">In the </t>
    </r>
    <r>
      <rPr>
        <b/>
        <sz val="11"/>
        <color theme="1"/>
        <rFont val="Arial"/>
        <family val="2"/>
        <charset val="238"/>
      </rPr>
      <t>Lookup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theme="1"/>
        <rFont val="Arial"/>
        <family val="2"/>
        <charset val="238"/>
      </rPr>
      <t>4</t>
    </r>
    <r>
      <rPr>
        <sz val="11"/>
        <color theme="1"/>
        <rFont val="Arial"/>
        <family val="2"/>
        <charset val="238"/>
      </rPr>
      <t xml:space="preserve"> sheet:</t>
    </r>
    <r>
      <rPr>
        <b/>
        <sz val="11"/>
        <color theme="1"/>
        <rFont val="Arial"/>
        <family val="2"/>
        <charset val="238"/>
      </rPr>
      <t>:</t>
    </r>
  </si>
  <si>
    <r>
      <t xml:space="preserve">In the </t>
    </r>
    <r>
      <rPr>
        <b/>
        <sz val="11"/>
        <color theme="1"/>
        <rFont val="Arial"/>
        <family val="2"/>
        <charset val="238"/>
      </rPr>
      <t>Lookup 5</t>
    </r>
    <r>
      <rPr>
        <sz val="11"/>
        <color theme="1"/>
        <rFont val="Arial"/>
        <family val="2"/>
        <charset val="238"/>
      </rPr>
      <t xml:space="preserve"> sheet:</t>
    </r>
  </si>
  <si>
    <r>
      <t xml:space="preserve">In the range </t>
    </r>
    <r>
      <rPr>
        <b/>
        <sz val="11"/>
        <color theme="1"/>
        <rFont val="Arial"/>
        <family val="2"/>
        <charset val="238"/>
      </rPr>
      <t>C6:C29</t>
    </r>
    <r>
      <rPr>
        <sz val="11"/>
        <color theme="1"/>
        <rFont val="Arial"/>
        <family val="2"/>
        <charset val="238"/>
      </rPr>
      <t xml:space="preserve"> enter a formula that assigns the appropriate </t>
    </r>
    <r>
      <rPr>
        <b/>
        <sz val="11"/>
        <color rgb="FFC00000"/>
        <rFont val="Arial"/>
        <family val="2"/>
        <charset val="238"/>
      </rPr>
      <t>supplier</t>
    </r>
    <r>
      <rPr>
        <sz val="11"/>
        <color theme="1"/>
        <rFont val="Arial"/>
        <family val="2"/>
        <charset val="238"/>
      </rPr>
      <t xml:space="preserve"> to each </t>
    </r>
    <r>
      <rPr>
        <b/>
        <sz val="11"/>
        <color rgb="FF0000FF"/>
        <rFont val="Arial"/>
        <family val="2"/>
        <charset val="238"/>
      </rPr>
      <t>fruit</t>
    </r>
    <r>
      <rPr>
        <sz val="11"/>
        <color theme="1"/>
        <rFont val="Arial"/>
        <family val="2"/>
        <charset val="238"/>
      </rPr>
      <t xml:space="preserve"> in </t>
    </r>
    <r>
      <rPr>
        <i/>
        <sz val="11"/>
        <color theme="1"/>
        <rFont val="Arial"/>
        <family val="2"/>
        <charset val="238"/>
      </rPr>
      <t>Table A</t>
    </r>
    <r>
      <rPr>
        <sz val="11"/>
        <color theme="1"/>
        <rFont val="Arial"/>
        <family val="2"/>
        <charset val="238"/>
      </rPr>
      <t xml:space="preserve"> based on the </t>
    </r>
    <r>
      <rPr>
        <b/>
        <sz val="11"/>
        <color rgb="FF008000"/>
        <rFont val="Arial"/>
        <family val="2"/>
        <charset val="238"/>
      </rPr>
      <t>Fruits</t>
    </r>
    <r>
      <rPr>
        <sz val="11"/>
        <color theme="1"/>
        <rFont val="Arial"/>
        <family val="2"/>
        <charset val="238"/>
      </rPr>
      <t xml:space="preserve"> column in </t>
    </r>
    <r>
      <rPr>
        <i/>
        <sz val="11"/>
        <color theme="1"/>
        <rFont val="Arial"/>
        <family val="2"/>
        <charset val="238"/>
      </rPr>
      <t>Table B</t>
    </r>
  </si>
  <si>
    <r>
      <t xml:space="preserve">In the range </t>
    </r>
    <r>
      <rPr>
        <b/>
        <sz val="11"/>
        <color theme="1"/>
        <rFont val="Arial"/>
        <family val="2"/>
        <charset val="238"/>
      </rPr>
      <t>C6:C25</t>
    </r>
    <r>
      <rPr>
        <sz val="11"/>
        <color theme="1"/>
        <rFont val="Arial"/>
        <family val="2"/>
        <charset val="238"/>
      </rPr>
      <t xml:space="preserve"> enter a formula that assigns the appropriate </t>
    </r>
    <r>
      <rPr>
        <b/>
        <sz val="11"/>
        <color rgb="FFC00000"/>
        <rFont val="Arial"/>
        <family val="2"/>
        <charset val="238"/>
      </rPr>
      <t>price</t>
    </r>
    <r>
      <rPr>
        <sz val="11"/>
        <color theme="1"/>
        <rFont val="Arial"/>
        <family val="2"/>
        <charset val="238"/>
      </rPr>
      <t xml:space="preserve"> to each </t>
    </r>
    <r>
      <rPr>
        <b/>
        <sz val="11"/>
        <color rgb="FF0000FF"/>
        <rFont val="Arial"/>
        <family val="2"/>
        <charset val="238"/>
      </rPr>
      <t>product</t>
    </r>
    <r>
      <rPr>
        <sz val="11"/>
        <color theme="1"/>
        <rFont val="Arial"/>
        <family val="2"/>
        <charset val="238"/>
      </rPr>
      <t xml:space="preserve"> in </t>
    </r>
    <r>
      <rPr>
        <i/>
        <sz val="11"/>
        <color theme="1"/>
        <rFont val="Arial"/>
        <family val="2"/>
        <charset val="238"/>
      </rPr>
      <t>Table A</t>
    </r>
    <r>
      <rPr>
        <sz val="11"/>
        <color theme="1"/>
        <rFont val="Arial"/>
        <family val="2"/>
        <charset val="238"/>
      </rPr>
      <t xml:space="preserve"> based on the </t>
    </r>
    <r>
      <rPr>
        <b/>
        <sz val="11"/>
        <color rgb="FFCC0099"/>
        <rFont val="Arial"/>
        <family val="2"/>
        <charset val="238"/>
      </rPr>
      <t>Price</t>
    </r>
    <r>
      <rPr>
        <sz val="11"/>
        <color theme="1"/>
        <rFont val="Arial"/>
        <family val="2"/>
        <charset val="238"/>
      </rPr>
      <t xml:space="preserve"> column in </t>
    </r>
    <r>
      <rPr>
        <i/>
        <sz val="11"/>
        <color theme="1"/>
        <rFont val="Arial"/>
        <family val="2"/>
        <charset val="238"/>
      </rPr>
      <t>Table B</t>
    </r>
    <r>
      <rPr>
        <sz val="11"/>
        <color theme="1"/>
        <rFont val="Arial"/>
        <family val="2"/>
        <charset val="238"/>
      </rPr>
      <t xml:space="preserve">, and if a product is not found in Table B, then the formula is to return the text message </t>
    </r>
    <r>
      <rPr>
        <b/>
        <sz val="11"/>
        <color rgb="FF008000"/>
        <rFont val="Arial"/>
        <family val="2"/>
        <charset val="238"/>
      </rPr>
      <t>"no data"</t>
    </r>
  </si>
  <si>
    <r>
      <t xml:space="preserve">In the range </t>
    </r>
    <r>
      <rPr>
        <b/>
        <sz val="11"/>
        <color theme="1"/>
        <rFont val="Arial"/>
        <family val="2"/>
        <charset val="238"/>
      </rPr>
      <t>E6:E37</t>
    </r>
    <r>
      <rPr>
        <sz val="11"/>
        <color theme="1"/>
        <rFont val="Arial"/>
        <family val="2"/>
        <charset val="238"/>
      </rPr>
      <t xml:space="preserve"> enter a formula that will assign in </t>
    </r>
    <r>
      <rPr>
        <i/>
        <sz val="11"/>
        <color theme="1"/>
        <rFont val="Arial"/>
        <family val="2"/>
        <charset val="238"/>
      </rPr>
      <t>Table A</t>
    </r>
    <r>
      <rPr>
        <sz val="11"/>
        <color theme="1"/>
        <rFont val="Arial"/>
        <family val="2"/>
        <charset val="238"/>
      </rPr>
      <t xml:space="preserve"> the appropriate </t>
    </r>
    <r>
      <rPr>
        <b/>
        <sz val="11"/>
        <color rgb="FFC00000"/>
        <rFont val="Arial"/>
        <family val="2"/>
        <charset val="238"/>
      </rPr>
      <t>price</t>
    </r>
    <r>
      <rPr>
        <sz val="11"/>
        <color theme="1"/>
        <rFont val="Arial"/>
        <family val="2"/>
        <charset val="238"/>
      </rPr>
      <t xml:space="preserve"> to each </t>
    </r>
    <r>
      <rPr>
        <b/>
        <sz val="11"/>
        <color rgb="FF0000FF"/>
        <rFont val="Arial"/>
        <family val="2"/>
        <charset val="238"/>
      </rPr>
      <t>product</t>
    </r>
    <r>
      <rPr>
        <sz val="11"/>
        <color theme="1"/>
        <rFont val="Arial"/>
        <family val="2"/>
        <charset val="238"/>
      </rPr>
      <t xml:space="preserve"> in the relevant month based on the </t>
    </r>
    <r>
      <rPr>
        <b/>
        <sz val="11"/>
        <color rgb="FFCC0099"/>
        <rFont val="Arial"/>
        <family val="2"/>
        <charset val="238"/>
      </rPr>
      <t>Price</t>
    </r>
    <r>
      <rPr>
        <sz val="11"/>
        <color theme="1"/>
        <rFont val="Arial"/>
        <family val="2"/>
        <charset val="238"/>
      </rPr>
      <t xml:space="preserve"> column in </t>
    </r>
    <r>
      <rPr>
        <i/>
        <sz val="11"/>
        <color theme="1"/>
        <rFont val="Arial"/>
        <family val="2"/>
        <charset val="238"/>
      </rPr>
      <t>Table B</t>
    </r>
    <r>
      <rPr>
        <sz val="11"/>
        <color theme="1"/>
        <rFont val="Arial"/>
        <family val="2"/>
        <charset val="238"/>
      </rPr>
      <t xml:space="preserve">, showing the prices of products in </t>
    </r>
    <r>
      <rPr>
        <u/>
        <sz val="11"/>
        <color theme="1"/>
        <rFont val="Arial"/>
        <family val="2"/>
        <charset val="238"/>
      </rPr>
      <t>January</t>
    </r>
    <r>
      <rPr>
        <sz val="11"/>
        <color theme="1"/>
        <rFont val="Arial"/>
        <family val="2"/>
        <charset val="238"/>
      </rPr>
      <t xml:space="preserve">, and </t>
    </r>
    <r>
      <rPr>
        <i/>
        <sz val="11"/>
        <color theme="1"/>
        <rFont val="Arial"/>
        <family val="2"/>
        <charset val="238"/>
      </rPr>
      <t>Table C</t>
    </r>
    <r>
      <rPr>
        <sz val="11"/>
        <color theme="1"/>
        <rFont val="Arial"/>
        <family val="2"/>
        <charset val="238"/>
      </rPr>
      <t xml:space="preserve">, showing the prices of products in </t>
    </r>
    <r>
      <rPr>
        <u/>
        <sz val="11"/>
        <color theme="1"/>
        <rFont val="Arial"/>
        <family val="2"/>
        <charset val="238"/>
      </rPr>
      <t>February</t>
    </r>
  </si>
  <si>
    <r>
      <t xml:space="preserve">Enter a formula in </t>
    </r>
    <r>
      <rPr>
        <b/>
        <sz val="11"/>
        <color theme="1"/>
        <rFont val="Arial"/>
        <family val="2"/>
        <charset val="238"/>
      </rPr>
      <t>C6:C11</t>
    </r>
    <r>
      <rPr>
        <sz val="11"/>
        <color theme="1"/>
        <rFont val="Arial"/>
        <family val="2"/>
        <charset val="238"/>
      </rPr>
      <t xml:space="preserve"> that assigns the appropriate </t>
    </r>
    <r>
      <rPr>
        <b/>
        <sz val="11"/>
        <color rgb="FFC00000"/>
        <rFont val="Arial"/>
        <family val="2"/>
        <charset val="238"/>
      </rPr>
      <t>seasons</t>
    </r>
    <r>
      <rPr>
        <sz val="11"/>
        <color theme="1"/>
        <rFont val="Arial"/>
        <family val="2"/>
        <charset val="238"/>
      </rPr>
      <t xml:space="preserve"> to the </t>
    </r>
    <r>
      <rPr>
        <b/>
        <sz val="11"/>
        <color rgb="FF0000FF"/>
        <rFont val="Arial"/>
        <family val="2"/>
        <charset val="238"/>
      </rPr>
      <t>dates</t>
    </r>
    <r>
      <rPr>
        <sz val="11"/>
        <color theme="1"/>
        <rFont val="Arial"/>
        <family val="2"/>
        <charset val="238"/>
      </rPr>
      <t xml:space="preserve"> in </t>
    </r>
    <r>
      <rPr>
        <i/>
        <sz val="11"/>
        <color theme="1"/>
        <rFont val="Arial"/>
        <family val="2"/>
        <charset val="238"/>
      </rPr>
      <t>Table A</t>
    </r>
    <r>
      <rPr>
        <sz val="11"/>
        <color theme="1"/>
        <rFont val="Arial"/>
        <family val="2"/>
        <charset val="238"/>
      </rPr>
      <t xml:space="preserve"> based on their </t>
    </r>
    <r>
      <rPr>
        <b/>
        <sz val="11"/>
        <color rgb="FFCC0099"/>
        <rFont val="Arial"/>
        <family val="2"/>
        <charset val="238"/>
      </rPr>
      <t>start dates</t>
    </r>
    <r>
      <rPr>
        <sz val="11"/>
        <color theme="1"/>
        <rFont val="Arial"/>
        <family val="2"/>
        <charset val="238"/>
      </rPr>
      <t xml:space="preserve"> specified in </t>
    </r>
    <r>
      <rPr>
        <i/>
        <sz val="11"/>
        <color theme="1"/>
        <rFont val="Arial"/>
        <family val="2"/>
        <charset val="238"/>
      </rPr>
      <t>Table B</t>
    </r>
  </si>
  <si>
    <r>
      <t xml:space="preserve">Enter a formula into the range </t>
    </r>
    <r>
      <rPr>
        <b/>
        <sz val="11"/>
        <color theme="1"/>
        <rFont val="Arial"/>
        <family val="2"/>
        <charset val="238"/>
      </rPr>
      <t>E6:E28</t>
    </r>
    <r>
      <rPr>
        <sz val="11"/>
        <color theme="1"/>
        <rFont val="Arial"/>
        <family val="2"/>
        <charset val="238"/>
      </rPr>
      <t xml:space="preserve"> that will assign the appropriate </t>
    </r>
    <r>
      <rPr>
        <b/>
        <sz val="11"/>
        <color rgb="FFC00000"/>
        <rFont val="Arial"/>
        <family val="2"/>
        <charset val="238"/>
      </rPr>
      <t>registration numbers</t>
    </r>
    <r>
      <rPr>
        <sz val="11"/>
        <color theme="1"/>
        <rFont val="Arial"/>
        <family val="2"/>
        <charset val="238"/>
      </rPr>
      <t xml:space="preserve"> from </t>
    </r>
    <r>
      <rPr>
        <i/>
        <sz val="11"/>
        <color theme="1"/>
        <rFont val="Arial"/>
        <family val="2"/>
        <charset val="238"/>
      </rPr>
      <t>Table B</t>
    </r>
    <r>
      <rPr>
        <sz val="11"/>
        <color theme="1"/>
        <rFont val="Arial"/>
        <family val="2"/>
        <charset val="238"/>
      </rPr>
      <t xml:space="preserve"> to </t>
    </r>
    <r>
      <rPr>
        <b/>
        <sz val="11"/>
        <color rgb="FF0000FF"/>
        <rFont val="Arial"/>
        <family val="2"/>
        <charset val="238"/>
      </rPr>
      <t>employees</t>
    </r>
    <r>
      <rPr>
        <sz val="11"/>
        <color theme="1"/>
        <rFont val="Arial"/>
        <family val="2"/>
        <charset val="238"/>
      </rPr>
      <t xml:space="preserve"> in </t>
    </r>
    <r>
      <rPr>
        <i/>
        <sz val="11"/>
        <color theme="1"/>
        <rFont val="Arial"/>
        <family val="2"/>
        <charset val="238"/>
      </rPr>
      <t>Table A</t>
    </r>
    <r>
      <rPr>
        <sz val="11"/>
        <color theme="1"/>
        <rFont val="Arial"/>
        <family val="2"/>
        <charset val="238"/>
      </rPr>
      <t xml:space="preserve">, but if there is no registration number entered for a given employee, then the message </t>
    </r>
    <r>
      <rPr>
        <b/>
        <sz val="11"/>
        <color rgb="FF008000"/>
        <rFont val="Arial"/>
        <family val="2"/>
        <charset val="238"/>
      </rPr>
      <t>"NO REGISTRATION NUMBER"</t>
    </r>
    <r>
      <rPr>
        <sz val="11"/>
        <color theme="1"/>
        <rFont val="Arial"/>
        <family val="2"/>
        <charset val="238"/>
      </rPr>
      <t xml:space="preserve"> is to be displayed.</t>
    </r>
  </si>
  <si>
    <r>
      <t xml:space="preserve">In the </t>
    </r>
    <r>
      <rPr>
        <b/>
        <sz val="11"/>
        <color theme="1"/>
        <rFont val="Arial"/>
        <family val="2"/>
        <charset val="238"/>
      </rPr>
      <t>VLookup 1 sheet:</t>
    </r>
  </si>
  <si>
    <r>
      <t xml:space="preserve">In the </t>
    </r>
    <r>
      <rPr>
        <b/>
        <sz val="11"/>
        <color theme="1"/>
        <rFont val="Arial"/>
        <family val="2"/>
        <charset val="238"/>
      </rPr>
      <t>VLookup</t>
    </r>
    <r>
      <rPr>
        <sz val="11"/>
        <color theme="1"/>
        <rFont val="Arial"/>
        <family val="2"/>
        <charset val="238"/>
      </rPr>
      <t xml:space="preserve"> 2 sheet:</t>
    </r>
    <r>
      <rPr>
        <b/>
        <sz val="11"/>
        <color theme="1"/>
        <rFont val="Arial"/>
        <family val="2"/>
        <charset val="238"/>
      </rPr>
      <t xml:space="preserve"> </t>
    </r>
  </si>
  <si>
    <r>
      <t xml:space="preserve">In the </t>
    </r>
    <r>
      <rPr>
        <b/>
        <sz val="11"/>
        <color theme="1"/>
        <rFont val="Arial"/>
        <family val="2"/>
        <charset val="238"/>
      </rPr>
      <t>VLookup</t>
    </r>
    <r>
      <rPr>
        <sz val="11"/>
        <color theme="1"/>
        <rFont val="Arial"/>
        <family val="2"/>
        <charset val="238"/>
      </rPr>
      <t xml:space="preserve"> 3 sheet:</t>
    </r>
  </si>
  <si>
    <r>
      <t xml:space="preserve">In the </t>
    </r>
    <r>
      <rPr>
        <b/>
        <sz val="11"/>
        <color theme="1"/>
        <rFont val="Arial"/>
        <family val="2"/>
        <charset val="238"/>
      </rPr>
      <t>VLookup 6</t>
    </r>
    <r>
      <rPr>
        <sz val="11"/>
        <color theme="1"/>
        <rFont val="Arial"/>
        <family val="2"/>
        <charset val="238"/>
      </rPr>
      <t xml:space="preserve"> sheet:</t>
    </r>
  </si>
  <si>
    <r>
      <t xml:space="preserve">In the </t>
    </r>
    <r>
      <rPr>
        <b/>
        <sz val="11"/>
        <color theme="1"/>
        <rFont val="Arial"/>
        <family val="2"/>
        <charset val="238"/>
      </rPr>
      <t>VLookup 7</t>
    </r>
    <r>
      <rPr>
        <sz val="11"/>
        <color theme="1"/>
        <rFont val="Arial"/>
        <family val="2"/>
        <charset val="238"/>
      </rPr>
      <t xml:space="preserve"> sheet:</t>
    </r>
  </si>
  <si>
    <r>
      <t>In the</t>
    </r>
    <r>
      <rPr>
        <b/>
        <sz val="11"/>
        <color theme="1"/>
        <rFont val="Arial"/>
        <family val="2"/>
        <charset val="238"/>
      </rPr>
      <t xml:space="preserve"> VLookup 8 </t>
    </r>
    <r>
      <rPr>
        <sz val="11"/>
        <color theme="1"/>
        <rFont val="Arial"/>
        <family val="2"/>
        <charset val="238"/>
      </rPr>
      <t>sheet</t>
    </r>
    <r>
      <rPr>
        <b/>
        <sz val="11"/>
        <color theme="1"/>
        <rFont val="Arial"/>
        <family val="2"/>
        <charset val="238"/>
      </rPr>
      <t>:</t>
    </r>
  </si>
  <si>
    <r>
      <t xml:space="preserve">In the </t>
    </r>
    <r>
      <rPr>
        <b/>
        <sz val="11"/>
        <color theme="1"/>
        <rFont val="Arial"/>
        <family val="2"/>
        <charset val="238"/>
      </rPr>
      <t>HLookup</t>
    </r>
    <r>
      <rPr>
        <sz val="11"/>
        <color theme="1"/>
        <rFont val="Arial"/>
        <family val="2"/>
        <charset val="238"/>
      </rPr>
      <t xml:space="preserve"> sheet:</t>
    </r>
  </si>
  <si>
    <t>Adamson John</t>
  </si>
  <si>
    <r>
      <t xml:space="preserve">Enter a formula into the range </t>
    </r>
    <r>
      <rPr>
        <b/>
        <sz val="11"/>
        <color theme="1"/>
        <rFont val="Arial"/>
        <family val="2"/>
        <charset val="238"/>
      </rPr>
      <t>C6:C10</t>
    </r>
    <r>
      <rPr>
        <sz val="11"/>
        <color theme="1"/>
        <rFont val="Arial"/>
        <family val="2"/>
        <charset val="238"/>
      </rPr>
      <t xml:space="preserve"> that assigns the appropriate </t>
    </r>
    <r>
      <rPr>
        <b/>
        <sz val="11"/>
        <color rgb="FFC00000"/>
        <rFont val="Arial"/>
        <family val="2"/>
        <charset val="238"/>
      </rPr>
      <t>discount</t>
    </r>
    <r>
      <rPr>
        <sz val="11"/>
        <color theme="1"/>
        <rFont val="Arial"/>
        <family val="2"/>
        <charset val="238"/>
      </rPr>
      <t xml:space="preserve"> values in </t>
    </r>
    <r>
      <rPr>
        <i/>
        <sz val="11"/>
        <color theme="1"/>
        <rFont val="Arial"/>
        <family val="2"/>
        <charset val="238"/>
      </rPr>
      <t>Table A</t>
    </r>
    <r>
      <rPr>
        <sz val="11"/>
        <color theme="1"/>
        <rFont val="Arial"/>
        <family val="2"/>
        <charset val="238"/>
      </rPr>
      <t xml:space="preserve"> based on the </t>
    </r>
    <r>
      <rPr>
        <b/>
        <sz val="11"/>
        <color rgb="FF0000FF"/>
        <rFont val="Arial"/>
        <family val="2"/>
        <charset val="238"/>
      </rPr>
      <t>order value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ranges</t>
    </r>
    <r>
      <rPr>
        <sz val="11"/>
        <color theme="1"/>
        <rFont val="Arial"/>
        <family val="2"/>
        <charset val="238"/>
      </rPr>
      <t xml:space="preserve"> specified in </t>
    </r>
    <r>
      <rPr>
        <i/>
        <sz val="11"/>
        <color theme="1"/>
        <rFont val="Arial"/>
        <family val="2"/>
        <charset val="238"/>
      </rPr>
      <t>Table B</t>
    </r>
  </si>
  <si>
    <t>Value at least</t>
  </si>
  <si>
    <r>
      <t xml:space="preserve">Into the range </t>
    </r>
    <r>
      <rPr>
        <b/>
        <sz val="11"/>
        <color theme="1"/>
        <rFont val="Arial"/>
        <family val="2"/>
        <charset val="238"/>
      </rPr>
      <t>C6: C17</t>
    </r>
    <r>
      <rPr>
        <sz val="11"/>
        <color theme="1"/>
        <rFont val="Arial"/>
        <family val="2"/>
        <charset val="238"/>
      </rPr>
      <t xml:space="preserve">, enter a formula that will assign </t>
    </r>
    <r>
      <rPr>
        <b/>
        <sz val="11"/>
        <color rgb="FFC00000"/>
        <rFont val="Arial"/>
        <family val="2"/>
        <charset val="238"/>
      </rPr>
      <t>prices</t>
    </r>
    <r>
      <rPr>
        <sz val="11"/>
        <color theme="1"/>
        <rFont val="Arial"/>
        <family val="2"/>
        <charset val="238"/>
      </rPr>
      <t xml:space="preserve"> of products based on the </t>
    </r>
    <r>
      <rPr>
        <b/>
        <sz val="11"/>
        <color rgb="FF0000FF"/>
        <rFont val="Arial"/>
        <family val="2"/>
        <charset val="238"/>
      </rPr>
      <t>prices of products</t>
    </r>
    <r>
      <rPr>
        <sz val="11"/>
        <color theme="1"/>
        <rFont val="Arial"/>
        <family val="2"/>
        <charset val="238"/>
      </rPr>
      <t xml:space="preserve"> column from </t>
    </r>
    <r>
      <rPr>
        <i/>
        <sz val="11"/>
        <color theme="1"/>
        <rFont val="Arial"/>
        <family val="2"/>
        <charset val="238"/>
      </rPr>
      <t>table B</t>
    </r>
    <r>
      <rPr>
        <sz val="11"/>
        <color theme="1"/>
        <rFont val="Arial"/>
        <family val="2"/>
        <charset val="238"/>
      </rPr>
      <t>, and if they are not found in it, they are to be searched for in</t>
    </r>
    <r>
      <rPr>
        <i/>
        <sz val="11"/>
        <color theme="1"/>
        <rFont val="Arial"/>
        <family val="2"/>
        <charset val="238"/>
      </rPr>
      <t xml:space="preserve"> table C</t>
    </r>
    <r>
      <rPr>
        <sz val="11"/>
        <color theme="1"/>
        <rFont val="Arial"/>
        <family val="2"/>
        <charset val="238"/>
      </rPr>
      <t>.</t>
    </r>
  </si>
  <si>
    <r>
      <t xml:space="preserve">Into the range </t>
    </r>
    <r>
      <rPr>
        <b/>
        <sz val="11"/>
        <color theme="1"/>
        <rFont val="Arial"/>
        <family val="2"/>
        <charset val="238"/>
      </rPr>
      <t xml:space="preserve">B6:B17 </t>
    </r>
    <r>
      <rPr>
        <sz val="11"/>
        <color theme="1"/>
        <rFont val="Arial"/>
        <family val="2"/>
        <charset val="238"/>
      </rPr>
      <t xml:space="preserve">enter a formula that will assign the </t>
    </r>
    <r>
      <rPr>
        <b/>
        <sz val="11"/>
        <color rgb="FFC00000"/>
        <rFont val="Arial"/>
        <family val="2"/>
        <charset val="238"/>
      </rPr>
      <t>prices</t>
    </r>
    <r>
      <rPr>
        <sz val="11"/>
        <color theme="1"/>
        <rFont val="Arial"/>
        <family val="2"/>
        <charset val="238"/>
      </rPr>
      <t xml:space="preserve"> of products from </t>
    </r>
    <r>
      <rPr>
        <i/>
        <sz val="11"/>
        <color theme="1"/>
        <rFont val="Arial"/>
        <family val="2"/>
        <charset val="238"/>
      </rPr>
      <t>table B</t>
    </r>
    <r>
      <rPr>
        <sz val="11"/>
        <color theme="1"/>
        <rFont val="Arial"/>
        <family val="2"/>
        <charset val="238"/>
      </rPr>
      <t xml:space="preserve"> to the </t>
    </r>
    <r>
      <rPr>
        <b/>
        <sz val="11"/>
        <color rgb="FF0000FF"/>
        <rFont val="Arial"/>
        <family val="2"/>
        <charset val="238"/>
      </rPr>
      <t>part of the name</t>
    </r>
    <r>
      <rPr>
        <sz val="11"/>
        <color theme="1"/>
        <rFont val="Arial"/>
        <family val="2"/>
        <charset val="238"/>
      </rPr>
      <t xml:space="preserve"> of the </t>
    </r>
    <r>
      <rPr>
        <u/>
        <sz val="11"/>
        <color theme="1"/>
        <rFont val="Arial"/>
        <family val="2"/>
        <charset val="238"/>
      </rPr>
      <t xml:space="preserve">corresponding </t>
    </r>
    <r>
      <rPr>
        <b/>
        <sz val="11"/>
        <color rgb="FF008000"/>
        <rFont val="Arial"/>
        <family val="2"/>
        <charset val="238"/>
      </rPr>
      <t>product</t>
    </r>
    <r>
      <rPr>
        <sz val="11"/>
        <color theme="1"/>
        <rFont val="Arial"/>
        <family val="2"/>
        <charset val="238"/>
      </rPr>
      <t xml:space="preserve"> in </t>
    </r>
    <r>
      <rPr>
        <i/>
        <sz val="11"/>
        <color theme="1"/>
        <rFont val="Arial"/>
        <family val="2"/>
        <charset val="238"/>
      </rPr>
      <t>table A</t>
    </r>
  </si>
  <si>
    <r>
      <t xml:space="preserve">Into the range </t>
    </r>
    <r>
      <rPr>
        <b/>
        <sz val="11"/>
        <color theme="1"/>
        <rFont val="Arial"/>
        <family val="2"/>
        <charset val="238"/>
      </rPr>
      <t>C7:H7</t>
    </r>
    <r>
      <rPr>
        <sz val="11"/>
        <color theme="1"/>
        <rFont val="Arial"/>
        <family val="2"/>
        <charset val="238"/>
      </rPr>
      <t xml:space="preserve">, enter a formula that will assign </t>
    </r>
    <r>
      <rPr>
        <b/>
        <sz val="11"/>
        <color rgb="FFC00000"/>
        <rFont val="Arial"/>
        <family val="2"/>
        <charset val="238"/>
      </rPr>
      <t>grades</t>
    </r>
    <r>
      <rPr>
        <sz val="11"/>
        <color theme="1"/>
        <rFont val="Arial"/>
        <family val="2"/>
        <charset val="238"/>
      </rPr>
      <t xml:space="preserve"> to </t>
    </r>
    <r>
      <rPr>
        <b/>
        <sz val="11"/>
        <color rgb="FF0000FF"/>
        <rFont val="Arial"/>
        <family val="2"/>
        <charset val="238"/>
      </rPr>
      <t>students</t>
    </r>
    <r>
      <rPr>
        <sz val="11"/>
        <color theme="1"/>
        <rFont val="Arial"/>
        <family val="2"/>
        <charset val="238"/>
      </rPr>
      <t xml:space="preserve"> in </t>
    </r>
    <r>
      <rPr>
        <i/>
        <sz val="11"/>
        <color theme="1"/>
        <rFont val="Arial"/>
        <family val="2"/>
        <charset val="238"/>
      </rPr>
      <t>Table A</t>
    </r>
    <r>
      <rPr>
        <sz val="11"/>
        <color theme="1"/>
        <rFont val="Arial"/>
        <family val="2"/>
        <charset val="238"/>
      </rPr>
      <t xml:space="preserve"> based on the </t>
    </r>
    <r>
      <rPr>
        <b/>
        <sz val="11"/>
        <color rgb="FF008000"/>
        <rFont val="Arial"/>
        <family val="2"/>
        <charset val="238"/>
      </rPr>
      <t>number of points</t>
    </r>
    <r>
      <rPr>
        <sz val="11"/>
        <color theme="1"/>
        <rFont val="Arial"/>
        <family val="2"/>
        <charset val="238"/>
      </rPr>
      <t xml:space="preserve"> scored by each of them according to the </t>
    </r>
    <r>
      <rPr>
        <b/>
        <sz val="11"/>
        <color rgb="FFCC0099"/>
        <rFont val="Arial"/>
        <family val="2"/>
        <charset val="238"/>
      </rPr>
      <t>score</t>
    </r>
    <r>
      <rPr>
        <sz val="11"/>
        <color theme="1"/>
        <rFont val="Arial"/>
        <family val="2"/>
        <charset val="238"/>
      </rPr>
      <t xml:space="preserve"> specified in </t>
    </r>
    <r>
      <rPr>
        <i/>
        <sz val="11"/>
        <color theme="1"/>
        <rFont val="Arial"/>
        <family val="2"/>
        <charset val="238"/>
      </rPr>
      <t>Table B</t>
    </r>
    <r>
      <rPr>
        <sz val="11"/>
        <color theme="1"/>
        <rFont val="Arial"/>
        <family val="2"/>
        <charset val="238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</si>
</sst>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#,##0\ &quot;zł&quot;"/>
    <numFmt numFmtId="166" formatCode="[$$-409]#,##0"/>
    <numFmt numFmtId="167" formatCode="[$$-409]#,##0.00"/>
  </numFmts>
  <fonts count="3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4"/>
      <name val="Times New Roman"/>
      <family val="1"/>
      <charset val="238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i/>
      <sz val="11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b/>
      <sz val="11"/>
      <color rgb="FFC00000"/>
      <name val="Arial"/>
      <family val="2"/>
      <charset val="238"/>
    </font>
    <font>
      <b/>
      <i/>
      <sz val="11"/>
      <color theme="1"/>
      <name val="Czcionka tekstu podstawowego"/>
      <charset val="238"/>
    </font>
    <font>
      <b/>
      <u/>
      <sz val="11"/>
      <color theme="1"/>
      <name val="Czcionka tekstu podstawowego"/>
      <charset val="238"/>
    </font>
    <font>
      <b/>
      <sz val="11"/>
      <color rgb="FF0000FF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b/>
      <sz val="11"/>
      <color rgb="FF008000"/>
      <name val="Arial"/>
      <family val="2"/>
      <charset val="238"/>
    </font>
    <font>
      <b/>
      <sz val="11"/>
      <color rgb="FFFF0000"/>
      <name val="Czcionka tekstu podstawowego"/>
      <charset val="238"/>
    </font>
    <font>
      <b/>
      <sz val="11"/>
      <color rgb="FF0070C0"/>
      <name val="Czcionka tekstu podstawowego"/>
      <charset val="238"/>
    </font>
    <font>
      <b/>
      <sz val="11"/>
      <color rgb="FF0000FF"/>
      <name val="Czcionka tekstu podstawowego"/>
      <charset val="238"/>
    </font>
    <font>
      <b/>
      <sz val="11"/>
      <color rgb="FF008000"/>
      <name val="Czcionka tekstu podstawowego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i/>
      <sz val="11"/>
      <color rgb="FF0000FF"/>
      <name val="Czcionka tekstu podstawowego"/>
      <charset val="238"/>
    </font>
    <font>
      <sz val="11"/>
      <color theme="1"/>
      <name val="Czcionka tekstu podstawowego"/>
      <charset val="238"/>
    </font>
    <font>
      <u/>
      <sz val="11"/>
      <color theme="1"/>
      <name val="Arial"/>
      <family val="2"/>
      <charset val="238"/>
    </font>
    <font>
      <sz val="11"/>
      <name val="Czcionka tekstu podstawowego"/>
      <family val="2"/>
      <charset val="238"/>
    </font>
    <font>
      <b/>
      <u/>
      <sz val="14"/>
      <name val="Times New Roman"/>
      <family val="1"/>
      <charset val="238"/>
    </font>
    <font>
      <b/>
      <sz val="11"/>
      <color rgb="FFC00000"/>
      <name val="Czcionka tekstu podstawowego"/>
      <charset val="238"/>
    </font>
    <font>
      <b/>
      <i/>
      <sz val="11"/>
      <color rgb="FFC00000"/>
      <name val="Czcionka tekstu podstawowego"/>
      <charset val="238"/>
    </font>
    <font>
      <i/>
      <sz val="11"/>
      <color rgb="FF0000FF"/>
      <name val="Czcionka tekstu podstawowego"/>
      <charset val="238"/>
    </font>
    <font>
      <b/>
      <sz val="11"/>
      <color rgb="FF9933FF"/>
      <name val="Czcionka tekstu podstawowego"/>
      <charset val="238"/>
    </font>
    <font>
      <b/>
      <sz val="11"/>
      <color rgb="FF00B050"/>
      <name val="Czcionka tekstu podstawowego"/>
      <charset val="238"/>
    </font>
    <font>
      <b/>
      <i/>
      <sz val="11"/>
      <color rgb="FF9933FF"/>
      <name val="Czcionka tekstu podstawowego"/>
      <charset val="238"/>
    </font>
    <font>
      <sz val="11"/>
      <color rgb="FFC00000"/>
      <name val="Czcionka tekstu podstawowego"/>
      <charset val="238"/>
    </font>
    <font>
      <b/>
      <sz val="11"/>
      <color rgb="FFCC0099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DDDDDD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theme="6" tint="0.79998168889431442"/>
      </bottom>
      <diagonal/>
    </border>
    <border>
      <left style="thin">
        <color auto="1"/>
      </left>
      <right style="thin">
        <color auto="1"/>
      </right>
      <top/>
      <bottom style="thin">
        <color theme="6" tint="0.79998168889431442"/>
      </bottom>
      <diagonal/>
    </border>
    <border>
      <left style="thin">
        <color auto="1"/>
      </left>
      <right style="medium">
        <color auto="1"/>
      </right>
      <top/>
      <bottom style="thin">
        <color theme="6" tint="0.79998168889431442"/>
      </bottom>
      <diagonal/>
    </border>
    <border>
      <left style="medium">
        <color auto="1"/>
      </left>
      <right style="thin">
        <color auto="1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auto="1"/>
      </left>
      <right style="thin">
        <color auto="1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auto="1"/>
      </left>
      <right style="medium">
        <color auto="1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auto="1"/>
      </left>
      <right style="thin">
        <color auto="1"/>
      </right>
      <top style="thin">
        <color theme="6" tint="0.79998168889431442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6" tint="0.79998168889431442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6" tint="0.79998168889431442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0" xfId="1" applyFont="1" applyBorder="1" applyAlignment="1">
      <alignment horizontal="center"/>
    </xf>
    <xf numFmtId="0" fontId="2" fillId="0" borderId="0" xfId="0" applyFont="1" applyBorder="1"/>
    <xf numFmtId="17" fontId="0" fillId="0" borderId="0" xfId="0" applyNumberForma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4" fillId="4" borderId="3" xfId="0" applyNumberFormat="1" applyFont="1" applyFill="1" applyBorder="1" applyAlignment="1">
      <alignment horizontal="center" vertical="center"/>
    </xf>
    <xf numFmtId="165" fontId="4" fillId="4" borderId="4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horizontal="left"/>
    </xf>
    <xf numFmtId="165" fontId="4" fillId="4" borderId="3" xfId="0" applyNumberFormat="1" applyFont="1" applyFill="1" applyBorder="1" applyAlignment="1">
      <alignment horizontal="left" vertical="center"/>
    </xf>
    <xf numFmtId="165" fontId="4" fillId="4" borderId="4" xfId="0" applyNumberFormat="1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165" fontId="4" fillId="8" borderId="11" xfId="0" applyNumberFormat="1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9" fontId="0" fillId="5" borderId="6" xfId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0" fillId="5" borderId="8" xfId="1" applyNumberFormat="1" applyFont="1" applyFill="1" applyBorder="1" applyAlignment="1">
      <alignment horizontal="center"/>
    </xf>
    <xf numFmtId="164" fontId="5" fillId="5" borderId="5" xfId="0" applyNumberFormat="1" applyFont="1" applyFill="1" applyBorder="1" applyAlignment="1">
      <alignment horizontal="center"/>
    </xf>
    <xf numFmtId="0" fontId="19" fillId="10" borderId="9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4" borderId="17" xfId="0" applyFont="1" applyFill="1" applyBorder="1" applyAlignment="1">
      <alignment horizontal="center" vertical="center"/>
    </xf>
    <xf numFmtId="9" fontId="20" fillId="0" borderId="0" xfId="1" applyFont="1" applyBorder="1" applyAlignment="1">
      <alignment horizontal="center"/>
    </xf>
    <xf numFmtId="0" fontId="20" fillId="4" borderId="20" xfId="0" applyFont="1" applyFill="1" applyBorder="1" applyAlignment="1">
      <alignment horizontal="center" vertical="center"/>
    </xf>
    <xf numFmtId="0" fontId="20" fillId="4" borderId="23" xfId="0" applyFont="1" applyFill="1" applyBorder="1" applyAlignment="1">
      <alignment horizontal="center" vertical="center"/>
    </xf>
    <xf numFmtId="0" fontId="20" fillId="0" borderId="0" xfId="0" applyFont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4" fillId="4" borderId="24" xfId="0" applyFont="1" applyFill="1" applyBorder="1"/>
    <xf numFmtId="0" fontId="4" fillId="4" borderId="25" xfId="0" applyFont="1" applyFill="1" applyBorder="1"/>
    <xf numFmtId="0" fontId="4" fillId="4" borderId="3" xfId="0" applyFont="1" applyFill="1" applyBorder="1"/>
    <xf numFmtId="0" fontId="4" fillId="4" borderId="5" xfId="0" applyFont="1" applyFill="1" applyBorder="1"/>
    <xf numFmtId="164" fontId="5" fillId="5" borderId="5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 wrapText="1"/>
    </xf>
    <xf numFmtId="1" fontId="0" fillId="13" borderId="6" xfId="1" applyNumberFormat="1" applyFont="1" applyFill="1" applyBorder="1" applyAlignment="1">
      <alignment horizontal="center"/>
    </xf>
    <xf numFmtId="1" fontId="5" fillId="8" borderId="6" xfId="0" applyNumberFormat="1" applyFont="1" applyFill="1" applyBorder="1" applyAlignment="1">
      <alignment horizontal="left"/>
    </xf>
    <xf numFmtId="0" fontId="5" fillId="4" borderId="26" xfId="0" applyNumberFormat="1" applyFont="1" applyFill="1" applyBorder="1" applyAlignment="1" applyProtection="1">
      <alignment vertical="top"/>
    </xf>
    <xf numFmtId="1" fontId="0" fillId="13" borderId="6" xfId="0" applyNumberFormat="1" applyFill="1" applyBorder="1" applyAlignment="1">
      <alignment horizontal="center"/>
    </xf>
    <xf numFmtId="1" fontId="22" fillId="13" borderId="6" xfId="0" applyNumberFormat="1" applyFont="1" applyFill="1" applyBorder="1" applyAlignment="1">
      <alignment horizontal="center"/>
    </xf>
    <xf numFmtId="1" fontId="0" fillId="13" borderId="8" xfId="0" applyNumberFormat="1" applyFill="1" applyBorder="1" applyAlignment="1">
      <alignment horizontal="center"/>
    </xf>
    <xf numFmtId="49" fontId="5" fillId="5" borderId="5" xfId="0" applyNumberFormat="1" applyFont="1" applyFill="1" applyBorder="1" applyAlignment="1">
      <alignment horizontal="left"/>
    </xf>
    <xf numFmtId="0" fontId="3" fillId="0" borderId="0" xfId="0" applyFont="1"/>
    <xf numFmtId="3" fontId="5" fillId="5" borderId="5" xfId="0" applyNumberFormat="1" applyFont="1" applyFill="1" applyBorder="1" applyAlignment="1">
      <alignment horizontal="center"/>
    </xf>
    <xf numFmtId="3" fontId="4" fillId="5" borderId="5" xfId="0" applyNumberFormat="1" applyFont="1" applyFill="1" applyBorder="1" applyAlignment="1">
      <alignment horizontal="center"/>
    </xf>
    <xf numFmtId="3" fontId="4" fillId="5" borderId="7" xfId="0" applyNumberFormat="1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 vertical="center" wrapText="1"/>
    </xf>
    <xf numFmtId="0" fontId="22" fillId="4" borderId="30" xfId="0" applyFont="1" applyFill="1" applyBorder="1" applyAlignment="1">
      <alignment horizontal="center" vertical="center"/>
    </xf>
    <xf numFmtId="0" fontId="22" fillId="4" borderId="26" xfId="0" applyFont="1" applyFill="1" applyBorder="1" applyAlignment="1">
      <alignment horizontal="center" vertical="center"/>
    </xf>
    <xf numFmtId="0" fontId="22" fillId="4" borderId="31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 wrapText="1"/>
    </xf>
    <xf numFmtId="1" fontId="13" fillId="16" borderId="27" xfId="0" applyNumberFormat="1" applyFont="1" applyFill="1" applyBorder="1" applyAlignment="1">
      <alignment horizontal="center" vertical="center"/>
    </xf>
    <xf numFmtId="1" fontId="13" fillId="16" borderId="28" xfId="0" applyNumberFormat="1" applyFont="1" applyFill="1" applyBorder="1" applyAlignment="1">
      <alignment horizontal="center" vertical="center"/>
    </xf>
    <xf numFmtId="1" fontId="13" fillId="16" borderId="13" xfId="0" applyNumberFormat="1" applyFont="1" applyFill="1" applyBorder="1" applyAlignment="1">
      <alignment horizontal="center" vertical="center"/>
    </xf>
    <xf numFmtId="0" fontId="3" fillId="15" borderId="32" xfId="0" applyFont="1" applyFill="1" applyBorder="1" applyAlignment="1">
      <alignment horizontal="center" vertical="center" wrapText="1"/>
    </xf>
    <xf numFmtId="0" fontId="22" fillId="4" borderId="33" xfId="0" applyFont="1" applyFill="1" applyBorder="1" applyAlignment="1">
      <alignment horizontal="center" vertical="center"/>
    </xf>
    <xf numFmtId="0" fontId="22" fillId="4" borderId="34" xfId="0" applyFont="1" applyFill="1" applyBorder="1" applyAlignment="1">
      <alignment horizontal="center" vertical="center"/>
    </xf>
    <xf numFmtId="0" fontId="22" fillId="4" borderId="35" xfId="0" applyFont="1" applyFill="1" applyBorder="1" applyAlignment="1">
      <alignment horizontal="center" vertical="center"/>
    </xf>
    <xf numFmtId="0" fontId="24" fillId="14" borderId="33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/>
    </xf>
    <xf numFmtId="166" fontId="4" fillId="5" borderId="5" xfId="0" applyNumberFormat="1" applyFont="1" applyFill="1" applyBorder="1" applyAlignment="1">
      <alignment horizontal="center"/>
    </xf>
    <xf numFmtId="166" fontId="4" fillId="5" borderId="7" xfId="0" applyNumberFormat="1" applyFont="1" applyFill="1" applyBorder="1" applyAlignment="1">
      <alignment horizontal="center"/>
    </xf>
    <xf numFmtId="165" fontId="4" fillId="8" borderId="7" xfId="0" applyNumberFormat="1" applyFont="1" applyFill="1" applyBorder="1" applyAlignment="1">
      <alignment horizontal="left" vertical="center"/>
    </xf>
    <xf numFmtId="167" fontId="5" fillId="6" borderId="6" xfId="0" applyNumberFormat="1" applyFont="1" applyFill="1" applyBorder="1" applyAlignment="1">
      <alignment horizontal="center"/>
    </xf>
    <xf numFmtId="167" fontId="5" fillId="6" borderId="8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 wrapText="1"/>
    </xf>
    <xf numFmtId="167" fontId="0" fillId="0" borderId="0" xfId="0" applyNumberFormat="1" applyBorder="1" applyAlignment="1">
      <alignment horizontal="center"/>
    </xf>
    <xf numFmtId="164" fontId="5" fillId="5" borderId="27" xfId="0" applyNumberFormat="1" applyFont="1" applyFill="1" applyBorder="1" applyAlignment="1">
      <alignment horizontal="center" vertical="center"/>
    </xf>
    <xf numFmtId="164" fontId="5" fillId="5" borderId="28" xfId="0" applyNumberFormat="1" applyFont="1" applyFill="1" applyBorder="1" applyAlignment="1">
      <alignment horizontal="center" vertical="center"/>
    </xf>
    <xf numFmtId="49" fontId="5" fillId="5" borderId="28" xfId="0" applyNumberFormat="1" applyFont="1" applyFill="1" applyBorder="1" applyAlignment="1">
      <alignment horizontal="center" vertical="center"/>
    </xf>
    <xf numFmtId="49" fontId="5" fillId="5" borderId="13" xfId="0" applyNumberFormat="1" applyFont="1" applyFill="1" applyBorder="1" applyAlignment="1">
      <alignment horizontal="center" vertical="center"/>
    </xf>
    <xf numFmtId="166" fontId="4" fillId="8" borderId="11" xfId="0" applyNumberFormat="1" applyFont="1" applyFill="1" applyBorder="1" applyAlignment="1">
      <alignment horizontal="right" vertical="center"/>
    </xf>
    <xf numFmtId="166" fontId="4" fillId="8" borderId="14" xfId="0" applyNumberFormat="1" applyFont="1" applyFill="1" applyBorder="1" applyAlignment="1">
      <alignment horizontal="right" vertical="center"/>
    </xf>
    <xf numFmtId="167" fontId="5" fillId="5" borderId="5" xfId="0" applyNumberFormat="1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14" fontId="20" fillId="11" borderId="18" xfId="0" applyNumberFormat="1" applyFont="1" applyFill="1" applyBorder="1" applyAlignment="1">
      <alignment horizontal="center" vertical="center"/>
    </xf>
    <xf numFmtId="14" fontId="20" fillId="11" borderId="19" xfId="0" applyNumberFormat="1" applyFont="1" applyFill="1" applyBorder="1" applyAlignment="1">
      <alignment horizontal="center" vertical="center"/>
    </xf>
    <xf numFmtId="14" fontId="20" fillId="11" borderId="21" xfId="0" applyNumberFormat="1" applyFont="1" applyFill="1" applyBorder="1" applyAlignment="1">
      <alignment horizontal="center" vertical="center"/>
    </xf>
    <xf numFmtId="14" fontId="20" fillId="11" borderId="22" xfId="0" applyNumberFormat="1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14" fontId="20" fillId="11" borderId="15" xfId="0" applyNumberFormat="1" applyFont="1" applyFill="1" applyBorder="1" applyAlignment="1">
      <alignment horizontal="center" vertical="center"/>
    </xf>
    <xf numFmtId="14" fontId="20" fillId="11" borderId="16" xfId="0" applyNumberFormat="1" applyFont="1" applyFill="1" applyBorder="1" applyAlignment="1">
      <alignment horizontal="center" vertical="center"/>
    </xf>
  </cellXfs>
  <cellStyles count="2">
    <cellStyle name="Normal" xfId="0" builtinId="0"/>
    <cellStyle name="Procentowy 2" xfId="1"/>
  </cellStyles>
  <dxfs count="0"/>
  <tableStyles count="0" defaultTableStyle="TableStyleMedium2" defaultPivotStyle="PivotStyleLight16"/>
  <colors>
    <mruColors>
      <color rgb="FFCC0099"/>
      <color rgb="FF008000"/>
      <color rgb="FF0000FF"/>
      <color rgb="FF9933FF"/>
      <color rgb="FFFF3399"/>
      <color rgb="FFCC99FF"/>
      <color rgb="FFCC0066"/>
      <color rgb="FF006600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zyperpr/Desktop/dokumenty/Excel%20html/Promo/formu&#322;y/r08/podstawowe%20formu&#322;y%20wyszukiwan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tępny przykład"/>
      <sheetName val="WYSZUKAJ.PIONOWO"/>
      <sheetName val="WYSZUKAJ.POZIOMO"/>
      <sheetName val="WYSZUKAJ"/>
      <sheetName val="podaj.pozycję_indeks"/>
      <sheetName val="porównaj"/>
    </sheetNames>
    <sheetDataSet>
      <sheetData sheetId="0">
        <row r="7">
          <cell r="B7" t="str">
            <v>Włodarczyk</v>
          </cell>
          <cell r="C7" t="str">
            <v>Mirosława</v>
          </cell>
          <cell r="D7" t="str">
            <v>Sprzedaż</v>
          </cell>
          <cell r="E7">
            <v>4466</v>
          </cell>
          <cell r="F7">
            <v>35859</v>
          </cell>
        </row>
        <row r="8">
          <cell r="B8" t="str">
            <v>Małyszko</v>
          </cell>
          <cell r="C8" t="str">
            <v>Elżbieta</v>
          </cell>
          <cell r="D8" t="str">
            <v>Operacyjny</v>
          </cell>
          <cell r="E8">
            <v>3432</v>
          </cell>
          <cell r="F8">
            <v>37727</v>
          </cell>
        </row>
        <row r="9">
          <cell r="B9" t="str">
            <v>Ostapiuk</v>
          </cell>
          <cell r="C9" t="str">
            <v>Agnieszka</v>
          </cell>
          <cell r="D9" t="str">
            <v>Marketing</v>
          </cell>
          <cell r="E9">
            <v>4422</v>
          </cell>
          <cell r="F9">
            <v>38322</v>
          </cell>
        </row>
        <row r="10">
          <cell r="B10" t="str">
            <v>Bielińska</v>
          </cell>
          <cell r="C10" t="str">
            <v>Sylwia</v>
          </cell>
          <cell r="D10" t="str">
            <v>Administracja</v>
          </cell>
          <cell r="E10">
            <v>2822</v>
          </cell>
          <cell r="F10">
            <v>36419</v>
          </cell>
        </row>
        <row r="11">
          <cell r="B11" t="str">
            <v>Świątkiewicz</v>
          </cell>
          <cell r="C11" t="str">
            <v>Arkadiusz</v>
          </cell>
          <cell r="D11" t="str">
            <v>Administracja</v>
          </cell>
          <cell r="E11">
            <v>1231</v>
          </cell>
          <cell r="F11">
            <v>36962</v>
          </cell>
        </row>
        <row r="12">
          <cell r="B12" t="str">
            <v>Piórek</v>
          </cell>
          <cell r="C12" t="str">
            <v>Bernard</v>
          </cell>
          <cell r="D12" t="str">
            <v>Administracja</v>
          </cell>
          <cell r="E12">
            <v>2604</v>
          </cell>
          <cell r="F12">
            <v>38457</v>
          </cell>
        </row>
        <row r="13">
          <cell r="B13" t="str">
            <v>Małko</v>
          </cell>
          <cell r="C13" t="str">
            <v>Beata</v>
          </cell>
          <cell r="D13" t="str">
            <v>Operacyjny</v>
          </cell>
          <cell r="E13">
            <v>3983</v>
          </cell>
          <cell r="F13">
            <v>36565</v>
          </cell>
        </row>
        <row r="14">
          <cell r="B14" t="str">
            <v>Karcz</v>
          </cell>
          <cell r="C14" t="str">
            <v>Alojzy</v>
          </cell>
          <cell r="D14" t="str">
            <v>Przetwarzanie danych</v>
          </cell>
          <cell r="E14">
            <v>2144</v>
          </cell>
          <cell r="F14">
            <v>38070</v>
          </cell>
        </row>
        <row r="15">
          <cell r="B15" t="str">
            <v>Rogoziński</v>
          </cell>
          <cell r="C15" t="str">
            <v>Wojciech</v>
          </cell>
          <cell r="D15" t="str">
            <v>Przetwarzanie danych</v>
          </cell>
          <cell r="E15">
            <v>1102</v>
          </cell>
          <cell r="F15">
            <v>37937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James</v>
          </cell>
        </row>
        <row r="2">
          <cell r="D2" t="str">
            <v>Bill</v>
          </cell>
          <cell r="E2">
            <v>50</v>
          </cell>
        </row>
        <row r="3">
          <cell r="D3" t="str">
            <v>Ellen</v>
          </cell>
          <cell r="E3">
            <v>25</v>
          </cell>
        </row>
        <row r="4">
          <cell r="D4" t="str">
            <v>Frank</v>
          </cell>
          <cell r="E4">
            <v>200</v>
          </cell>
        </row>
        <row r="5">
          <cell r="D5" t="str">
            <v>James</v>
          </cell>
          <cell r="E5">
            <v>300</v>
          </cell>
        </row>
        <row r="6">
          <cell r="D6" t="str">
            <v>Jill</v>
          </cell>
          <cell r="E6">
            <v>400</v>
          </cell>
        </row>
        <row r="7">
          <cell r="D7" t="str">
            <v>John</v>
          </cell>
          <cell r="E7">
            <v>100</v>
          </cell>
        </row>
        <row r="8">
          <cell r="D8" t="str">
            <v>Ted</v>
          </cell>
          <cell r="E8">
            <v>150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C39"/>
  <sheetViews>
    <sheetView zoomScaleNormal="100" workbookViewId="0">
      <selection activeCell="C7" sqref="C7"/>
    </sheetView>
  </sheetViews>
  <sheetFormatPr defaultRowHeight="14.25"/>
  <cols>
    <col min="2" max="2" width="6.875" customWidth="1"/>
    <col min="3" max="3" width="29.875" customWidth="1"/>
  </cols>
  <sheetData>
    <row r="3" spans="2:3" ht="15">
      <c r="B3" s="85" t="s">
        <v>198</v>
      </c>
      <c r="C3" s="85"/>
    </row>
    <row r="5" spans="2:3" ht="15">
      <c r="B5" s="86" t="s">
        <v>206</v>
      </c>
      <c r="C5" s="86"/>
    </row>
    <row r="7" spans="2:3" ht="73.5">
      <c r="B7" s="14" t="s">
        <v>2</v>
      </c>
      <c r="C7" s="15" t="s">
        <v>201</v>
      </c>
    </row>
    <row r="9" spans="2:3" ht="15">
      <c r="B9" s="86" t="s">
        <v>207</v>
      </c>
      <c r="C9" s="86"/>
    </row>
    <row r="11" spans="2:3" ht="117">
      <c r="B11" s="14" t="s">
        <v>2</v>
      </c>
      <c r="C11" s="15" t="s">
        <v>202</v>
      </c>
    </row>
    <row r="13" spans="2:3" ht="15">
      <c r="B13" s="86" t="s">
        <v>208</v>
      </c>
      <c r="C13" s="86"/>
    </row>
    <row r="15" spans="2:3" ht="131.25">
      <c r="B15" s="14" t="s">
        <v>2</v>
      </c>
      <c r="C15" s="15" t="s">
        <v>203</v>
      </c>
    </row>
    <row r="17" spans="2:3" ht="15">
      <c r="B17" s="86" t="s">
        <v>199</v>
      </c>
      <c r="C17" s="86"/>
    </row>
    <row r="19" spans="2:3" ht="73.5">
      <c r="B19" s="14" t="s">
        <v>2</v>
      </c>
      <c r="C19" s="15" t="s">
        <v>214</v>
      </c>
    </row>
    <row r="21" spans="2:3" ht="15">
      <c r="B21" s="86" t="s">
        <v>200</v>
      </c>
      <c r="C21" s="86"/>
    </row>
    <row r="23" spans="2:3" ht="74.25">
      <c r="B23" s="14" t="s">
        <v>2</v>
      </c>
      <c r="C23" s="15" t="s">
        <v>204</v>
      </c>
    </row>
    <row r="25" spans="2:3" ht="15">
      <c r="B25" s="86" t="s">
        <v>209</v>
      </c>
      <c r="C25" s="86"/>
    </row>
    <row r="27" spans="2:3" ht="131.25">
      <c r="B27" s="14" t="s">
        <v>2</v>
      </c>
      <c r="C27" s="15" t="s">
        <v>205</v>
      </c>
    </row>
    <row r="29" spans="2:3" ht="15">
      <c r="B29" s="86" t="s">
        <v>210</v>
      </c>
      <c r="C29" s="86"/>
    </row>
    <row r="31" spans="2:3" ht="74.25">
      <c r="B31" s="14" t="s">
        <v>2</v>
      </c>
      <c r="C31" s="15" t="s">
        <v>217</v>
      </c>
    </row>
    <row r="33" spans="2:3" ht="15">
      <c r="B33" s="86" t="s">
        <v>211</v>
      </c>
      <c r="C33" s="86"/>
    </row>
    <row r="35" spans="2:3" ht="88.5">
      <c r="B35" s="14" t="s">
        <v>2</v>
      </c>
      <c r="C35" s="15" t="s">
        <v>216</v>
      </c>
    </row>
    <row r="37" spans="2:3" ht="15">
      <c r="B37" s="86" t="s">
        <v>212</v>
      </c>
      <c r="C37" s="86"/>
    </row>
    <row r="39" spans="2:3" ht="89.25">
      <c r="B39" s="14" t="s">
        <v>2</v>
      </c>
      <c r="C39" s="15" t="s">
        <v>218</v>
      </c>
    </row>
  </sheetData>
  <mergeCells count="10">
    <mergeCell ref="B33:C33"/>
    <mergeCell ref="B37:C37"/>
    <mergeCell ref="B29:C29"/>
    <mergeCell ref="B25:C25"/>
    <mergeCell ref="B21:C21"/>
    <mergeCell ref="B3:C3"/>
    <mergeCell ref="B5:C5"/>
    <mergeCell ref="B9:C9"/>
    <mergeCell ref="B13:C13"/>
    <mergeCell ref="B17:C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zoomScale="120" zoomScaleNormal="120" workbookViewId="0">
      <selection activeCell="A24" sqref="A24"/>
    </sheetView>
  </sheetViews>
  <sheetFormatPr defaultColWidth="9" defaultRowHeight="14.25"/>
  <cols>
    <col min="1" max="1" width="10.875" style="2" bestFit="1" customWidth="1"/>
    <col min="2" max="2" width="7.75" style="2" bestFit="1" customWidth="1"/>
    <col min="3" max="3" width="20" style="2" customWidth="1"/>
    <col min="4" max="4" width="11.25" style="2" bestFit="1" customWidth="1"/>
    <col min="5" max="5" width="7.75" style="2" bestFit="1" customWidth="1"/>
    <col min="6" max="6" width="9" style="2"/>
    <col min="7" max="7" width="15.25" style="2" customWidth="1"/>
    <col min="8" max="16384" width="9" style="2"/>
  </cols>
  <sheetData>
    <row r="1" spans="1:7" ht="15">
      <c r="A1" s="16" t="s">
        <v>70</v>
      </c>
    </row>
    <row r="3" spans="1:7">
      <c r="A3" s="87" t="s">
        <v>52</v>
      </c>
      <c r="B3" s="87"/>
      <c r="C3" s="87"/>
      <c r="F3" s="87" t="s">
        <v>53</v>
      </c>
      <c r="G3" s="87"/>
    </row>
    <row r="4" spans="1:7" ht="15" thickBot="1"/>
    <row r="5" spans="1:7" ht="28.15" customHeight="1" thickBot="1">
      <c r="A5" s="7" t="s">
        <v>54</v>
      </c>
      <c r="B5" s="8" t="s">
        <v>55</v>
      </c>
      <c r="C5" s="13" t="s">
        <v>56</v>
      </c>
      <c r="D5" s="1"/>
      <c r="F5" s="7" t="s">
        <v>54</v>
      </c>
      <c r="G5" s="13" t="s">
        <v>56</v>
      </c>
    </row>
    <row r="6" spans="1:7">
      <c r="A6" s="9" t="s">
        <v>57</v>
      </c>
      <c r="B6" s="70">
        <v>777</v>
      </c>
      <c r="C6" s="11" t="str">
        <f>VLOOKUP(A6,$F$6:$G$11,2,FALSE)</f>
        <v>The Fruit Company</v>
      </c>
      <c r="F6" s="9" t="s">
        <v>57</v>
      </c>
      <c r="G6" s="11" t="s">
        <v>64</v>
      </c>
    </row>
    <row r="7" spans="1:7">
      <c r="A7" s="9" t="s">
        <v>57</v>
      </c>
      <c r="B7" s="71">
        <v>244</v>
      </c>
      <c r="C7" s="11" t="str">
        <f t="shared" ref="C7:C29" si="0">VLOOKUP(A7,$F$6:$G$11,2,FALSE)</f>
        <v>The Fruit Company</v>
      </c>
      <c r="F7" s="9" t="s">
        <v>58</v>
      </c>
      <c r="G7" s="11" t="s">
        <v>65</v>
      </c>
    </row>
    <row r="8" spans="1:7">
      <c r="A8" s="9" t="s">
        <v>57</v>
      </c>
      <c r="B8" s="71">
        <v>696</v>
      </c>
      <c r="C8" s="11" t="str">
        <f t="shared" si="0"/>
        <v>The Fruit Company</v>
      </c>
      <c r="F8" s="9" t="s">
        <v>61</v>
      </c>
      <c r="G8" s="11" t="s">
        <v>66</v>
      </c>
    </row>
    <row r="9" spans="1:7">
      <c r="A9" s="9" t="s">
        <v>58</v>
      </c>
      <c r="B9" s="71">
        <v>136</v>
      </c>
      <c r="C9" s="11" t="str">
        <f t="shared" si="0"/>
        <v>Fresh &amp; Delicious</v>
      </c>
      <c r="F9" s="9" t="s">
        <v>0</v>
      </c>
      <c r="G9" s="11" t="s">
        <v>67</v>
      </c>
    </row>
    <row r="10" spans="1:7">
      <c r="A10" s="9" t="s">
        <v>58</v>
      </c>
      <c r="B10" s="71">
        <v>533</v>
      </c>
      <c r="C10" s="11" t="str">
        <f t="shared" si="0"/>
        <v>Fresh &amp; Delicious</v>
      </c>
      <c r="F10" s="9" t="s">
        <v>63</v>
      </c>
      <c r="G10" s="11" t="s">
        <v>68</v>
      </c>
    </row>
    <row r="11" spans="1:7" ht="15" thickBot="1">
      <c r="A11" s="9" t="s">
        <v>58</v>
      </c>
      <c r="B11" s="71">
        <v>651</v>
      </c>
      <c r="C11" s="11" t="str">
        <f t="shared" si="0"/>
        <v>Fresh &amp; Delicious</v>
      </c>
      <c r="F11" s="9" t="s">
        <v>59</v>
      </c>
      <c r="G11" s="12" t="s">
        <v>69</v>
      </c>
    </row>
    <row r="12" spans="1:7">
      <c r="A12" s="9" t="s">
        <v>59</v>
      </c>
      <c r="B12" s="71">
        <v>498</v>
      </c>
      <c r="C12" s="11" t="str">
        <f t="shared" si="0"/>
        <v>The Berry Farm</v>
      </c>
    </row>
    <row r="13" spans="1:7">
      <c r="A13" s="9" t="s">
        <v>59</v>
      </c>
      <c r="B13" s="71">
        <v>404</v>
      </c>
      <c r="C13" s="11" t="str">
        <f t="shared" si="0"/>
        <v>The Berry Farm</v>
      </c>
    </row>
    <row r="14" spans="1:7">
      <c r="A14" s="9" t="s">
        <v>59</v>
      </c>
      <c r="B14" s="71">
        <v>137</v>
      </c>
      <c r="C14" s="11" t="str">
        <f t="shared" si="0"/>
        <v>The Berry Farm</v>
      </c>
    </row>
    <row r="15" spans="1:7">
      <c r="A15" s="9" t="s">
        <v>60</v>
      </c>
      <c r="B15" s="71">
        <v>202</v>
      </c>
      <c r="C15" s="11" t="e">
        <f t="shared" si="0"/>
        <v>#N/A</v>
      </c>
    </row>
    <row r="16" spans="1:7">
      <c r="A16" s="9" t="s">
        <v>60</v>
      </c>
      <c r="B16" s="71">
        <v>635</v>
      </c>
      <c r="C16" s="11" t="e">
        <f t="shared" si="0"/>
        <v>#N/A</v>
      </c>
    </row>
    <row r="17" spans="1:3">
      <c r="A17" s="9" t="s">
        <v>60</v>
      </c>
      <c r="B17" s="71">
        <v>666</v>
      </c>
      <c r="C17" s="11" t="e">
        <f t="shared" si="0"/>
        <v>#N/A</v>
      </c>
    </row>
    <row r="18" spans="1:3">
      <c r="A18" s="9" t="s">
        <v>61</v>
      </c>
      <c r="B18" s="71">
        <v>266</v>
      </c>
      <c r="C18" s="11" t="str">
        <f t="shared" si="0"/>
        <v>The Fruit Garden</v>
      </c>
    </row>
    <row r="19" spans="1:3">
      <c r="A19" s="9" t="s">
        <v>61</v>
      </c>
      <c r="B19" s="71">
        <v>812</v>
      </c>
      <c r="C19" s="11" t="str">
        <f t="shared" si="0"/>
        <v>The Fruit Garden</v>
      </c>
    </row>
    <row r="20" spans="1:3">
      <c r="A20" s="9" t="s">
        <v>61</v>
      </c>
      <c r="B20" s="71">
        <v>587</v>
      </c>
      <c r="C20" s="11" t="str">
        <f t="shared" si="0"/>
        <v>The Fruit Garden</v>
      </c>
    </row>
    <row r="21" spans="1:3">
      <c r="A21" s="9" t="s">
        <v>0</v>
      </c>
      <c r="B21" s="71">
        <v>409</v>
      </c>
      <c r="C21" s="11" t="str">
        <f t="shared" si="0"/>
        <v>Forbidden Fruit</v>
      </c>
    </row>
    <row r="22" spans="1:3">
      <c r="A22" s="9" t="s">
        <v>0</v>
      </c>
      <c r="B22" s="71">
        <v>34</v>
      </c>
      <c r="C22" s="11" t="str">
        <f t="shared" si="0"/>
        <v>Forbidden Fruit</v>
      </c>
    </row>
    <row r="23" spans="1:3">
      <c r="A23" s="9" t="s">
        <v>0</v>
      </c>
      <c r="B23" s="71">
        <v>162</v>
      </c>
      <c r="C23" s="11" t="str">
        <f t="shared" si="0"/>
        <v>Forbidden Fruit</v>
      </c>
    </row>
    <row r="24" spans="1:3">
      <c r="A24" s="9" t="s">
        <v>62</v>
      </c>
      <c r="B24" s="71">
        <v>32</v>
      </c>
      <c r="C24" s="11" t="e">
        <f t="shared" si="0"/>
        <v>#N/A</v>
      </c>
    </row>
    <row r="25" spans="1:3">
      <c r="A25" s="9" t="s">
        <v>62</v>
      </c>
      <c r="B25" s="71">
        <v>263</v>
      </c>
      <c r="C25" s="11" t="e">
        <f t="shared" si="0"/>
        <v>#N/A</v>
      </c>
    </row>
    <row r="26" spans="1:3">
      <c r="A26" s="9" t="s">
        <v>62</v>
      </c>
      <c r="B26" s="71">
        <v>60</v>
      </c>
      <c r="C26" s="11" t="e">
        <f t="shared" si="0"/>
        <v>#N/A</v>
      </c>
    </row>
    <row r="27" spans="1:3">
      <c r="A27" s="9" t="s">
        <v>63</v>
      </c>
      <c r="B27" s="71">
        <v>328</v>
      </c>
      <c r="C27" s="11" t="str">
        <f t="shared" si="0"/>
        <v>The Orchard</v>
      </c>
    </row>
    <row r="28" spans="1:3">
      <c r="A28" s="9" t="s">
        <v>63</v>
      </c>
      <c r="B28" s="71">
        <v>797</v>
      </c>
      <c r="C28" s="11" t="str">
        <f t="shared" si="0"/>
        <v>The Orchard</v>
      </c>
    </row>
    <row r="29" spans="1:3" ht="15" thickBot="1">
      <c r="A29" s="10" t="s">
        <v>63</v>
      </c>
      <c r="B29" s="72">
        <v>617</v>
      </c>
      <c r="C29" s="11" t="str">
        <f t="shared" si="0"/>
        <v>The Orchard</v>
      </c>
    </row>
  </sheetData>
  <mergeCells count="2">
    <mergeCell ref="A3:C3"/>
    <mergeCell ref="F3:G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5"/>
  <sheetViews>
    <sheetView zoomScale="120" zoomScaleNormal="120" workbookViewId="0">
      <selection activeCell="D13" sqref="D13"/>
    </sheetView>
  </sheetViews>
  <sheetFormatPr defaultColWidth="9" defaultRowHeight="14.25"/>
  <cols>
    <col min="1" max="1" width="10.875" style="2" bestFit="1" customWidth="1"/>
    <col min="2" max="2" width="9.875" style="2" customWidth="1"/>
    <col min="3" max="3" width="14" style="2" bestFit="1" customWidth="1"/>
    <col min="4" max="4" width="11.25" style="2" bestFit="1" customWidth="1"/>
    <col min="5" max="5" width="7.75" style="2" bestFit="1" customWidth="1"/>
    <col min="6" max="6" width="9.75" style="2" customWidth="1"/>
    <col min="7" max="7" width="14.75" style="2" bestFit="1" customWidth="1"/>
    <col min="8" max="16384" width="9" style="2"/>
  </cols>
  <sheetData>
    <row r="1" spans="1:7" ht="15">
      <c r="A1" s="16" t="s">
        <v>71</v>
      </c>
    </row>
    <row r="3" spans="1:7">
      <c r="A3" s="87" t="s">
        <v>52</v>
      </c>
      <c r="B3" s="87"/>
      <c r="C3" s="87"/>
      <c r="F3" s="87" t="s">
        <v>53</v>
      </c>
      <c r="G3" s="87"/>
    </row>
    <row r="4" spans="1:7" ht="15" thickBot="1"/>
    <row r="5" spans="1:7" ht="36.6" customHeight="1" thickBot="1">
      <c r="A5" s="7" t="s">
        <v>72</v>
      </c>
      <c r="B5" s="8" t="s">
        <v>93</v>
      </c>
      <c r="C5" s="8" t="s">
        <v>55</v>
      </c>
      <c r="D5" s="1"/>
      <c r="F5" s="7" t="s">
        <v>72</v>
      </c>
      <c r="G5" s="8" t="s">
        <v>55</v>
      </c>
    </row>
    <row r="6" spans="1:7">
      <c r="A6" s="17" t="s">
        <v>73</v>
      </c>
      <c r="B6" s="52">
        <v>88.95</v>
      </c>
      <c r="C6" s="74">
        <f>IFERROR(VLOOKUP(A6,$F$6:$G$23,2,0),"NO DATA")</f>
        <v>168.4</v>
      </c>
      <c r="F6" s="17" t="s">
        <v>74</v>
      </c>
      <c r="G6" s="74">
        <v>131.76</v>
      </c>
    </row>
    <row r="7" spans="1:7">
      <c r="A7" s="17" t="s">
        <v>75</v>
      </c>
      <c r="B7" s="53">
        <v>86.38</v>
      </c>
      <c r="C7" s="74">
        <f t="shared" ref="C7:C25" si="0">IFERROR(VLOOKUP(A7,$F$6:$G$23,2,0),"NO DATA")</f>
        <v>190.5</v>
      </c>
      <c r="F7" s="17" t="s">
        <v>76</v>
      </c>
      <c r="G7" s="74">
        <v>131.13999999999999</v>
      </c>
    </row>
    <row r="8" spans="1:7">
      <c r="A8" s="17" t="s">
        <v>77</v>
      </c>
      <c r="B8" s="53">
        <v>85.07</v>
      </c>
      <c r="C8" s="74" t="str">
        <f t="shared" si="0"/>
        <v>NO DATA</v>
      </c>
      <c r="F8" s="17" t="s">
        <v>78</v>
      </c>
      <c r="G8" s="74">
        <v>149.91</v>
      </c>
    </row>
    <row r="9" spans="1:7">
      <c r="A9" s="17" t="s">
        <v>79</v>
      </c>
      <c r="B9" s="53">
        <v>83.94</v>
      </c>
      <c r="C9" s="74" t="str">
        <f t="shared" si="0"/>
        <v>NO DATA</v>
      </c>
      <c r="F9" s="17" t="s">
        <v>80</v>
      </c>
      <c r="G9" s="74">
        <v>157.13</v>
      </c>
    </row>
    <row r="10" spans="1:7">
      <c r="A10" s="17" t="s">
        <v>81</v>
      </c>
      <c r="B10" s="53">
        <v>81.28</v>
      </c>
      <c r="C10" s="74">
        <f t="shared" si="0"/>
        <v>312.64999999999998</v>
      </c>
      <c r="F10" s="17" t="s">
        <v>81</v>
      </c>
      <c r="G10" s="74">
        <v>312.64999999999998</v>
      </c>
    </row>
    <row r="11" spans="1:7">
      <c r="A11" s="17" t="s">
        <v>74</v>
      </c>
      <c r="B11" s="53">
        <v>68.81</v>
      </c>
      <c r="C11" s="74">
        <f t="shared" si="0"/>
        <v>131.76</v>
      </c>
      <c r="F11" s="17" t="s">
        <v>82</v>
      </c>
      <c r="G11" s="74">
        <v>134.77000000000001</v>
      </c>
    </row>
    <row r="12" spans="1:7">
      <c r="A12" s="17" t="s">
        <v>82</v>
      </c>
      <c r="B12" s="53">
        <v>64.540000000000006</v>
      </c>
      <c r="C12" s="74">
        <f t="shared" si="0"/>
        <v>134.77000000000001</v>
      </c>
      <c r="F12" s="17" t="s">
        <v>75</v>
      </c>
      <c r="G12" s="74">
        <v>190.5</v>
      </c>
    </row>
    <row r="13" spans="1:7">
      <c r="A13" s="17" t="s">
        <v>83</v>
      </c>
      <c r="B13" s="53">
        <v>61.9</v>
      </c>
      <c r="C13" s="74">
        <f t="shared" si="0"/>
        <v>163.34</v>
      </c>
      <c r="F13" s="17" t="s">
        <v>84</v>
      </c>
      <c r="G13" s="74">
        <v>512.29</v>
      </c>
    </row>
    <row r="14" spans="1:7">
      <c r="A14" s="17" t="s">
        <v>85</v>
      </c>
      <c r="B14" s="53">
        <v>55.16</v>
      </c>
      <c r="C14" s="74">
        <f t="shared" si="0"/>
        <v>104.04</v>
      </c>
      <c r="F14" s="17" t="s">
        <v>86</v>
      </c>
      <c r="G14" s="74">
        <v>149.84</v>
      </c>
    </row>
    <row r="15" spans="1:7">
      <c r="A15" s="17" t="s">
        <v>84</v>
      </c>
      <c r="B15" s="53">
        <v>53.65</v>
      </c>
      <c r="C15" s="74">
        <f t="shared" si="0"/>
        <v>512.29</v>
      </c>
      <c r="F15" s="17" t="s">
        <v>87</v>
      </c>
      <c r="G15" s="74">
        <v>100.08</v>
      </c>
    </row>
    <row r="16" spans="1:7">
      <c r="A16" s="17" t="s">
        <v>88</v>
      </c>
      <c r="B16" s="53">
        <v>37.619999999999997</v>
      </c>
      <c r="C16" s="74">
        <f t="shared" si="0"/>
        <v>155.82</v>
      </c>
      <c r="F16" s="17" t="s">
        <v>89</v>
      </c>
      <c r="G16" s="74">
        <v>134.21</v>
      </c>
    </row>
    <row r="17" spans="1:7">
      <c r="A17" s="17" t="s">
        <v>90</v>
      </c>
      <c r="B17" s="53">
        <v>34.57</v>
      </c>
      <c r="C17" s="74">
        <f t="shared" si="0"/>
        <v>164.62</v>
      </c>
      <c r="F17" s="17" t="s">
        <v>88</v>
      </c>
      <c r="G17" s="74">
        <v>155.82</v>
      </c>
    </row>
    <row r="18" spans="1:7">
      <c r="A18" s="17" t="s">
        <v>86</v>
      </c>
      <c r="B18" s="53">
        <v>32.549999999999997</v>
      </c>
      <c r="C18" s="74">
        <f t="shared" si="0"/>
        <v>149.84</v>
      </c>
      <c r="F18" s="17" t="s">
        <v>90</v>
      </c>
      <c r="G18" s="74">
        <v>164.62</v>
      </c>
    </row>
    <row r="19" spans="1:7">
      <c r="A19" s="17" t="s">
        <v>91</v>
      </c>
      <c r="B19" s="53">
        <v>32.17</v>
      </c>
      <c r="C19" s="74">
        <f t="shared" si="0"/>
        <v>156.51</v>
      </c>
      <c r="F19" s="17" t="s">
        <v>91</v>
      </c>
      <c r="G19" s="74">
        <v>156.51</v>
      </c>
    </row>
    <row r="20" spans="1:7">
      <c r="A20" s="17" t="s">
        <v>78</v>
      </c>
      <c r="B20" s="53">
        <v>31.4</v>
      </c>
      <c r="C20" s="74">
        <f t="shared" si="0"/>
        <v>149.91</v>
      </c>
      <c r="F20" s="17" t="s">
        <v>83</v>
      </c>
      <c r="G20" s="74">
        <v>163.34</v>
      </c>
    </row>
    <row r="21" spans="1:7">
      <c r="A21" s="17" t="s">
        <v>89</v>
      </c>
      <c r="B21" s="53">
        <v>17.809999999999999</v>
      </c>
      <c r="C21" s="74">
        <f t="shared" si="0"/>
        <v>134.21</v>
      </c>
      <c r="F21" s="17" t="s">
        <v>85</v>
      </c>
      <c r="G21" s="74">
        <v>104.04</v>
      </c>
    </row>
    <row r="22" spans="1:7">
      <c r="A22" s="17" t="s">
        <v>87</v>
      </c>
      <c r="B22" s="53">
        <v>77.099999999999994</v>
      </c>
      <c r="C22" s="74">
        <f t="shared" si="0"/>
        <v>100.08</v>
      </c>
      <c r="F22" s="17" t="s">
        <v>92</v>
      </c>
      <c r="G22" s="74">
        <v>165.33</v>
      </c>
    </row>
    <row r="23" spans="1:7" ht="15" thickBot="1">
      <c r="A23" s="17" t="s">
        <v>80</v>
      </c>
      <c r="B23" s="53">
        <v>12.27</v>
      </c>
      <c r="C23" s="74">
        <f t="shared" si="0"/>
        <v>157.13</v>
      </c>
      <c r="F23" s="18" t="s">
        <v>73</v>
      </c>
      <c r="G23" s="75">
        <v>168.4</v>
      </c>
    </row>
    <row r="24" spans="1:7">
      <c r="A24" s="17" t="s">
        <v>76</v>
      </c>
      <c r="B24" s="53">
        <v>67.8</v>
      </c>
      <c r="C24" s="74">
        <f t="shared" si="0"/>
        <v>131.13999999999999</v>
      </c>
    </row>
    <row r="25" spans="1:7" ht="15" thickBot="1">
      <c r="A25" s="18" t="s">
        <v>92</v>
      </c>
      <c r="B25" s="54">
        <v>72.72</v>
      </c>
      <c r="C25" s="74">
        <f t="shared" si="0"/>
        <v>165.33</v>
      </c>
    </row>
  </sheetData>
  <mergeCells count="2">
    <mergeCell ref="A3:C3"/>
    <mergeCell ref="F3:G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37"/>
  <sheetViews>
    <sheetView topLeftCell="A4" zoomScaleNormal="100" workbookViewId="0">
      <selection activeCell="L35" sqref="L35"/>
    </sheetView>
  </sheetViews>
  <sheetFormatPr defaultColWidth="9" defaultRowHeight="14.25"/>
  <cols>
    <col min="1" max="1" width="9" style="2"/>
    <col min="2" max="2" width="10.875" style="2" bestFit="1" customWidth="1"/>
    <col min="3" max="3" width="8.5" style="2" customWidth="1"/>
    <col min="4" max="4" width="14" style="2" bestFit="1" customWidth="1"/>
    <col min="5" max="5" width="11.25" style="2" bestFit="1" customWidth="1"/>
    <col min="6" max="6" width="7.75" style="2" bestFit="1" customWidth="1"/>
    <col min="7" max="7" width="10" style="2" bestFit="1" customWidth="1"/>
    <col min="8" max="8" width="14.75" style="2" bestFit="1" customWidth="1"/>
    <col min="9" max="9" width="9" style="2"/>
    <col min="10" max="10" width="9.375" style="2" bestFit="1" customWidth="1"/>
    <col min="11" max="11" width="13.5" style="2" customWidth="1"/>
    <col min="12" max="16384" width="9" style="2"/>
  </cols>
  <sheetData>
    <row r="1" spans="1:12" ht="15">
      <c r="B1" s="16" t="s">
        <v>94</v>
      </c>
    </row>
    <row r="3" spans="1:12">
      <c r="B3" s="87" t="s">
        <v>52</v>
      </c>
      <c r="C3" s="87"/>
      <c r="D3" s="87"/>
      <c r="G3" s="87" t="s">
        <v>98</v>
      </c>
      <c r="H3" s="87"/>
      <c r="J3" s="87" t="s">
        <v>99</v>
      </c>
      <c r="K3" s="87"/>
    </row>
    <row r="4" spans="1:12" ht="15" thickBot="1"/>
    <row r="5" spans="1:12" ht="28.15" customHeight="1" thickBot="1">
      <c r="B5" s="7" t="s">
        <v>72</v>
      </c>
      <c r="C5" s="19" t="s">
        <v>95</v>
      </c>
      <c r="D5" s="8" t="s">
        <v>93</v>
      </c>
      <c r="E5" s="8" t="s">
        <v>55</v>
      </c>
      <c r="F5" s="1"/>
      <c r="G5" s="7" t="s">
        <v>72</v>
      </c>
      <c r="H5" s="8" t="s">
        <v>55</v>
      </c>
      <c r="J5" s="7" t="s">
        <v>72</v>
      </c>
      <c r="K5" s="8" t="s">
        <v>55</v>
      </c>
    </row>
    <row r="6" spans="1:12">
      <c r="A6" s="2">
        <v>2</v>
      </c>
      <c r="B6" s="17" t="s">
        <v>73</v>
      </c>
      <c r="C6" s="20" t="s">
        <v>96</v>
      </c>
      <c r="D6" s="52">
        <v>88.95</v>
      </c>
      <c r="E6" s="74">
        <f>VLOOKUP(B6,$G$6:$K$25,A6,0)</f>
        <v>168.4</v>
      </c>
      <c r="G6" s="17" t="s">
        <v>74</v>
      </c>
      <c r="H6" s="74">
        <v>131.76</v>
      </c>
      <c r="J6" s="17" t="s">
        <v>74</v>
      </c>
      <c r="K6" s="74">
        <v>144.94</v>
      </c>
      <c r="L6" s="2" t="b">
        <f>G6=J6</f>
        <v>1</v>
      </c>
    </row>
    <row r="7" spans="1:12">
      <c r="A7" s="2">
        <v>2</v>
      </c>
      <c r="B7" s="17" t="s">
        <v>75</v>
      </c>
      <c r="C7" s="20" t="s">
        <v>96</v>
      </c>
      <c r="D7" s="53">
        <v>86.38</v>
      </c>
      <c r="E7" s="74">
        <f t="shared" ref="E7:E37" si="0">VLOOKUP(B7,$G$6:$K$25,A7,0)</f>
        <v>190.5</v>
      </c>
      <c r="G7" s="17" t="s">
        <v>76</v>
      </c>
      <c r="H7" s="74">
        <v>131.13999999999999</v>
      </c>
      <c r="J7" s="17" t="s">
        <v>76</v>
      </c>
      <c r="K7" s="74">
        <v>144.26</v>
      </c>
      <c r="L7" s="2" t="b">
        <f t="shared" ref="L7:L25" si="1">G7=J7</f>
        <v>1</v>
      </c>
    </row>
    <row r="8" spans="1:12">
      <c r="A8" s="2">
        <v>2</v>
      </c>
      <c r="B8" s="17" t="s">
        <v>77</v>
      </c>
      <c r="C8" s="20" t="s">
        <v>96</v>
      </c>
      <c r="D8" s="53">
        <v>85.07</v>
      </c>
      <c r="E8" s="74">
        <f t="shared" si="0"/>
        <v>171.46</v>
      </c>
      <c r="G8" s="17" t="s">
        <v>78</v>
      </c>
      <c r="H8" s="74">
        <v>149.91</v>
      </c>
      <c r="J8" s="17" t="s">
        <v>78</v>
      </c>
      <c r="K8" s="74">
        <v>164</v>
      </c>
      <c r="L8" s="2" t="b">
        <f t="shared" si="1"/>
        <v>1</v>
      </c>
    </row>
    <row r="9" spans="1:12">
      <c r="A9" s="2">
        <v>2</v>
      </c>
      <c r="B9" s="17" t="s">
        <v>79</v>
      </c>
      <c r="C9" s="20" t="s">
        <v>96</v>
      </c>
      <c r="D9" s="53">
        <v>83.94</v>
      </c>
      <c r="E9" s="74">
        <f t="shared" si="0"/>
        <v>174.53</v>
      </c>
      <c r="G9" s="17" t="s">
        <v>80</v>
      </c>
      <c r="H9" s="74">
        <v>157.13</v>
      </c>
      <c r="J9" s="17" t="s">
        <v>80</v>
      </c>
      <c r="K9" s="74">
        <v>172.85</v>
      </c>
      <c r="L9" s="2" t="b">
        <f t="shared" si="1"/>
        <v>1</v>
      </c>
    </row>
    <row r="10" spans="1:12">
      <c r="A10" s="2">
        <v>2</v>
      </c>
      <c r="B10" s="17" t="s">
        <v>81</v>
      </c>
      <c r="C10" s="20" t="s">
        <v>96</v>
      </c>
      <c r="D10" s="53">
        <v>81.28</v>
      </c>
      <c r="E10" s="74">
        <f t="shared" si="0"/>
        <v>312.64999999999998</v>
      </c>
      <c r="G10" s="17" t="s">
        <v>81</v>
      </c>
      <c r="H10" s="74">
        <v>312.64999999999998</v>
      </c>
      <c r="J10" s="17" t="s">
        <v>81</v>
      </c>
      <c r="K10" s="74">
        <v>343.91</v>
      </c>
      <c r="L10" s="2" t="b">
        <f t="shared" si="1"/>
        <v>1</v>
      </c>
    </row>
    <row r="11" spans="1:12">
      <c r="A11" s="2">
        <v>2</v>
      </c>
      <c r="B11" s="17" t="s">
        <v>74</v>
      </c>
      <c r="C11" s="20" t="s">
        <v>96</v>
      </c>
      <c r="D11" s="53">
        <v>68.81</v>
      </c>
      <c r="E11" s="74">
        <f t="shared" si="0"/>
        <v>131.76</v>
      </c>
      <c r="G11" s="17" t="s">
        <v>82</v>
      </c>
      <c r="H11" s="74">
        <v>134.77000000000001</v>
      </c>
      <c r="J11" s="17" t="s">
        <v>82</v>
      </c>
      <c r="K11" s="74">
        <v>148.24</v>
      </c>
      <c r="L11" s="2" t="b">
        <f t="shared" si="1"/>
        <v>1</v>
      </c>
    </row>
    <row r="12" spans="1:12">
      <c r="A12" s="2">
        <v>2</v>
      </c>
      <c r="B12" s="17" t="s">
        <v>82</v>
      </c>
      <c r="C12" s="20" t="s">
        <v>96</v>
      </c>
      <c r="D12" s="53">
        <v>64.540000000000006</v>
      </c>
      <c r="E12" s="74">
        <f t="shared" si="0"/>
        <v>134.77000000000001</v>
      </c>
      <c r="G12" s="17" t="s">
        <v>75</v>
      </c>
      <c r="H12" s="74">
        <v>190.5</v>
      </c>
      <c r="J12" s="17" t="s">
        <v>75</v>
      </c>
      <c r="K12" s="74">
        <v>209.55</v>
      </c>
      <c r="L12" s="2" t="b">
        <f t="shared" si="1"/>
        <v>1</v>
      </c>
    </row>
    <row r="13" spans="1:12">
      <c r="A13" s="2">
        <v>2</v>
      </c>
      <c r="B13" s="17" t="s">
        <v>83</v>
      </c>
      <c r="C13" s="20" t="s">
        <v>96</v>
      </c>
      <c r="D13" s="53">
        <v>61.9</v>
      </c>
      <c r="E13" s="74">
        <f t="shared" si="0"/>
        <v>163.34</v>
      </c>
      <c r="G13" s="17" t="s">
        <v>84</v>
      </c>
      <c r="H13" s="74">
        <v>512.29</v>
      </c>
      <c r="J13" s="17" t="s">
        <v>84</v>
      </c>
      <c r="K13" s="74">
        <v>563.52</v>
      </c>
      <c r="L13" s="2" t="b">
        <f t="shared" si="1"/>
        <v>1</v>
      </c>
    </row>
    <row r="14" spans="1:12">
      <c r="A14" s="2">
        <v>2</v>
      </c>
      <c r="B14" s="17" t="s">
        <v>85</v>
      </c>
      <c r="C14" s="20" t="s">
        <v>96</v>
      </c>
      <c r="D14" s="53">
        <v>55.16</v>
      </c>
      <c r="E14" s="74">
        <f t="shared" si="0"/>
        <v>104.04</v>
      </c>
      <c r="G14" s="17" t="s">
        <v>86</v>
      </c>
      <c r="H14" s="74">
        <v>149.84</v>
      </c>
      <c r="J14" s="17" t="s">
        <v>86</v>
      </c>
      <c r="K14" s="74">
        <v>164.83</v>
      </c>
      <c r="L14" s="2" t="b">
        <f t="shared" si="1"/>
        <v>1</v>
      </c>
    </row>
    <row r="15" spans="1:12">
      <c r="A15" s="2">
        <v>2</v>
      </c>
      <c r="B15" s="17" t="s">
        <v>84</v>
      </c>
      <c r="C15" s="20" t="s">
        <v>96</v>
      </c>
      <c r="D15" s="53">
        <v>53.65</v>
      </c>
      <c r="E15" s="74">
        <f t="shared" si="0"/>
        <v>512.29</v>
      </c>
      <c r="G15" s="17" t="s">
        <v>87</v>
      </c>
      <c r="H15" s="74">
        <v>100.08</v>
      </c>
      <c r="J15" s="17" t="s">
        <v>87</v>
      </c>
      <c r="K15" s="74">
        <v>110.09</v>
      </c>
      <c r="L15" s="2" t="b">
        <f t="shared" si="1"/>
        <v>1</v>
      </c>
    </row>
    <row r="16" spans="1:12">
      <c r="A16" s="2">
        <v>2</v>
      </c>
      <c r="B16" s="17" t="s">
        <v>88</v>
      </c>
      <c r="C16" s="20" t="s">
        <v>96</v>
      </c>
      <c r="D16" s="53">
        <v>37.619999999999997</v>
      </c>
      <c r="E16" s="74">
        <f t="shared" si="0"/>
        <v>155.82</v>
      </c>
      <c r="G16" s="17" t="s">
        <v>89</v>
      </c>
      <c r="H16" s="74">
        <v>134.21</v>
      </c>
      <c r="J16" s="17" t="s">
        <v>89</v>
      </c>
      <c r="K16" s="74">
        <v>147.63</v>
      </c>
      <c r="L16" s="2" t="b">
        <f t="shared" si="1"/>
        <v>1</v>
      </c>
    </row>
    <row r="17" spans="1:12">
      <c r="A17" s="2">
        <v>2</v>
      </c>
      <c r="B17" s="17" t="s">
        <v>90</v>
      </c>
      <c r="C17" s="20" t="s">
        <v>96</v>
      </c>
      <c r="D17" s="53">
        <v>34.57</v>
      </c>
      <c r="E17" s="74">
        <f t="shared" si="0"/>
        <v>164.62</v>
      </c>
      <c r="G17" s="17" t="s">
        <v>88</v>
      </c>
      <c r="H17" s="74">
        <v>155.82</v>
      </c>
      <c r="J17" s="17" t="s">
        <v>88</v>
      </c>
      <c r="K17" s="74">
        <v>171.41</v>
      </c>
      <c r="L17" s="2" t="b">
        <f t="shared" si="1"/>
        <v>1</v>
      </c>
    </row>
    <row r="18" spans="1:12">
      <c r="A18" s="2">
        <v>2</v>
      </c>
      <c r="B18" s="17" t="s">
        <v>86</v>
      </c>
      <c r="C18" s="20" t="s">
        <v>96</v>
      </c>
      <c r="D18" s="53">
        <v>32.549999999999997</v>
      </c>
      <c r="E18" s="74">
        <f t="shared" si="0"/>
        <v>149.84</v>
      </c>
      <c r="G18" s="17" t="s">
        <v>90</v>
      </c>
      <c r="H18" s="74">
        <v>164.62</v>
      </c>
      <c r="J18" s="17" t="s">
        <v>90</v>
      </c>
      <c r="K18" s="74">
        <v>181.08</v>
      </c>
      <c r="L18" s="2" t="b">
        <f t="shared" si="1"/>
        <v>1</v>
      </c>
    </row>
    <row r="19" spans="1:12">
      <c r="A19" s="2">
        <v>2</v>
      </c>
      <c r="B19" s="17" t="s">
        <v>91</v>
      </c>
      <c r="C19" s="20" t="s">
        <v>96</v>
      </c>
      <c r="D19" s="53">
        <v>32.17</v>
      </c>
      <c r="E19" s="74">
        <f t="shared" si="0"/>
        <v>156.51</v>
      </c>
      <c r="G19" s="17" t="s">
        <v>91</v>
      </c>
      <c r="H19" s="74">
        <v>156.51</v>
      </c>
      <c r="J19" s="17" t="s">
        <v>91</v>
      </c>
      <c r="K19" s="74">
        <v>172.16</v>
      </c>
      <c r="L19" s="2" t="b">
        <f t="shared" si="1"/>
        <v>1</v>
      </c>
    </row>
    <row r="20" spans="1:12">
      <c r="A20" s="2">
        <v>2</v>
      </c>
      <c r="B20" s="17" t="s">
        <v>78</v>
      </c>
      <c r="C20" s="20" t="s">
        <v>96</v>
      </c>
      <c r="D20" s="53">
        <v>31.4</v>
      </c>
      <c r="E20" s="74">
        <f t="shared" si="0"/>
        <v>149.91</v>
      </c>
      <c r="G20" s="17" t="s">
        <v>83</v>
      </c>
      <c r="H20" s="74">
        <v>163.34</v>
      </c>
      <c r="J20" s="17" t="s">
        <v>83</v>
      </c>
      <c r="K20" s="74">
        <v>179.67</v>
      </c>
      <c r="L20" s="2" t="b">
        <f t="shared" si="1"/>
        <v>1</v>
      </c>
    </row>
    <row r="21" spans="1:12">
      <c r="A21" s="2">
        <v>2</v>
      </c>
      <c r="B21" s="17" t="s">
        <v>89</v>
      </c>
      <c r="C21" s="20" t="s">
        <v>96</v>
      </c>
      <c r="D21" s="53">
        <v>17.809999999999999</v>
      </c>
      <c r="E21" s="74">
        <f t="shared" si="0"/>
        <v>134.21</v>
      </c>
      <c r="G21" s="17" t="s">
        <v>85</v>
      </c>
      <c r="H21" s="74">
        <v>104.04</v>
      </c>
      <c r="J21" s="17" t="s">
        <v>85</v>
      </c>
      <c r="K21" s="74">
        <v>114.44</v>
      </c>
      <c r="L21" s="2" t="b">
        <f t="shared" si="1"/>
        <v>1</v>
      </c>
    </row>
    <row r="22" spans="1:12">
      <c r="A22" s="2">
        <v>2</v>
      </c>
      <c r="B22" s="17" t="s">
        <v>87</v>
      </c>
      <c r="C22" s="20" t="s">
        <v>96</v>
      </c>
      <c r="D22" s="53">
        <v>77.099999999999994</v>
      </c>
      <c r="E22" s="74">
        <f t="shared" si="0"/>
        <v>100.08</v>
      </c>
      <c r="G22" s="17" t="s">
        <v>92</v>
      </c>
      <c r="H22" s="74">
        <v>165.33</v>
      </c>
      <c r="J22" s="17" t="s">
        <v>92</v>
      </c>
      <c r="K22" s="74">
        <v>181.87</v>
      </c>
      <c r="L22" s="2" t="b">
        <f t="shared" si="1"/>
        <v>1</v>
      </c>
    </row>
    <row r="23" spans="1:12">
      <c r="A23" s="2">
        <v>2</v>
      </c>
      <c r="B23" s="17" t="s">
        <v>80</v>
      </c>
      <c r="C23" s="20" t="s">
        <v>96</v>
      </c>
      <c r="D23" s="53">
        <v>12.27</v>
      </c>
      <c r="E23" s="74">
        <f t="shared" si="0"/>
        <v>157.13</v>
      </c>
      <c r="G23" s="17" t="s">
        <v>73</v>
      </c>
      <c r="H23" s="74">
        <v>168.4</v>
      </c>
      <c r="J23" s="17" t="s">
        <v>73</v>
      </c>
      <c r="K23" s="74">
        <v>185.24</v>
      </c>
      <c r="L23" s="2" t="b">
        <f t="shared" si="1"/>
        <v>1</v>
      </c>
    </row>
    <row r="24" spans="1:12">
      <c r="A24" s="2">
        <v>2</v>
      </c>
      <c r="B24" s="17" t="s">
        <v>76</v>
      </c>
      <c r="C24" s="20" t="s">
        <v>96</v>
      </c>
      <c r="D24" s="53">
        <v>67.8</v>
      </c>
      <c r="E24" s="74">
        <f t="shared" si="0"/>
        <v>131.13999999999999</v>
      </c>
      <c r="G24" s="17" t="s">
        <v>77</v>
      </c>
      <c r="H24" s="74">
        <v>171.46</v>
      </c>
      <c r="J24" s="17" t="s">
        <v>77</v>
      </c>
      <c r="K24" s="74">
        <v>188.61</v>
      </c>
      <c r="L24" s="2" t="b">
        <f t="shared" si="1"/>
        <v>1</v>
      </c>
    </row>
    <row r="25" spans="1:12" ht="15" thickBot="1">
      <c r="A25" s="2">
        <v>2</v>
      </c>
      <c r="B25" s="17" t="s">
        <v>92</v>
      </c>
      <c r="C25" s="20" t="s">
        <v>96</v>
      </c>
      <c r="D25" s="53">
        <v>72.72</v>
      </c>
      <c r="E25" s="74">
        <f t="shared" si="0"/>
        <v>165.33</v>
      </c>
      <c r="G25" s="18" t="s">
        <v>79</v>
      </c>
      <c r="H25" s="75">
        <v>174.53</v>
      </c>
      <c r="J25" s="18" t="s">
        <v>79</v>
      </c>
      <c r="K25" s="75">
        <v>191.98</v>
      </c>
      <c r="L25" s="2" t="b">
        <f t="shared" si="1"/>
        <v>1</v>
      </c>
    </row>
    <row r="26" spans="1:12">
      <c r="A26" s="2">
        <v>5</v>
      </c>
      <c r="B26" s="17" t="s">
        <v>85</v>
      </c>
      <c r="C26" s="20" t="s">
        <v>97</v>
      </c>
      <c r="D26" s="53">
        <v>55.16</v>
      </c>
      <c r="E26" s="74">
        <f t="shared" si="0"/>
        <v>114.44</v>
      </c>
    </row>
    <row r="27" spans="1:12">
      <c r="A27" s="2">
        <v>5</v>
      </c>
      <c r="B27" s="17" t="s">
        <v>84</v>
      </c>
      <c r="C27" s="20" t="s">
        <v>97</v>
      </c>
      <c r="D27" s="53">
        <v>53.65</v>
      </c>
      <c r="E27" s="74">
        <f t="shared" si="0"/>
        <v>563.52</v>
      </c>
    </row>
    <row r="28" spans="1:12">
      <c r="A28" s="2">
        <v>5</v>
      </c>
      <c r="B28" s="17" t="s">
        <v>88</v>
      </c>
      <c r="C28" s="20" t="s">
        <v>97</v>
      </c>
      <c r="D28" s="53">
        <v>37.619999999999997</v>
      </c>
      <c r="E28" s="74">
        <f t="shared" si="0"/>
        <v>171.41</v>
      </c>
    </row>
    <row r="29" spans="1:12">
      <c r="A29" s="2">
        <v>5</v>
      </c>
      <c r="B29" s="17" t="s">
        <v>90</v>
      </c>
      <c r="C29" s="20" t="s">
        <v>97</v>
      </c>
      <c r="D29" s="53">
        <v>34.57</v>
      </c>
      <c r="E29" s="74">
        <f t="shared" si="0"/>
        <v>181.08</v>
      </c>
    </row>
    <row r="30" spans="1:12">
      <c r="A30" s="2">
        <v>5</v>
      </c>
      <c r="B30" s="17" t="s">
        <v>86</v>
      </c>
      <c r="C30" s="20" t="s">
        <v>97</v>
      </c>
      <c r="D30" s="53">
        <v>32.549999999999997</v>
      </c>
      <c r="E30" s="74">
        <f t="shared" si="0"/>
        <v>164.83</v>
      </c>
    </row>
    <row r="31" spans="1:12">
      <c r="A31" s="2">
        <v>5</v>
      </c>
      <c r="B31" s="17" t="s">
        <v>91</v>
      </c>
      <c r="C31" s="20" t="s">
        <v>97</v>
      </c>
      <c r="D31" s="53">
        <v>32.17</v>
      </c>
      <c r="E31" s="74">
        <f t="shared" si="0"/>
        <v>172.16</v>
      </c>
    </row>
    <row r="32" spans="1:12">
      <c r="A32" s="2">
        <v>5</v>
      </c>
      <c r="B32" s="17" t="s">
        <v>78</v>
      </c>
      <c r="C32" s="20" t="s">
        <v>97</v>
      </c>
      <c r="D32" s="53">
        <v>31.4</v>
      </c>
      <c r="E32" s="74">
        <f t="shared" si="0"/>
        <v>164</v>
      </c>
    </row>
    <row r="33" spans="1:5">
      <c r="A33" s="2">
        <v>5</v>
      </c>
      <c r="B33" s="17" t="s">
        <v>89</v>
      </c>
      <c r="C33" s="20" t="s">
        <v>97</v>
      </c>
      <c r="D33" s="53">
        <v>17.809999999999999</v>
      </c>
      <c r="E33" s="74">
        <f t="shared" si="0"/>
        <v>147.63</v>
      </c>
    </row>
    <row r="34" spans="1:5">
      <c r="A34" s="2">
        <v>5</v>
      </c>
      <c r="B34" s="17" t="s">
        <v>87</v>
      </c>
      <c r="C34" s="20" t="s">
        <v>97</v>
      </c>
      <c r="D34" s="53">
        <v>77.099999999999994</v>
      </c>
      <c r="E34" s="74">
        <f t="shared" si="0"/>
        <v>110.09</v>
      </c>
    </row>
    <row r="35" spans="1:5">
      <c r="A35" s="2">
        <v>5</v>
      </c>
      <c r="B35" s="17" t="s">
        <v>80</v>
      </c>
      <c r="C35" s="20" t="s">
        <v>97</v>
      </c>
      <c r="D35" s="53">
        <v>12.27</v>
      </c>
      <c r="E35" s="74">
        <f t="shared" si="0"/>
        <v>172.85</v>
      </c>
    </row>
    <row r="36" spans="1:5">
      <c r="A36" s="2">
        <v>5</v>
      </c>
      <c r="B36" s="17" t="s">
        <v>76</v>
      </c>
      <c r="C36" s="20" t="s">
        <v>97</v>
      </c>
      <c r="D36" s="53">
        <v>67.8</v>
      </c>
      <c r="E36" s="74">
        <f t="shared" si="0"/>
        <v>144.26</v>
      </c>
    </row>
    <row r="37" spans="1:5" ht="15" thickBot="1">
      <c r="A37" s="2">
        <v>5</v>
      </c>
      <c r="B37" s="18" t="s">
        <v>92</v>
      </c>
      <c r="C37" s="73" t="s">
        <v>97</v>
      </c>
      <c r="D37" s="54">
        <v>72.72</v>
      </c>
      <c r="E37" s="74">
        <f t="shared" si="0"/>
        <v>181.87</v>
      </c>
    </row>
  </sheetData>
  <mergeCells count="3">
    <mergeCell ref="B3:D3"/>
    <mergeCell ref="G3:H3"/>
    <mergeCell ref="J3:K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7"/>
  <sheetViews>
    <sheetView zoomScale="120" zoomScaleNormal="120" workbookViewId="0">
      <selection activeCell="D13" sqref="D13"/>
    </sheetView>
  </sheetViews>
  <sheetFormatPr defaultColWidth="9" defaultRowHeight="14.25"/>
  <cols>
    <col min="1" max="1" width="10.375" style="3" customWidth="1"/>
    <col min="2" max="2" width="17.375" style="3" bestFit="1" customWidth="1"/>
    <col min="3" max="3" width="12.625" style="3" customWidth="1"/>
    <col min="4" max="4" width="10.875" style="3" bestFit="1" customWidth="1"/>
    <col min="5" max="5" width="11.75" style="3" bestFit="1" customWidth="1"/>
    <col min="6" max="6" width="8.625" style="3" bestFit="1" customWidth="1"/>
    <col min="7" max="7" width="12.375" style="3" customWidth="1"/>
    <col min="8" max="16384" width="9" style="3"/>
  </cols>
  <sheetData>
    <row r="1" spans="1:7" ht="15">
      <c r="A1" s="16" t="s">
        <v>102</v>
      </c>
    </row>
    <row r="2" spans="1:7" ht="15">
      <c r="A2" s="16"/>
    </row>
    <row r="3" spans="1:7">
      <c r="A3" s="87" t="s">
        <v>52</v>
      </c>
      <c r="B3" s="87"/>
      <c r="C3" s="87"/>
      <c r="E3" s="87" t="s">
        <v>53</v>
      </c>
      <c r="F3" s="87"/>
    </row>
    <row r="4" spans="1:7" ht="15" thickBot="1"/>
    <row r="5" spans="1:7" ht="38.25" thickBot="1">
      <c r="A5" s="7" t="s">
        <v>100</v>
      </c>
      <c r="B5" s="19" t="s">
        <v>101</v>
      </c>
      <c r="C5" s="8" t="s">
        <v>103</v>
      </c>
      <c r="D5" s="1"/>
      <c r="E5" s="21" t="s">
        <v>215</v>
      </c>
      <c r="F5" s="22" t="s">
        <v>103</v>
      </c>
    </row>
    <row r="6" spans="1:7">
      <c r="A6" s="17" t="s">
        <v>104</v>
      </c>
      <c r="B6" s="82">
        <v>5000</v>
      </c>
      <c r="C6" s="27">
        <f>VLOOKUP(B6,$E$6:$F$10,2,TRUE)</f>
        <v>0.03</v>
      </c>
      <c r="D6" s="4"/>
      <c r="E6" s="23">
        <v>0</v>
      </c>
      <c r="F6" s="24">
        <v>0</v>
      </c>
    </row>
    <row r="7" spans="1:7">
      <c r="A7" s="17" t="s">
        <v>1</v>
      </c>
      <c r="B7" s="82">
        <v>554544</v>
      </c>
      <c r="C7" s="27">
        <f t="shared" ref="C7:C10" si="0">VLOOKUP(B7,$E$6:$F$10,2,TRUE)</f>
        <v>7.4999999999999997E-2</v>
      </c>
      <c r="D7" s="4"/>
      <c r="E7" s="23">
        <v>1000</v>
      </c>
      <c r="F7" s="24">
        <v>0.01</v>
      </c>
    </row>
    <row r="8" spans="1:7">
      <c r="A8" s="17" t="s">
        <v>105</v>
      </c>
      <c r="B8" s="82">
        <v>7999.99</v>
      </c>
      <c r="C8" s="27">
        <f t="shared" si="0"/>
        <v>0.05</v>
      </c>
      <c r="D8" s="4"/>
      <c r="E8" s="23">
        <v>2500</v>
      </c>
      <c r="F8" s="24">
        <v>0.03</v>
      </c>
    </row>
    <row r="9" spans="1:7">
      <c r="A9" s="17" t="s">
        <v>106</v>
      </c>
      <c r="B9" s="82">
        <v>11300</v>
      </c>
      <c r="C9" s="27">
        <f t="shared" si="0"/>
        <v>0.05</v>
      </c>
      <c r="D9" s="4"/>
      <c r="E9" s="23">
        <v>7500</v>
      </c>
      <c r="F9" s="24">
        <v>0.05</v>
      </c>
    </row>
    <row r="10" spans="1:7" ht="15" thickBot="1">
      <c r="A10" s="18" t="s">
        <v>107</v>
      </c>
      <c r="B10" s="83">
        <v>2000</v>
      </c>
      <c r="C10" s="27">
        <f t="shared" si="0"/>
        <v>0.01</v>
      </c>
      <c r="D10" s="4"/>
      <c r="E10" s="25">
        <v>15000</v>
      </c>
      <c r="F10" s="26">
        <v>7.4999999999999997E-2</v>
      </c>
    </row>
    <row r="13" spans="1:7" ht="15">
      <c r="A13" s="5"/>
      <c r="B13" s="5"/>
      <c r="C13" s="5"/>
      <c r="D13" s="5"/>
      <c r="E13" s="5"/>
      <c r="F13" s="5"/>
      <c r="G13" s="5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</sheetData>
  <mergeCells count="2">
    <mergeCell ref="A3:C3"/>
    <mergeCell ref="E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7"/>
  <sheetViews>
    <sheetView zoomScale="120" zoomScaleNormal="120" workbookViewId="0">
      <selection activeCell="C12" sqref="C12"/>
    </sheetView>
  </sheetViews>
  <sheetFormatPr defaultColWidth="9" defaultRowHeight="14.25"/>
  <cols>
    <col min="1" max="1" width="10.375" style="3" customWidth="1"/>
    <col min="2" max="2" width="17.375" style="3" bestFit="1" customWidth="1"/>
    <col min="3" max="3" width="12.625" style="3" customWidth="1"/>
    <col min="4" max="4" width="10.875" style="3" bestFit="1" customWidth="1"/>
    <col min="5" max="5" width="11.75" style="3" bestFit="1" customWidth="1"/>
    <col min="6" max="6" width="6.125" style="3" bestFit="1" customWidth="1"/>
    <col min="7" max="7" width="12.375" style="3" customWidth="1"/>
    <col min="8" max="16384" width="9" style="3"/>
  </cols>
  <sheetData>
    <row r="1" spans="1:7" ht="15">
      <c r="A1" s="16" t="s">
        <v>108</v>
      </c>
    </row>
    <row r="3" spans="1:7">
      <c r="A3" s="87" t="s">
        <v>52</v>
      </c>
      <c r="B3" s="87"/>
      <c r="C3" s="87"/>
      <c r="E3" s="87" t="s">
        <v>53</v>
      </c>
      <c r="F3" s="87"/>
    </row>
    <row r="4" spans="1:7" ht="15" thickBot="1"/>
    <row r="5" spans="1:7" ht="22.9" customHeight="1" thickBot="1">
      <c r="A5" s="92" t="s">
        <v>109</v>
      </c>
      <c r="B5" s="93"/>
      <c r="C5" s="28" t="s">
        <v>110</v>
      </c>
      <c r="D5" s="29"/>
      <c r="E5" s="92" t="s">
        <v>111</v>
      </c>
      <c r="F5" s="93"/>
      <c r="G5" s="28" t="s">
        <v>110</v>
      </c>
    </row>
    <row r="6" spans="1:7" ht="15">
      <c r="A6" s="94">
        <v>43100</v>
      </c>
      <c r="B6" s="95"/>
      <c r="C6" s="30" t="str">
        <f>VLOOKUP(A6,$E$6:$G$9,3,TRUE)</f>
        <v>Winter</v>
      </c>
      <c r="D6" s="31"/>
      <c r="E6" s="94">
        <v>42816</v>
      </c>
      <c r="F6" s="95"/>
      <c r="G6" s="30" t="s">
        <v>112</v>
      </c>
    </row>
    <row r="7" spans="1:7" ht="15">
      <c r="A7" s="88">
        <v>42873</v>
      </c>
      <c r="B7" s="89"/>
      <c r="C7" s="30" t="str">
        <f t="shared" ref="C7:C11" si="0">VLOOKUP(A7,$E$6:$G$9,3,TRUE)</f>
        <v>Spring</v>
      </c>
      <c r="D7" s="31"/>
      <c r="E7" s="88">
        <v>42908</v>
      </c>
      <c r="F7" s="89"/>
      <c r="G7" s="32" t="s">
        <v>113</v>
      </c>
    </row>
    <row r="8" spans="1:7" ht="15">
      <c r="A8" s="88">
        <v>43014</v>
      </c>
      <c r="B8" s="89"/>
      <c r="C8" s="30" t="str">
        <f t="shared" si="0"/>
        <v>Autumn</v>
      </c>
      <c r="D8" s="31"/>
      <c r="E8" s="88">
        <v>43000</v>
      </c>
      <c r="F8" s="89"/>
      <c r="G8" s="32" t="s">
        <v>114</v>
      </c>
    </row>
    <row r="9" spans="1:7" ht="15.75" thickBot="1">
      <c r="A9" s="88">
        <v>43077</v>
      </c>
      <c r="B9" s="89"/>
      <c r="C9" s="30" t="str">
        <f t="shared" si="0"/>
        <v>Autumn</v>
      </c>
      <c r="D9" s="31"/>
      <c r="E9" s="90">
        <v>43091</v>
      </c>
      <c r="F9" s="91"/>
      <c r="G9" s="33" t="s">
        <v>115</v>
      </c>
    </row>
    <row r="10" spans="1:7" ht="15">
      <c r="A10" s="88">
        <v>42965</v>
      </c>
      <c r="B10" s="89"/>
      <c r="C10" s="30" t="str">
        <f t="shared" si="0"/>
        <v>Summer</v>
      </c>
      <c r="D10" s="31"/>
      <c r="E10" s="34"/>
      <c r="F10" s="34"/>
      <c r="G10" s="34"/>
    </row>
    <row r="11" spans="1:7" ht="15.75" thickBot="1">
      <c r="A11" s="90">
        <v>42988</v>
      </c>
      <c r="B11" s="91"/>
      <c r="C11" s="30" t="str">
        <f t="shared" si="0"/>
        <v>Summer</v>
      </c>
      <c r="D11" s="34"/>
      <c r="E11" s="34"/>
      <c r="F11" s="34"/>
      <c r="G11" s="34"/>
    </row>
    <row r="13" spans="1:7" ht="15">
      <c r="A13" s="5"/>
      <c r="B13" s="5"/>
      <c r="C13" s="5"/>
      <c r="D13" s="5"/>
      <c r="E13" s="5"/>
      <c r="F13" s="5"/>
      <c r="G13" s="5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</sheetData>
  <mergeCells count="14">
    <mergeCell ref="A3:C3"/>
    <mergeCell ref="E3:F3"/>
    <mergeCell ref="A5:B5"/>
    <mergeCell ref="E5:F5"/>
    <mergeCell ref="A6:B6"/>
    <mergeCell ref="E6:F6"/>
    <mergeCell ref="A10:B10"/>
    <mergeCell ref="A11:B11"/>
    <mergeCell ref="A7:B7"/>
    <mergeCell ref="E7:F7"/>
    <mergeCell ref="A8:B8"/>
    <mergeCell ref="E8:F8"/>
    <mergeCell ref="A9:B9"/>
    <mergeCell ref="E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7"/>
  <sheetViews>
    <sheetView topLeftCell="C1" zoomScale="120" zoomScaleNormal="120" workbookViewId="0">
      <selection activeCell="F5" sqref="F5"/>
    </sheetView>
  </sheetViews>
  <sheetFormatPr defaultColWidth="9" defaultRowHeight="14.25"/>
  <cols>
    <col min="1" max="1" width="17.75" style="3" hidden="1" customWidth="1"/>
    <col min="2" max="2" width="17.375" style="3" hidden="1" customWidth="1"/>
    <col min="3" max="3" width="19.625" style="3" bestFit="1" customWidth="1"/>
    <col min="4" max="4" width="21.625" style="3" customWidth="1"/>
    <col min="5" max="5" width="31.5" style="3" customWidth="1"/>
    <col min="6" max="6" width="11.875" style="3" customWidth="1"/>
    <col min="7" max="7" width="20.125" style="3" bestFit="1" customWidth="1"/>
    <col min="8" max="8" width="15.125" style="3" customWidth="1"/>
    <col min="9" max="9" width="12.375" style="3" customWidth="1"/>
    <col min="10" max="16384" width="9" style="3"/>
  </cols>
  <sheetData>
    <row r="1" spans="1:9" ht="15">
      <c r="A1" s="16" t="s">
        <v>3</v>
      </c>
      <c r="C1" s="3" t="s">
        <v>116</v>
      </c>
    </row>
    <row r="2" spans="1:9" ht="15">
      <c r="A2" s="16"/>
    </row>
    <row r="3" spans="1:9">
      <c r="A3" s="87" t="s">
        <v>52</v>
      </c>
      <c r="B3" s="87"/>
      <c r="C3" s="87"/>
      <c r="D3" s="87"/>
      <c r="E3" s="87"/>
      <c r="G3" s="87" t="s">
        <v>53</v>
      </c>
      <c r="H3" s="87"/>
    </row>
    <row r="4" spans="1:9" ht="15" thickBot="1"/>
    <row r="5" spans="1:9" ht="57" thickBot="1">
      <c r="A5" s="35" t="s">
        <v>4</v>
      </c>
      <c r="B5" s="36" t="s">
        <v>5</v>
      </c>
      <c r="C5" s="36" t="s">
        <v>117</v>
      </c>
      <c r="D5" s="43" t="s">
        <v>118</v>
      </c>
      <c r="E5" s="43" t="s">
        <v>119</v>
      </c>
      <c r="F5" s="1"/>
      <c r="G5" s="42" t="s">
        <v>117</v>
      </c>
      <c r="H5" s="76" t="s">
        <v>119</v>
      </c>
    </row>
    <row r="6" spans="1:9">
      <c r="A6" s="37" t="s">
        <v>6</v>
      </c>
      <c r="B6" s="38" t="s">
        <v>7</v>
      </c>
      <c r="C6" s="41" t="s">
        <v>120</v>
      </c>
      <c r="D6" s="46" t="s">
        <v>143</v>
      </c>
      <c r="E6" s="45" t="str">
        <f>IF(VLOOKUP(C6,$G$6:$H$28,2,FALSE)="","NO REGISTRATION NUMBER",VLOOKUP(C6,$G$6:$H$28,2,FALSE))</f>
        <v>NO REGISTRATION NUMBER</v>
      </c>
      <c r="G6" s="50" t="s">
        <v>130</v>
      </c>
      <c r="H6" s="47">
        <v>99010612458</v>
      </c>
    </row>
    <row r="7" spans="1:9">
      <c r="A7" s="39" t="s">
        <v>8</v>
      </c>
      <c r="B7" s="40" t="s">
        <v>9</v>
      </c>
      <c r="C7" s="41" t="s">
        <v>121</v>
      </c>
      <c r="D7" s="46" t="s">
        <v>144</v>
      </c>
      <c r="E7" s="45">
        <f t="shared" ref="E7:E28" si="0">IF(VLOOKUP(C7,$G$6:$H$28,2,FALSE)="","NO REGISTRATION NUMBER",VLOOKUP(C7,$G$6:$H$28,2,FALSE))</f>
        <v>87052086124</v>
      </c>
      <c r="G7" s="50" t="s">
        <v>131</v>
      </c>
      <c r="H7" s="47">
        <v>95103151974</v>
      </c>
    </row>
    <row r="8" spans="1:9">
      <c r="A8" s="39" t="s">
        <v>10</v>
      </c>
      <c r="B8" s="40" t="s">
        <v>11</v>
      </c>
      <c r="C8" s="41" t="s">
        <v>122</v>
      </c>
      <c r="D8" s="46" t="s">
        <v>144</v>
      </c>
      <c r="E8" s="45">
        <f t="shared" si="0"/>
        <v>73091403591</v>
      </c>
      <c r="G8" s="41" t="s">
        <v>120</v>
      </c>
      <c r="H8" s="47"/>
    </row>
    <row r="9" spans="1:9">
      <c r="A9" s="39" t="s">
        <v>12</v>
      </c>
      <c r="B9" s="40" t="s">
        <v>13</v>
      </c>
      <c r="C9" s="41" t="s">
        <v>123</v>
      </c>
      <c r="D9" s="46" t="s">
        <v>145</v>
      </c>
      <c r="E9" s="45">
        <f t="shared" si="0"/>
        <v>85020910472</v>
      </c>
      <c r="G9" s="41" t="s">
        <v>121</v>
      </c>
      <c r="H9" s="44">
        <v>87052086124</v>
      </c>
    </row>
    <row r="10" spans="1:9">
      <c r="A10" s="39" t="s">
        <v>14</v>
      </c>
      <c r="B10" s="40" t="s">
        <v>15</v>
      </c>
      <c r="C10" s="50" t="s">
        <v>124</v>
      </c>
      <c r="D10" s="46" t="s">
        <v>146</v>
      </c>
      <c r="E10" s="45" t="str">
        <f t="shared" si="0"/>
        <v>NO REGISTRATION NUMBER</v>
      </c>
      <c r="G10" s="41" t="s">
        <v>122</v>
      </c>
      <c r="H10" s="47">
        <v>73091403591</v>
      </c>
    </row>
    <row r="11" spans="1:9">
      <c r="A11" s="39" t="s">
        <v>16</v>
      </c>
      <c r="B11" s="40" t="s">
        <v>17</v>
      </c>
      <c r="C11" s="41" t="s">
        <v>125</v>
      </c>
      <c r="D11" s="46" t="s">
        <v>147</v>
      </c>
      <c r="E11" s="45">
        <f t="shared" si="0"/>
        <v>82050836079</v>
      </c>
      <c r="G11" s="50" t="s">
        <v>132</v>
      </c>
      <c r="H11" s="47">
        <v>81050484620</v>
      </c>
    </row>
    <row r="12" spans="1:9">
      <c r="A12" s="39" t="s">
        <v>18</v>
      </c>
      <c r="B12" s="40" t="s">
        <v>19</v>
      </c>
      <c r="C12" s="50" t="s">
        <v>126</v>
      </c>
      <c r="D12" s="46" t="s">
        <v>144</v>
      </c>
      <c r="E12" s="45">
        <f t="shared" si="0"/>
        <v>92042313957</v>
      </c>
      <c r="G12" s="50" t="s">
        <v>137</v>
      </c>
      <c r="H12" s="47">
        <v>96012814608</v>
      </c>
    </row>
    <row r="13" spans="1:9" ht="15">
      <c r="A13" s="39" t="s">
        <v>20</v>
      </c>
      <c r="B13" s="40" t="s">
        <v>21</v>
      </c>
      <c r="C13" s="50" t="s">
        <v>127</v>
      </c>
      <c r="D13" s="46" t="s">
        <v>144</v>
      </c>
      <c r="E13" s="45">
        <f t="shared" si="0"/>
        <v>76120254687</v>
      </c>
      <c r="F13" s="5"/>
      <c r="G13" s="50" t="s">
        <v>138</v>
      </c>
      <c r="H13" s="44">
        <v>94022819736</v>
      </c>
      <c r="I13" s="5"/>
    </row>
    <row r="14" spans="1:9">
      <c r="A14" s="39" t="s">
        <v>22</v>
      </c>
      <c r="B14" s="40" t="s">
        <v>23</v>
      </c>
      <c r="C14" s="50" t="s">
        <v>128</v>
      </c>
      <c r="D14" s="46" t="s">
        <v>148</v>
      </c>
      <c r="E14" s="45">
        <f t="shared" si="0"/>
        <v>83062706451</v>
      </c>
      <c r="G14" s="41" t="s">
        <v>123</v>
      </c>
      <c r="H14" s="47">
        <v>85020910472</v>
      </c>
    </row>
    <row r="15" spans="1:9">
      <c r="A15" s="39" t="s">
        <v>24</v>
      </c>
      <c r="B15" s="40" t="s">
        <v>25</v>
      </c>
      <c r="C15" s="50" t="s">
        <v>129</v>
      </c>
      <c r="D15" s="46" t="s">
        <v>148</v>
      </c>
      <c r="E15" s="45">
        <f t="shared" si="0"/>
        <v>86062962873</v>
      </c>
      <c r="G15" s="50" t="s">
        <v>124</v>
      </c>
      <c r="H15" s="47"/>
    </row>
    <row r="16" spans="1:9">
      <c r="A16" s="39" t="s">
        <v>26</v>
      </c>
      <c r="B16" s="40" t="s">
        <v>27</v>
      </c>
      <c r="C16" s="50" t="s">
        <v>130</v>
      </c>
      <c r="D16" s="46" t="s">
        <v>145</v>
      </c>
      <c r="E16" s="45">
        <f t="shared" si="0"/>
        <v>99010612458</v>
      </c>
      <c r="G16" s="41" t="s">
        <v>125</v>
      </c>
      <c r="H16" s="47">
        <v>82050836079</v>
      </c>
    </row>
    <row r="17" spans="1:8">
      <c r="A17" s="39" t="s">
        <v>28</v>
      </c>
      <c r="B17" s="40" t="s">
        <v>29</v>
      </c>
      <c r="C17" s="50" t="s">
        <v>131</v>
      </c>
      <c r="D17" s="46" t="s">
        <v>149</v>
      </c>
      <c r="E17" s="45">
        <f t="shared" si="0"/>
        <v>95103151974</v>
      </c>
      <c r="G17" s="50" t="s">
        <v>126</v>
      </c>
      <c r="H17" s="47">
        <v>92042313957</v>
      </c>
    </row>
    <row r="18" spans="1:8">
      <c r="A18" s="39" t="s">
        <v>30</v>
      </c>
      <c r="B18" s="40" t="s">
        <v>31</v>
      </c>
      <c r="C18" s="50" t="s">
        <v>132</v>
      </c>
      <c r="D18" s="46" t="s">
        <v>146</v>
      </c>
      <c r="E18" s="45">
        <f t="shared" si="0"/>
        <v>81050484620</v>
      </c>
      <c r="G18" s="50" t="s">
        <v>139</v>
      </c>
      <c r="H18" s="47"/>
    </row>
    <row r="19" spans="1:8">
      <c r="A19" s="39" t="s">
        <v>32</v>
      </c>
      <c r="B19" s="40" t="s">
        <v>33</v>
      </c>
      <c r="C19" s="50" t="s">
        <v>133</v>
      </c>
      <c r="D19" s="46" t="s">
        <v>146</v>
      </c>
      <c r="E19" s="45">
        <f t="shared" si="0"/>
        <v>75092921453</v>
      </c>
      <c r="G19" s="50" t="s">
        <v>127</v>
      </c>
      <c r="H19" s="44">
        <v>76120254687</v>
      </c>
    </row>
    <row r="20" spans="1:8">
      <c r="A20" s="39" t="s">
        <v>34</v>
      </c>
      <c r="B20" s="40" t="s">
        <v>35</v>
      </c>
      <c r="C20" s="50" t="s">
        <v>134</v>
      </c>
      <c r="D20" s="46" t="s">
        <v>150</v>
      </c>
      <c r="E20" s="45">
        <f t="shared" si="0"/>
        <v>79080548230</v>
      </c>
      <c r="G20" s="50" t="s">
        <v>128</v>
      </c>
      <c r="H20" s="47">
        <v>83062706451</v>
      </c>
    </row>
    <row r="21" spans="1:8">
      <c r="A21" s="39" t="s">
        <v>36</v>
      </c>
      <c r="B21" s="40" t="s">
        <v>37</v>
      </c>
      <c r="C21" s="50" t="s">
        <v>135</v>
      </c>
      <c r="D21" s="46" t="s">
        <v>144</v>
      </c>
      <c r="E21" s="45">
        <f t="shared" si="0"/>
        <v>69031768124</v>
      </c>
      <c r="G21" s="50" t="s">
        <v>133</v>
      </c>
      <c r="H21" s="47">
        <v>75092921453</v>
      </c>
    </row>
    <row r="22" spans="1:8">
      <c r="A22" s="39" t="s">
        <v>38</v>
      </c>
      <c r="B22" s="40" t="s">
        <v>39</v>
      </c>
      <c r="C22" s="50" t="s">
        <v>136</v>
      </c>
      <c r="D22" s="46" t="s">
        <v>151</v>
      </c>
      <c r="E22" s="45">
        <f t="shared" si="0"/>
        <v>80113062762</v>
      </c>
      <c r="G22" s="50" t="s">
        <v>134</v>
      </c>
      <c r="H22" s="47">
        <v>79080548230</v>
      </c>
    </row>
    <row r="23" spans="1:8">
      <c r="A23" s="39" t="s">
        <v>40</v>
      </c>
      <c r="B23" s="40" t="s">
        <v>41</v>
      </c>
      <c r="C23" s="50" t="s">
        <v>137</v>
      </c>
      <c r="D23" s="46" t="s">
        <v>146</v>
      </c>
      <c r="E23" s="45">
        <f t="shared" si="0"/>
        <v>96012814608</v>
      </c>
      <c r="G23" s="50" t="s">
        <v>135</v>
      </c>
      <c r="H23" s="47">
        <v>69031768124</v>
      </c>
    </row>
    <row r="24" spans="1:8">
      <c r="A24" s="39" t="s">
        <v>42</v>
      </c>
      <c r="B24" s="40" t="s">
        <v>43</v>
      </c>
      <c r="C24" s="50" t="s">
        <v>138</v>
      </c>
      <c r="D24" s="46" t="s">
        <v>146</v>
      </c>
      <c r="E24" s="45">
        <f t="shared" si="0"/>
        <v>94022819736</v>
      </c>
      <c r="G24" s="50" t="s">
        <v>136</v>
      </c>
      <c r="H24" s="44">
        <v>80113062762</v>
      </c>
    </row>
    <row r="25" spans="1:8">
      <c r="A25" s="39" t="s">
        <v>44</v>
      </c>
      <c r="B25" s="40" t="s">
        <v>45</v>
      </c>
      <c r="C25" s="50" t="s">
        <v>139</v>
      </c>
      <c r="D25" s="46" t="s">
        <v>144</v>
      </c>
      <c r="E25" s="45" t="str">
        <f t="shared" si="0"/>
        <v>NO REGISTRATION NUMBER</v>
      </c>
      <c r="G25" s="50" t="s">
        <v>140</v>
      </c>
      <c r="H25" s="44">
        <v>78100904612</v>
      </c>
    </row>
    <row r="26" spans="1:8">
      <c r="A26" s="39" t="s">
        <v>46</v>
      </c>
      <c r="B26" s="40" t="s">
        <v>35</v>
      </c>
      <c r="C26" s="50" t="s">
        <v>140</v>
      </c>
      <c r="D26" s="46" t="s">
        <v>148</v>
      </c>
      <c r="E26" s="45">
        <f t="shared" si="0"/>
        <v>78100904612</v>
      </c>
      <c r="G26" s="50" t="s">
        <v>141</v>
      </c>
      <c r="H26" s="47">
        <v>77070166109</v>
      </c>
    </row>
    <row r="27" spans="1:8">
      <c r="A27" s="39" t="s">
        <v>47</v>
      </c>
      <c r="B27" s="40" t="s">
        <v>48</v>
      </c>
      <c r="C27" s="50" t="s">
        <v>141</v>
      </c>
      <c r="D27" s="46" t="s">
        <v>151</v>
      </c>
      <c r="E27" s="45">
        <f t="shared" si="0"/>
        <v>77070166109</v>
      </c>
      <c r="G27" s="50" t="s">
        <v>129</v>
      </c>
      <c r="H27" s="48">
        <v>86062962873</v>
      </c>
    </row>
    <row r="28" spans="1:8" ht="15" thickBot="1">
      <c r="A28" s="39" t="s">
        <v>49</v>
      </c>
      <c r="B28" s="40" t="s">
        <v>50</v>
      </c>
      <c r="C28" s="50" t="s">
        <v>142</v>
      </c>
      <c r="D28" s="46" t="s">
        <v>144</v>
      </c>
      <c r="E28" s="45">
        <f t="shared" si="0"/>
        <v>80041064038</v>
      </c>
      <c r="G28" s="50" t="s">
        <v>142</v>
      </c>
      <c r="H28" s="49">
        <v>80041064038</v>
      </c>
    </row>
    <row r="29" spans="1:8">
      <c r="C29" s="6"/>
      <c r="D29"/>
      <c r="E29" s="6"/>
    </row>
    <row r="30" spans="1:8">
      <c r="C30" s="6"/>
      <c r="D30"/>
      <c r="E30" s="6"/>
    </row>
    <row r="31" spans="1:8">
      <c r="C31" s="6"/>
      <c r="D31"/>
      <c r="E31" s="6"/>
    </row>
    <row r="32" spans="1:8">
      <c r="C32" s="6"/>
      <c r="D32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</sheetData>
  <sortState ref="G6:H28">
    <sortCondition ref="G6:G28"/>
  </sortState>
  <mergeCells count="2">
    <mergeCell ref="G3:H3"/>
    <mergeCell ref="A3:E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3"/>
  <sheetViews>
    <sheetView zoomScale="120" zoomScaleNormal="120" workbookViewId="0">
      <selection activeCell="C23" sqref="C23"/>
    </sheetView>
  </sheetViews>
  <sheetFormatPr defaultColWidth="9" defaultRowHeight="14.25"/>
  <cols>
    <col min="1" max="1" width="10.875" style="2" bestFit="1" customWidth="1"/>
    <col min="2" max="2" width="15" style="2" customWidth="1"/>
    <col min="3" max="3" width="14" style="2" bestFit="1" customWidth="1"/>
    <col min="4" max="4" width="11.25" style="2" bestFit="1" customWidth="1"/>
    <col min="5" max="5" width="7.75" style="2" bestFit="1" customWidth="1"/>
    <col min="6" max="6" width="11.25" style="2" bestFit="1" customWidth="1"/>
    <col min="7" max="7" width="14.75" style="2" bestFit="1" customWidth="1"/>
    <col min="8" max="16384" width="9" style="2"/>
  </cols>
  <sheetData>
    <row r="1" spans="1:7" ht="15">
      <c r="A1" s="16" t="s">
        <v>152</v>
      </c>
    </row>
    <row r="3" spans="1:7">
      <c r="A3" s="87" t="s">
        <v>52</v>
      </c>
      <c r="B3" s="87"/>
      <c r="C3" s="87"/>
      <c r="F3" s="87" t="s">
        <v>53</v>
      </c>
      <c r="G3" s="87"/>
    </row>
    <row r="4" spans="1:7" ht="15" thickBot="1"/>
    <row r="5" spans="1:7" ht="37.15" customHeight="1" thickBot="1">
      <c r="A5" s="7" t="s">
        <v>153</v>
      </c>
      <c r="B5" s="8" t="s">
        <v>55</v>
      </c>
      <c r="C5"/>
      <c r="D5" s="1"/>
      <c r="F5" s="7" t="s">
        <v>154</v>
      </c>
      <c r="G5" s="8" t="s">
        <v>55</v>
      </c>
    </row>
    <row r="6" spans="1:7">
      <c r="A6" s="9" t="s">
        <v>164</v>
      </c>
      <c r="B6" s="84">
        <f>VLOOKUP("*"&amp;A6&amp;"*",$F$6:$G$17,2,0)</f>
        <v>130</v>
      </c>
      <c r="C6"/>
      <c r="F6" s="9" t="s">
        <v>168</v>
      </c>
      <c r="G6" s="74">
        <v>0.52</v>
      </c>
    </row>
    <row r="7" spans="1:7">
      <c r="A7" s="9" t="s">
        <v>157</v>
      </c>
      <c r="B7" s="84">
        <f t="shared" ref="B7:B17" si="0">VLOOKUP("*"&amp;A7&amp;"*",$F$6:$G$17,2,0)</f>
        <v>53.25</v>
      </c>
      <c r="C7"/>
      <c r="F7" s="9" t="s">
        <v>177</v>
      </c>
      <c r="G7" s="74">
        <v>8258</v>
      </c>
    </row>
    <row r="8" spans="1:7">
      <c r="A8" s="9" t="s">
        <v>162</v>
      </c>
      <c r="B8" s="84">
        <f t="shared" si="0"/>
        <v>8258</v>
      </c>
      <c r="C8"/>
      <c r="F8" s="9" t="s">
        <v>171</v>
      </c>
      <c r="G8" s="74">
        <v>7864.28</v>
      </c>
    </row>
    <row r="9" spans="1:7" ht="18.75">
      <c r="A9" s="9" t="s">
        <v>159</v>
      </c>
      <c r="B9" s="84">
        <f t="shared" si="0"/>
        <v>42</v>
      </c>
      <c r="C9" s="51"/>
      <c r="F9" s="9" t="s">
        <v>166</v>
      </c>
      <c r="G9" s="74">
        <v>2.25</v>
      </c>
    </row>
    <row r="10" spans="1:7">
      <c r="A10" s="9" t="s">
        <v>163</v>
      </c>
      <c r="B10" s="84">
        <f t="shared" si="0"/>
        <v>120</v>
      </c>
      <c r="C10"/>
      <c r="F10" s="9" t="s">
        <v>167</v>
      </c>
      <c r="G10" s="74">
        <v>2.75</v>
      </c>
    </row>
    <row r="11" spans="1:7">
      <c r="A11" s="9" t="s">
        <v>165</v>
      </c>
      <c r="B11" s="84">
        <f t="shared" si="0"/>
        <v>35</v>
      </c>
      <c r="C11"/>
      <c r="F11" s="9" t="s">
        <v>172</v>
      </c>
      <c r="G11" s="74">
        <v>120</v>
      </c>
    </row>
    <row r="12" spans="1:7">
      <c r="A12" s="9" t="s">
        <v>161</v>
      </c>
      <c r="B12" s="84">
        <f t="shared" si="0"/>
        <v>120</v>
      </c>
      <c r="C12"/>
      <c r="F12" s="9" t="s">
        <v>174</v>
      </c>
      <c r="G12" s="74">
        <v>236</v>
      </c>
    </row>
    <row r="13" spans="1:7">
      <c r="A13" s="9" t="s">
        <v>51</v>
      </c>
      <c r="B13" s="84">
        <f t="shared" si="0"/>
        <v>2.25</v>
      </c>
      <c r="C13"/>
      <c r="F13" s="9" t="s">
        <v>176</v>
      </c>
      <c r="G13" s="74">
        <v>35</v>
      </c>
    </row>
    <row r="14" spans="1:7">
      <c r="A14" s="9" t="s">
        <v>160</v>
      </c>
      <c r="B14" s="84">
        <f t="shared" si="0"/>
        <v>7864.28</v>
      </c>
      <c r="C14"/>
      <c r="F14" s="9" t="s">
        <v>175</v>
      </c>
      <c r="G14" s="74">
        <v>28</v>
      </c>
    </row>
    <row r="15" spans="1:7">
      <c r="A15" s="9" t="s">
        <v>158</v>
      </c>
      <c r="B15" s="84">
        <f t="shared" si="0"/>
        <v>8258</v>
      </c>
      <c r="C15"/>
      <c r="F15" s="9" t="s">
        <v>170</v>
      </c>
      <c r="G15" s="74">
        <v>42</v>
      </c>
    </row>
    <row r="16" spans="1:7">
      <c r="A16" s="9" t="s">
        <v>156</v>
      </c>
      <c r="B16" s="84">
        <f t="shared" si="0"/>
        <v>8258</v>
      </c>
      <c r="C16"/>
      <c r="F16" s="9" t="s">
        <v>169</v>
      </c>
      <c r="G16" s="74">
        <v>53.25</v>
      </c>
    </row>
    <row r="17" spans="1:7" ht="15" thickBot="1">
      <c r="A17" s="10" t="s">
        <v>155</v>
      </c>
      <c r="B17" s="84">
        <f t="shared" si="0"/>
        <v>0.52</v>
      </c>
      <c r="C17"/>
      <c r="F17" s="10" t="s">
        <v>173</v>
      </c>
      <c r="G17" s="75">
        <v>130</v>
      </c>
    </row>
    <row r="18" spans="1:7">
      <c r="A18"/>
      <c r="B18"/>
      <c r="C18"/>
    </row>
    <row r="19" spans="1:7">
      <c r="A19"/>
      <c r="B19"/>
      <c r="C19"/>
    </row>
    <row r="20" spans="1:7">
      <c r="A20"/>
      <c r="B20"/>
      <c r="C20"/>
    </row>
    <row r="21" spans="1:7">
      <c r="A21"/>
      <c r="B21"/>
      <c r="C21"/>
    </row>
    <row r="22" spans="1:7">
      <c r="A22"/>
      <c r="B22"/>
      <c r="C22"/>
    </row>
    <row r="23" spans="1:7">
      <c r="A23"/>
      <c r="B23"/>
      <c r="C23"/>
    </row>
    <row r="24" spans="1:7">
      <c r="A24"/>
      <c r="B24"/>
      <c r="C24"/>
    </row>
    <row r="25" spans="1:7">
      <c r="A25"/>
      <c r="B25"/>
      <c r="C25"/>
    </row>
    <row r="26" spans="1:7">
      <c r="A26"/>
      <c r="B26"/>
      <c r="C26"/>
    </row>
    <row r="27" spans="1:7">
      <c r="A27"/>
      <c r="B27"/>
      <c r="C27"/>
    </row>
    <row r="28" spans="1:7">
      <c r="A28"/>
      <c r="B28"/>
      <c r="C28"/>
    </row>
    <row r="29" spans="1:7">
      <c r="A29"/>
      <c r="B29"/>
      <c r="C29"/>
    </row>
    <row r="30" spans="1:7">
      <c r="A30"/>
      <c r="B30"/>
    </row>
    <row r="31" spans="1:7">
      <c r="A31"/>
      <c r="B31"/>
    </row>
    <row r="32" spans="1:7">
      <c r="A32"/>
      <c r="B32"/>
    </row>
    <row r="33" spans="1:2">
      <c r="A33"/>
      <c r="B33"/>
    </row>
  </sheetData>
  <sortState ref="A6:A17">
    <sortCondition descending="1" ref="A6:A17"/>
  </sortState>
  <mergeCells count="2">
    <mergeCell ref="A3:C3"/>
    <mergeCell ref="F3:G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4"/>
  <sheetViews>
    <sheetView zoomScale="120" zoomScaleNormal="120" workbookViewId="0">
      <selection activeCell="D13" sqref="D13"/>
    </sheetView>
  </sheetViews>
  <sheetFormatPr defaultColWidth="9" defaultRowHeight="14.25"/>
  <cols>
    <col min="1" max="1" width="10.875" style="2" bestFit="1" customWidth="1"/>
    <col min="2" max="2" width="9.875" style="2" customWidth="1"/>
    <col min="3" max="3" width="14" style="2" bestFit="1" customWidth="1"/>
    <col min="4" max="4" width="11.25" style="2" bestFit="1" customWidth="1"/>
    <col min="5" max="5" width="7.75" style="2" bestFit="1" customWidth="1"/>
    <col min="6" max="6" width="9.75" style="2" customWidth="1"/>
    <col min="7" max="7" width="14.75" style="2" bestFit="1" customWidth="1"/>
    <col min="8" max="8" width="9" style="2"/>
    <col min="9" max="9" width="9.375" style="2" bestFit="1" customWidth="1"/>
    <col min="10" max="16384" width="9" style="2"/>
  </cols>
  <sheetData>
    <row r="1" spans="1:11" ht="15">
      <c r="A1" s="16" t="s">
        <v>178</v>
      </c>
    </row>
    <row r="3" spans="1:11">
      <c r="A3" s="87" t="s">
        <v>52</v>
      </c>
      <c r="B3" s="87"/>
      <c r="C3" s="87"/>
      <c r="F3" s="87" t="s">
        <v>53</v>
      </c>
      <c r="G3" s="87"/>
      <c r="I3" s="87" t="s">
        <v>179</v>
      </c>
      <c r="J3" s="87"/>
    </row>
    <row r="4" spans="1:11" ht="15" thickBot="1"/>
    <row r="5" spans="1:11" ht="36.6" customHeight="1" thickBot="1">
      <c r="A5" s="7" t="s">
        <v>154</v>
      </c>
      <c r="B5" s="8" t="s">
        <v>93</v>
      </c>
      <c r="C5" s="8" t="s">
        <v>55</v>
      </c>
      <c r="D5" s="1"/>
      <c r="F5" s="7" t="s">
        <v>154</v>
      </c>
      <c r="G5" s="8" t="s">
        <v>55</v>
      </c>
      <c r="I5" s="7" t="s">
        <v>154</v>
      </c>
      <c r="J5" s="8" t="s">
        <v>55</v>
      </c>
    </row>
    <row r="6" spans="1:11">
      <c r="A6" s="17" t="s">
        <v>180</v>
      </c>
      <c r="B6" s="52">
        <v>88.95</v>
      </c>
      <c r="C6" s="74">
        <f>IFERROR(VLOOKUP(A6,$F$6:$G$11,2,FALSE),VLOOKUP(A6,$I$6:$J$11,2,FALSE))</f>
        <v>0.79500000000000004</v>
      </c>
      <c r="F6" s="17" t="s">
        <v>191</v>
      </c>
      <c r="G6" s="74">
        <v>1.06</v>
      </c>
      <c r="H6" s="77"/>
      <c r="I6" s="17" t="s">
        <v>190</v>
      </c>
      <c r="J6" s="74">
        <v>2.5249999999999999</v>
      </c>
      <c r="K6" s="77"/>
    </row>
    <row r="7" spans="1:11">
      <c r="A7" s="17" t="s">
        <v>181</v>
      </c>
      <c r="B7" s="53">
        <v>86.38</v>
      </c>
      <c r="C7" s="74">
        <f t="shared" ref="C7:C17" si="0">IFERROR(VLOOKUP(A7,$F$6:$G$11,2,FALSE),VLOOKUP(A7,$I$6:$J$11,2,FALSE))</f>
        <v>1.28</v>
      </c>
      <c r="F7" s="17" t="s">
        <v>180</v>
      </c>
      <c r="G7" s="74">
        <v>0.79500000000000004</v>
      </c>
      <c r="H7" s="77"/>
      <c r="I7" s="17" t="s">
        <v>189</v>
      </c>
      <c r="J7" s="74">
        <v>0.57499999999999996</v>
      </c>
      <c r="K7" s="77"/>
    </row>
    <row r="8" spans="1:11">
      <c r="A8" s="17" t="s">
        <v>182</v>
      </c>
      <c r="B8" s="53">
        <v>85.07</v>
      </c>
      <c r="C8" s="74">
        <f t="shared" si="0"/>
        <v>0.45</v>
      </c>
      <c r="F8" s="17" t="s">
        <v>188</v>
      </c>
      <c r="G8" s="74">
        <v>0.62</v>
      </c>
      <c r="H8" s="77"/>
      <c r="I8" s="17" t="s">
        <v>187</v>
      </c>
      <c r="J8" s="74">
        <v>1.77</v>
      </c>
      <c r="K8" s="77"/>
    </row>
    <row r="9" spans="1:11">
      <c r="A9" s="17" t="s">
        <v>183</v>
      </c>
      <c r="B9" s="53">
        <v>83.94</v>
      </c>
      <c r="C9" s="74">
        <f t="shared" si="0"/>
        <v>0.875</v>
      </c>
      <c r="F9" s="17" t="s">
        <v>185</v>
      </c>
      <c r="G9" s="74">
        <v>1.5575000000000001</v>
      </c>
      <c r="H9" s="77"/>
      <c r="I9" s="17" t="s">
        <v>186</v>
      </c>
      <c r="J9" s="74">
        <v>0.71499999999999997</v>
      </c>
      <c r="K9" s="77"/>
    </row>
    <row r="10" spans="1:11">
      <c r="A10" s="17" t="s">
        <v>184</v>
      </c>
      <c r="B10" s="53">
        <v>81.28</v>
      </c>
      <c r="C10" s="74">
        <f t="shared" si="0"/>
        <v>2.145</v>
      </c>
      <c r="F10" s="17" t="s">
        <v>184</v>
      </c>
      <c r="G10" s="74">
        <v>2.145</v>
      </c>
      <c r="H10" s="77"/>
      <c r="I10" s="17" t="s">
        <v>183</v>
      </c>
      <c r="J10" s="74">
        <v>0.875</v>
      </c>
      <c r="K10" s="77"/>
    </row>
    <row r="11" spans="1:11" ht="15" thickBot="1">
      <c r="A11" s="17" t="s">
        <v>185</v>
      </c>
      <c r="B11" s="53">
        <v>68.81</v>
      </c>
      <c r="C11" s="74">
        <f t="shared" si="0"/>
        <v>1.5575000000000001</v>
      </c>
      <c r="F11" s="18" t="s">
        <v>181</v>
      </c>
      <c r="G11" s="75">
        <v>1.28</v>
      </c>
      <c r="H11" s="77"/>
      <c r="I11" s="18" t="s">
        <v>182</v>
      </c>
      <c r="J11" s="75">
        <v>0.45</v>
      </c>
      <c r="K11" s="77"/>
    </row>
    <row r="12" spans="1:11">
      <c r="A12" s="17" t="s">
        <v>186</v>
      </c>
      <c r="B12" s="53">
        <v>64.540000000000006</v>
      </c>
      <c r="C12" s="74">
        <f t="shared" si="0"/>
        <v>0.71499999999999997</v>
      </c>
      <c r="I12"/>
      <c r="J12"/>
    </row>
    <row r="13" spans="1:11">
      <c r="A13" s="17" t="s">
        <v>187</v>
      </c>
      <c r="B13" s="53">
        <v>61.9</v>
      </c>
      <c r="C13" s="74">
        <f t="shared" si="0"/>
        <v>1.77</v>
      </c>
      <c r="I13"/>
      <c r="J13"/>
    </row>
    <row r="14" spans="1:11">
      <c r="A14" s="17" t="s">
        <v>188</v>
      </c>
      <c r="B14" s="53">
        <v>55.16</v>
      </c>
      <c r="C14" s="74">
        <f t="shared" si="0"/>
        <v>0.62</v>
      </c>
      <c r="I14"/>
      <c r="J14"/>
    </row>
    <row r="15" spans="1:11">
      <c r="A15" s="17" t="s">
        <v>189</v>
      </c>
      <c r="B15" s="53">
        <v>53.65</v>
      </c>
      <c r="C15" s="74">
        <f t="shared" si="0"/>
        <v>0.57499999999999996</v>
      </c>
    </row>
    <row r="16" spans="1:11">
      <c r="A16" s="17" t="s">
        <v>190</v>
      </c>
      <c r="B16" s="53">
        <v>37.619999999999997</v>
      </c>
      <c r="C16" s="74">
        <f t="shared" si="0"/>
        <v>2.5249999999999999</v>
      </c>
      <c r="F16"/>
      <c r="G16"/>
    </row>
    <row r="17" spans="1:7" ht="15" thickBot="1">
      <c r="A17" s="18" t="s">
        <v>191</v>
      </c>
      <c r="B17" s="54">
        <v>34.57</v>
      </c>
      <c r="C17" s="74">
        <f t="shared" si="0"/>
        <v>1.06</v>
      </c>
      <c r="F17"/>
      <c r="G17"/>
    </row>
    <row r="18" spans="1:7">
      <c r="F18"/>
      <c r="G18"/>
    </row>
    <row r="19" spans="1:7">
      <c r="F19"/>
      <c r="G19"/>
    </row>
    <row r="20" spans="1:7">
      <c r="F20"/>
      <c r="G20"/>
    </row>
    <row r="21" spans="1:7">
      <c r="F21"/>
      <c r="G21"/>
    </row>
    <row r="22" spans="1:7">
      <c r="F22"/>
      <c r="G22"/>
    </row>
    <row r="23" spans="1:7">
      <c r="F23"/>
      <c r="G23"/>
    </row>
    <row r="24" spans="1:7">
      <c r="F24"/>
      <c r="G24"/>
    </row>
  </sheetData>
  <sortState ref="I6:J11">
    <sortCondition ref="I6:I11"/>
  </sortState>
  <mergeCells count="3">
    <mergeCell ref="A3:C3"/>
    <mergeCell ref="F3:G3"/>
    <mergeCell ref="I3:J3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5"/>
  <sheetViews>
    <sheetView tabSelected="1" zoomScale="120" zoomScaleNormal="120" workbookViewId="0">
      <selection activeCell="C22" sqref="C22"/>
    </sheetView>
  </sheetViews>
  <sheetFormatPr defaultColWidth="9" defaultRowHeight="14.25"/>
  <cols>
    <col min="1" max="1" width="17.75" style="3" customWidth="1"/>
    <col min="2" max="2" width="17.375" style="3" customWidth="1"/>
    <col min="3" max="3" width="13.75" style="3" customWidth="1"/>
    <col min="4" max="4" width="15.125" style="3" customWidth="1"/>
    <col min="5" max="5" width="15" style="3" customWidth="1"/>
    <col min="6" max="6" width="15.25" style="3" customWidth="1"/>
    <col min="7" max="7" width="15" style="3" customWidth="1"/>
    <col min="8" max="8" width="16.75" style="3" bestFit="1" customWidth="1"/>
    <col min="9" max="9" width="12.375" style="3" customWidth="1"/>
    <col min="10" max="16384" width="9" style="3"/>
  </cols>
  <sheetData>
    <row r="1" spans="1:8" ht="15">
      <c r="A1" s="16" t="s">
        <v>192</v>
      </c>
    </row>
    <row r="2" spans="1:8" ht="15">
      <c r="A2" s="16"/>
    </row>
    <row r="3" spans="1:8">
      <c r="B3" s="87" t="s">
        <v>52</v>
      </c>
      <c r="C3" s="87"/>
      <c r="D3" s="87"/>
      <c r="E3" s="87"/>
      <c r="F3" s="87"/>
      <c r="G3" s="87"/>
      <c r="H3" s="87"/>
    </row>
    <row r="4" spans="1:8" ht="15" thickBot="1">
      <c r="A4"/>
      <c r="B4"/>
      <c r="C4"/>
      <c r="D4"/>
      <c r="E4"/>
      <c r="F4"/>
      <c r="G4"/>
      <c r="H4"/>
    </row>
    <row r="5" spans="1:8" ht="56.25">
      <c r="A5"/>
      <c r="B5" s="55" t="s">
        <v>193</v>
      </c>
      <c r="C5" s="78" t="s">
        <v>213</v>
      </c>
      <c r="D5" s="79" t="s">
        <v>123</v>
      </c>
      <c r="E5" s="79" t="s">
        <v>128</v>
      </c>
      <c r="F5" s="79" t="s">
        <v>132</v>
      </c>
      <c r="G5" s="80" t="s">
        <v>140</v>
      </c>
      <c r="H5" s="81" t="s">
        <v>135</v>
      </c>
    </row>
    <row r="6" spans="1:8" ht="18.75">
      <c r="A6"/>
      <c r="B6" s="56" t="s">
        <v>194</v>
      </c>
      <c r="C6" s="57">
        <v>99</v>
      </c>
      <c r="D6" s="58">
        <v>75</v>
      </c>
      <c r="E6" s="58">
        <v>25</v>
      </c>
      <c r="F6" s="58">
        <v>7</v>
      </c>
      <c r="G6" s="58">
        <v>92</v>
      </c>
      <c r="H6" s="59">
        <v>46</v>
      </c>
    </row>
    <row r="7" spans="1:8" ht="39.6" customHeight="1" thickBot="1">
      <c r="A7"/>
      <c r="B7" s="60" t="s">
        <v>197</v>
      </c>
      <c r="C7" s="69">
        <f>HLOOKUP(C6,$C$11:$H$12,2,TRUE)</f>
        <v>6</v>
      </c>
      <c r="D7" s="69">
        <f t="shared" ref="D7:H7" si="0">HLOOKUP(D6,$C$11:$H$12,2,TRUE)</f>
        <v>4</v>
      </c>
      <c r="E7" s="69">
        <f t="shared" si="0"/>
        <v>2</v>
      </c>
      <c r="F7" s="69">
        <f t="shared" si="0"/>
        <v>1</v>
      </c>
      <c r="G7" s="69">
        <f t="shared" si="0"/>
        <v>5</v>
      </c>
      <c r="H7" s="69">
        <f t="shared" si="0"/>
        <v>3</v>
      </c>
    </row>
    <row r="8" spans="1:8">
      <c r="A8"/>
      <c r="B8"/>
      <c r="C8"/>
      <c r="D8"/>
      <c r="E8"/>
      <c r="F8"/>
      <c r="G8"/>
      <c r="H8"/>
    </row>
    <row r="9" spans="1:8">
      <c r="A9"/>
      <c r="B9" s="87" t="s">
        <v>53</v>
      </c>
      <c r="C9" s="87"/>
      <c r="D9" s="87"/>
      <c r="E9" s="87"/>
      <c r="F9" s="87"/>
      <c r="G9" s="87"/>
      <c r="H9" s="87"/>
    </row>
    <row r="10" spans="1:8" ht="15" thickBot="1">
      <c r="A10"/>
      <c r="B10"/>
      <c r="C10"/>
      <c r="D10"/>
      <c r="E10"/>
      <c r="F10"/>
      <c r="G10"/>
      <c r="H10"/>
    </row>
    <row r="11" spans="1:8" ht="18.75">
      <c r="A11"/>
      <c r="B11" s="61" t="s">
        <v>196</v>
      </c>
      <c r="C11" s="62">
        <v>0</v>
      </c>
      <c r="D11" s="63">
        <v>25</v>
      </c>
      <c r="E11" s="63">
        <v>45</v>
      </c>
      <c r="F11" s="63">
        <v>70</v>
      </c>
      <c r="G11" s="63">
        <v>90</v>
      </c>
      <c r="H11" s="64">
        <v>98</v>
      </c>
    </row>
    <row r="12" spans="1:8" ht="29.45" customHeight="1" thickBot="1">
      <c r="A12"/>
      <c r="B12" s="65" t="s">
        <v>195</v>
      </c>
      <c r="C12" s="66">
        <v>1</v>
      </c>
      <c r="D12" s="67">
        <v>2</v>
      </c>
      <c r="E12" s="67">
        <v>3</v>
      </c>
      <c r="F12" s="67">
        <v>4</v>
      </c>
      <c r="G12" s="67">
        <v>5</v>
      </c>
      <c r="H12" s="68">
        <v>6</v>
      </c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3:5">
      <c r="C17" s="6"/>
      <c r="D17"/>
      <c r="E17" s="6"/>
    </row>
    <row r="18" spans="3:5">
      <c r="C18" s="6"/>
      <c r="D18"/>
      <c r="E18" s="6"/>
    </row>
    <row r="19" spans="3:5">
      <c r="C19" s="6"/>
      <c r="D19"/>
      <c r="E19" s="6"/>
    </row>
    <row r="20" spans="3:5">
      <c r="C20" s="6"/>
      <c r="D20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</sheetData>
  <mergeCells count="2">
    <mergeCell ref="B3:H3"/>
    <mergeCell ref="B9:H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TASKS</vt:lpstr>
      <vt:lpstr>VLookup 1</vt:lpstr>
      <vt:lpstr>VLookup 2</vt:lpstr>
      <vt:lpstr>VLookup 3</vt:lpstr>
      <vt:lpstr>VLookup 4 </vt:lpstr>
      <vt:lpstr>VLookup 5</vt:lpstr>
      <vt:lpstr>VLookup 6</vt:lpstr>
      <vt:lpstr>VLookup 7</vt:lpstr>
      <vt:lpstr>VLookup 8</vt:lpstr>
      <vt:lpstr>HLookup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gronix</dc:creator>
  <cp:lastModifiedBy>Stan_c09</cp:lastModifiedBy>
  <dcterms:created xsi:type="dcterms:W3CDTF">2018-07-09T22:10:20Z</dcterms:created>
  <dcterms:modified xsi:type="dcterms:W3CDTF">2023-01-02T16:59:56Z</dcterms:modified>
</cp:coreProperties>
</file>