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athul\Desktop\ExcelR\PROJECT\"/>
    </mc:Choice>
  </mc:AlternateContent>
  <xr:revisionPtr revIDLastSave="0" documentId="13_ncr:1_{B906C450-849D-4438-9AD2-E9F0521D5155}" xr6:coauthVersionLast="47" xr6:coauthVersionMax="47" xr10:uidLastSave="{00000000-0000-0000-0000-000000000000}"/>
  <bookViews>
    <workbookView xWindow="-108" yWindow="-108" windowWidth="23256" windowHeight="12456" tabRatio="805" firstSheet="2" activeTab="2" xr2:uid="{29112F95-D8C4-4DFB-B937-2FAAD63DBE11}"/>
  </bookViews>
  <sheets>
    <sheet name="Pivot Tables" sheetId="2" r:id="rId1"/>
    <sheet name=" Capacity Vs Succesful Bookings" sheetId="15" r:id="rId2"/>
    <sheet name="Weekly Performance Trend" sheetId="6" r:id="rId3"/>
    <sheet name="Booking Platform Market Share" sheetId="7" r:id="rId4"/>
    <sheet name="Room Class Breakdown" sheetId="8" r:id="rId5"/>
    <sheet name="KPI Metrics" sheetId="14" r:id="rId6"/>
    <sheet name="Hospitality Analytics Dashboard" sheetId="12" r:id="rId7"/>
    <sheet name="Team Members" sheetId="16" r:id="rId8"/>
  </sheets>
  <externalReferences>
    <externalReference r:id="rId9"/>
  </externalReferences>
  <definedNames>
    <definedName name="Slicer_booking_platform">#N/A</definedName>
    <definedName name="Slicer_city">#N/A</definedName>
    <definedName name="Slicer_room_class">#N/A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s>
  <extLst>
    <ext xmlns:x14="http://schemas.microsoft.com/office/spreadsheetml/2009/9/main" uri="{876F7934-8845-4945-9796-88D515C7AA90}">
      <x14:pivotCaches>
        <pivotCache cacheId="8"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bookings_3ca19359-84fe-46c4-a16c-13571ae83c07" name="fact_bookings" connection="Query - fact_bookings"/>
          <x15:modelTable id="fact_aggregated_bookings_69c155bd-c5da-4b1e-a79d-4299518f31fc" name="fact_aggregated_bookings" connection="Query - fact_aggregated_bookings"/>
          <x15:modelTable id="dim_rooms_37154764-a93f-4c5a-93ab-907d5d183c29" name="dim_rooms" connection="Query - dim_rooms"/>
          <x15:modelTable id="dim_hotels_4c3df556-0c16-4d5e-90b4-86867ba67c89" name="dim_hotels" connection="Query - dim_hotels"/>
          <x15:modelTable id="dim_date_3f5f7842-cd60-4baf-b0fc-96b3bce564ff" name="dim_date" connection="Query - dim_date"/>
        </x15:modelTables>
        <x15:modelRelationships>
          <x15:modelRelationship fromTable="fact_bookings" fromColumn="property_id" toTable="dim_hotels" toColumn="property_id"/>
          <x15:modelRelationship fromTable="fact_bookings" fromColumn="room_category" toTable="dim_rooms" toColumn="room_id"/>
          <x15:modelRelationship fromTable="fact_bookings" fromColumn="check_in_date" toTable="dim_date" toColumn="date"/>
          <x15:modelRelationship fromTable="fact_aggregated_bookings" fromColumn="property_id" toTable="dim_hotels" toColumn="property_id"/>
          <x15:modelRelationship fromTable="fact_aggregated_bookings" fromColumn="room_category" toTable="dim_rooms" toColumn="room_id"/>
          <x15:modelRelationship fromTable="fact_aggregated_bookings" fromColumn="check_in_date" toTable="dim_date" toColumn="date"/>
        </x15:modelRelationships>
        <x15:extLst>
          <ext xmlns:x16="http://schemas.microsoft.com/office/spreadsheetml/2014/11/main" uri="{9835A34E-60A6-4A7C-AAB8-D5F71C897F49}">
            <x16:modelTimeGroupings>
              <x16:modelTimeGrouping tableName="fact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 tableName="fact_aggregated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D23" i="14" l="1"/>
  <c r="C23" i="14"/>
  <c r="D22" i="14"/>
  <c r="C22" i="14"/>
  <c r="C21" i="14"/>
  <c r="D21"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4ED3FE-F423-4BA9-950E-3913BF2A66E5}" name="Query - dim_date" description="Connection to the 'dim_date' query in the workbook." type="100" refreshedVersion="8" minRefreshableVersion="5">
    <extLst>
      <ext xmlns:x15="http://schemas.microsoft.com/office/spreadsheetml/2010/11/main" uri="{DE250136-89BD-433C-8126-D09CA5730AF9}">
        <x15:connection id="f344c58b-d780-4071-a5ac-1f3ea2c2db72">
          <x15:oledbPr connection="Provider=Microsoft.Mashup.OleDb.1;Data Source=$Workbook$;Location=dim_date;Extended Properties=&quot;&quot;">
            <x15:dbTables>
              <x15:dbTable name="dim_date"/>
            </x15:dbTables>
          </x15:oledbPr>
        </x15:connection>
      </ext>
    </extLst>
  </connection>
  <connection id="2" xr16:uid="{2DB0DA10-684F-430D-B1A3-51A460458E1A}" name="Query - dim_hotels" description="Connection to the 'dim_hotels' query in the workbook." type="100" refreshedVersion="8" minRefreshableVersion="5">
    <extLst>
      <ext xmlns:x15="http://schemas.microsoft.com/office/spreadsheetml/2010/11/main" uri="{DE250136-89BD-433C-8126-D09CA5730AF9}">
        <x15:connection id="cdbfc524-dd2b-4ea1-99b2-777ac30c4e78">
          <x15:oledbPr connection="Provider=Microsoft.Mashup.OleDb.1;Data Source=$Workbook$;Location=dim_hotels;Extended Properties=&quot;&quot;">
            <x15:dbTables>
              <x15:dbTable name="dim_hotels"/>
            </x15:dbTables>
          </x15:oledbPr>
        </x15:connection>
      </ext>
    </extLst>
  </connection>
  <connection id="3" xr16:uid="{C58103B1-DA4B-4358-9986-BE34ADAC4A33}" name="Query - dim_rooms" description="Connection to the 'dim_rooms' query in the workbook." type="100" refreshedVersion="8" minRefreshableVersion="5">
    <extLst>
      <ext xmlns:x15="http://schemas.microsoft.com/office/spreadsheetml/2010/11/main" uri="{DE250136-89BD-433C-8126-D09CA5730AF9}">
        <x15:connection id="9c4ffd22-b1f4-4d0c-9cd0-dd559d360241"/>
      </ext>
    </extLst>
  </connection>
  <connection id="4" xr16:uid="{D745B7F6-DC07-4A7E-9BB3-53E974E9DC1E}"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b893b242-fd09-457a-9244-8305f0b43f79">
          <x15:oledbPr connection="Provider=Microsoft.Mashup.OleDb.1;Data Source=$Workbook$;Location=fact_aggregated_bookings;Extended Properties=&quot;&quot;">
            <x15:dbTables>
              <x15:dbTable name="fact_aggregated_bookings"/>
            </x15:dbTables>
          </x15:oledbPr>
        </x15:connection>
      </ext>
    </extLst>
  </connection>
  <connection id="5" xr16:uid="{648DB3BB-0A59-48C5-90C0-B6C17BB809F0}" name="Query - fact_bookings" description="Connection to the 'fact_bookings' query in the workbook." type="100" refreshedVersion="8" minRefreshableVersion="5">
    <extLst>
      <ext xmlns:x15="http://schemas.microsoft.com/office/spreadsheetml/2010/11/main" uri="{DE250136-89BD-433C-8126-D09CA5730AF9}">
        <x15:connection id="e4ee1f43-14fd-4333-8d03-74a6039232fe">
          <x15:oledbPr connection="Provider=Microsoft.Mashup.OleDb.1;Data Source=$Workbook$;Location=fact_bookings;Extended Properties=&quot;&quot;">
            <x15:dbTables>
              <x15:dbTable name="fact_bookings"/>
            </x15:dbTables>
          </x15:oledbPr>
        </x15:connection>
      </ext>
    </extLst>
  </connection>
  <connection id="6" xr16:uid="{BC562433-4551-463F-9A5C-7BCCC01B31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<sst xmlns="http://schemas.openxmlformats.org/spreadsheetml/2006/main" count="155" uniqueCount="107">
  <si>
    <t>Row Labels</t>
  </si>
  <si>
    <t>Bangalore</t>
  </si>
  <si>
    <t>Delhi</t>
  </si>
  <si>
    <t>Hyderabad</t>
  </si>
  <si>
    <t>Mumbai</t>
  </si>
  <si>
    <t>Grand Total</t>
  </si>
  <si>
    <t>Total Revenue</t>
  </si>
  <si>
    <t>ADR</t>
  </si>
  <si>
    <t>Cancellation %</t>
  </si>
  <si>
    <t>Occupancy %</t>
  </si>
  <si>
    <t>Rev PAR</t>
  </si>
  <si>
    <t>Performance By City</t>
  </si>
  <si>
    <t>W 19</t>
  </si>
  <si>
    <t>W 20</t>
  </si>
  <si>
    <t>W 21</t>
  </si>
  <si>
    <t>W 22</t>
  </si>
  <si>
    <t>W 23</t>
  </si>
  <si>
    <t>W 24</t>
  </si>
  <si>
    <t>W 25</t>
  </si>
  <si>
    <t>W 26</t>
  </si>
  <si>
    <t>W 27</t>
  </si>
  <si>
    <t>W 28</t>
  </si>
  <si>
    <t>W 29</t>
  </si>
  <si>
    <t>W 30</t>
  </si>
  <si>
    <t>W 31</t>
  </si>
  <si>
    <t>W 32</t>
  </si>
  <si>
    <t>Weekly Performance Trend</t>
  </si>
  <si>
    <t>direct offline</t>
  </si>
  <si>
    <t>direct online</t>
  </si>
  <si>
    <t>journey</t>
  </si>
  <si>
    <t>logtrip</t>
  </si>
  <si>
    <t>makeyourtrip</t>
  </si>
  <si>
    <t>others</t>
  </si>
  <si>
    <t>tripster</t>
  </si>
  <si>
    <t>Elite</t>
  </si>
  <si>
    <t>Premium</t>
  </si>
  <si>
    <t>Presidential</t>
  </si>
  <si>
    <t>Standard</t>
  </si>
  <si>
    <t>Room Class Breakdown</t>
  </si>
  <si>
    <t>Booking Percentage Share</t>
  </si>
  <si>
    <t>Total Bookings</t>
  </si>
  <si>
    <t>Average Rating</t>
  </si>
  <si>
    <t>Realisation %</t>
  </si>
  <si>
    <t>No Show Rate %</t>
  </si>
  <si>
    <t>Booking Platform Analysis</t>
  </si>
  <si>
    <t>DURN</t>
  </si>
  <si>
    <t>DBRN</t>
  </si>
  <si>
    <t>DSRN</t>
  </si>
  <si>
    <t>Total cancelled booking</t>
  </si>
  <si>
    <r>
      <t xml:space="preserve">         </t>
    </r>
    <r>
      <rPr>
        <b/>
        <sz val="11"/>
        <color theme="1"/>
        <rFont val="Calibri"/>
        <family val="2"/>
        <scheme val="minor"/>
      </rPr>
      <t xml:space="preserve">        Room Class Breakdown</t>
    </r>
  </si>
  <si>
    <t xml:space="preserve">                                                                 Booking Platform Analysis</t>
  </si>
  <si>
    <t>Sum of successful_bookings</t>
  </si>
  <si>
    <t>Sum of capacity</t>
  </si>
  <si>
    <t>May</t>
  </si>
  <si>
    <t>Jun</t>
  </si>
  <si>
    <t>Jul</t>
  </si>
  <si>
    <t>Monthly Capacity vs Succesful Bookings</t>
  </si>
  <si>
    <t>Total Revenue : ₹ 1,70,87,71,229.00</t>
  </si>
  <si>
    <t>ADR : ₹ 12,696</t>
  </si>
  <si>
    <t>Cancellation % : 24.83%</t>
  </si>
  <si>
    <t>Total Bookings : 134590</t>
  </si>
  <si>
    <t>Total cancelled booking : 33420</t>
  </si>
  <si>
    <t>Average Rating : 3.6</t>
  </si>
  <si>
    <t>Realisation % : 70.15%</t>
  </si>
  <si>
    <t>No Show Rate % : 5.02%</t>
  </si>
  <si>
    <t>Total Checked out : 94411</t>
  </si>
  <si>
    <t>No of Days : 92</t>
  </si>
  <si>
    <t>DURN : 1026</t>
  </si>
  <si>
    <t>DSRN : 2528</t>
  </si>
  <si>
    <t>DBRN : 1463</t>
  </si>
  <si>
    <t>Total Capacity : 232576</t>
  </si>
  <si>
    <t>Total Successful Bookings : 134590</t>
  </si>
  <si>
    <t>Occupancy % : 57.87%</t>
  </si>
  <si>
    <t>Rev PAR : ₹ 7,347.15</t>
  </si>
  <si>
    <r>
      <t>Total No Show Booking:=</t>
    </r>
    <r>
      <rPr>
        <sz val="10.8"/>
        <color rgb="FF008000"/>
        <rFont val="Calibri"/>
        <family val="2"/>
      </rPr>
      <t>CALCULATE</t>
    </r>
    <r>
      <rPr>
        <sz val="10.8"/>
        <color theme="1"/>
        <rFont val="Calibri"/>
        <family val="2"/>
      </rPr>
      <t>(</t>
    </r>
    <r>
      <rPr>
        <sz val="10.8"/>
        <color rgb="FF008000"/>
        <rFont val="Calibri"/>
        <family val="2"/>
      </rPr>
      <t>COUNT</t>
    </r>
    <r>
      <rPr>
        <sz val="10.8"/>
        <color theme="1"/>
        <rFont val="Calibri"/>
        <family val="2"/>
      </rPr>
      <t xml:space="preserve">(fact_bookings[booking_id]),fact_bookings[booking_status] = </t>
    </r>
    <r>
      <rPr>
        <sz val="10.8"/>
        <color rgb="FFA31515"/>
        <rFont val="Calibri"/>
        <family val="2"/>
      </rPr>
      <t>"No show"</t>
    </r>
    <r>
      <rPr>
        <sz val="10.8"/>
        <color theme="1"/>
        <rFont val="Calibri"/>
        <family val="2"/>
      </rPr>
      <t>)</t>
    </r>
  </si>
  <si>
    <t>Total No Show Booking: 6759</t>
  </si>
  <si>
    <t>Revenue WoW change % : -95.41%</t>
  </si>
  <si>
    <t>Occupancy WoW change % : 28.11%</t>
  </si>
  <si>
    <t>ADR WoW change % : -0.21%</t>
  </si>
  <si>
    <t>Revpar WoW change % : 27.84%</t>
  </si>
  <si>
    <t>DSRN WoW change % : 0.00%</t>
  </si>
  <si>
    <r>
      <t>Total Revenue:=</t>
    </r>
    <r>
      <rPr>
        <sz val="10.8"/>
        <color rgb="FF008000"/>
        <rFont val="Calibri"/>
        <family val="2"/>
      </rPr>
      <t>SUM</t>
    </r>
    <r>
      <rPr>
        <sz val="10.8"/>
        <color theme="1"/>
        <rFont val="Calibri"/>
        <family val="2"/>
      </rPr>
      <t>(fact_bookings[revenue_realized])</t>
    </r>
  </si>
  <si>
    <t>ADR:=DIVIDE([Total Revenue],[Total Bookings],0)</t>
  </si>
  <si>
    <r>
      <t>Cancellation %:=</t>
    </r>
    <r>
      <rPr>
        <sz val="10.8"/>
        <color rgb="FF008000"/>
        <rFont val="Calibri"/>
        <family val="2"/>
      </rPr>
      <t>DIVIDE</t>
    </r>
    <r>
      <rPr>
        <sz val="10.8"/>
        <color theme="1"/>
        <rFont val="Calibri"/>
        <family val="2"/>
      </rPr>
      <t>([Total cancelled booking],</t>
    </r>
    <r>
      <rPr>
        <sz val="10.8"/>
        <color rgb="FF008000"/>
        <rFont val="Calibri"/>
        <family val="2"/>
      </rPr>
      <t>COUNT</t>
    </r>
    <r>
      <rPr>
        <sz val="10.8"/>
        <color theme="1"/>
        <rFont val="Calibri"/>
        <family val="2"/>
      </rPr>
      <t>(fact_bookings[booking_id]),0)</t>
    </r>
  </si>
  <si>
    <r>
      <t>Total Bookings:=</t>
    </r>
    <r>
      <rPr>
        <sz val="10.8"/>
        <color rgb="FF008000"/>
        <rFont val="Calibri"/>
        <family val="2"/>
      </rPr>
      <t>COUNT</t>
    </r>
    <r>
      <rPr>
        <sz val="10.8"/>
        <color theme="1"/>
        <rFont val="Calibri"/>
        <family val="2"/>
      </rPr>
      <t>(fact_bookings[booking_id])</t>
    </r>
  </si>
  <si>
    <r>
      <t>Total cancelled booking:=</t>
    </r>
    <r>
      <rPr>
        <sz val="10.8"/>
        <color rgb="FF008000"/>
        <rFont val="Calibri"/>
        <family val="2"/>
      </rPr>
      <t>CALCULATE</t>
    </r>
    <r>
      <rPr>
        <sz val="10.8"/>
        <color theme="1"/>
        <rFont val="Calibri"/>
        <family val="2"/>
      </rPr>
      <t>(</t>
    </r>
    <r>
      <rPr>
        <sz val="10.8"/>
        <color rgb="FF008000"/>
        <rFont val="Calibri"/>
        <family val="2"/>
      </rPr>
      <t>COUNT</t>
    </r>
    <r>
      <rPr>
        <sz val="10.8"/>
        <color theme="1"/>
        <rFont val="Calibri"/>
        <family val="2"/>
      </rPr>
      <t xml:space="preserve">(fact_bookings[booking_id]), fact_bookings[booking_status] = </t>
    </r>
    <r>
      <rPr>
        <sz val="10.8"/>
        <color rgb="FFA31515"/>
        <rFont val="Calibri"/>
        <family val="2"/>
      </rPr>
      <t>"Cancelled"</t>
    </r>
    <r>
      <rPr>
        <sz val="10.8"/>
        <color theme="1"/>
        <rFont val="Calibri"/>
        <family val="2"/>
      </rPr>
      <t>)</t>
    </r>
  </si>
  <si>
    <r>
      <t>Average Rating:=</t>
    </r>
    <r>
      <rPr>
        <sz val="10.8"/>
        <color rgb="FF008000"/>
        <rFont val="Calibri"/>
        <family val="2"/>
      </rPr>
      <t>AVERAGE</t>
    </r>
    <r>
      <rPr>
        <sz val="10.8"/>
        <color theme="1"/>
        <rFont val="Calibri"/>
        <family val="2"/>
      </rPr>
      <t>(fact_bookings[ratings_given])</t>
    </r>
  </si>
  <si>
    <r>
      <t>Realisation %:=</t>
    </r>
    <r>
      <rPr>
        <sz val="10.8"/>
        <color rgb="FF008000"/>
        <rFont val="Calibri"/>
        <family val="2"/>
      </rPr>
      <t>DIVIDE</t>
    </r>
    <r>
      <rPr>
        <sz val="10.8"/>
        <color theme="1"/>
        <rFont val="Calibri"/>
        <family val="2"/>
      </rPr>
      <t>(</t>
    </r>
    <r>
      <rPr>
        <sz val="10.8"/>
        <color rgb="FF008000"/>
        <rFont val="Calibri"/>
        <family val="2"/>
      </rPr>
      <t>CALCULATE</t>
    </r>
    <r>
      <rPr>
        <sz val="10.8"/>
        <color theme="1"/>
        <rFont val="Calibri"/>
        <family val="2"/>
      </rPr>
      <t>(</t>
    </r>
    <r>
      <rPr>
        <sz val="10.8"/>
        <color rgb="FF008000"/>
        <rFont val="Calibri"/>
        <family val="2"/>
      </rPr>
      <t>COUNT</t>
    </r>
    <r>
      <rPr>
        <sz val="10.8"/>
        <color theme="1"/>
        <rFont val="Calibri"/>
        <family val="2"/>
      </rPr>
      <t xml:space="preserve">(fact_bookings[booking_id]),fact_bookings[booking_status] = </t>
    </r>
    <r>
      <rPr>
        <sz val="10.8"/>
        <color rgb="FFA31515"/>
        <rFont val="Calibri"/>
        <family val="2"/>
      </rPr>
      <t>"Checked Out"</t>
    </r>
    <r>
      <rPr>
        <sz val="10.8"/>
        <color theme="1"/>
        <rFont val="Calibri"/>
        <family val="2"/>
      </rPr>
      <t>),fact_bookings[Total Bookings])</t>
    </r>
  </si>
  <si>
    <r>
      <t>No Show Rate %:=</t>
    </r>
    <r>
      <rPr>
        <sz val="10.8"/>
        <color rgb="FF008000"/>
        <rFont val="Calibri"/>
        <family val="2"/>
      </rPr>
      <t>DIVIDE</t>
    </r>
    <r>
      <rPr>
        <sz val="10.8"/>
        <color theme="1"/>
        <rFont val="Calibri"/>
        <family val="2"/>
      </rPr>
      <t>(</t>
    </r>
    <r>
      <rPr>
        <sz val="10.8"/>
        <color rgb="FF008000"/>
        <rFont val="Calibri"/>
        <family val="2"/>
      </rPr>
      <t>CALCULATE</t>
    </r>
    <r>
      <rPr>
        <sz val="10.8"/>
        <color theme="1"/>
        <rFont val="Calibri"/>
        <family val="2"/>
      </rPr>
      <t>(</t>
    </r>
    <r>
      <rPr>
        <sz val="10.8"/>
        <color rgb="FF008000"/>
        <rFont val="Calibri"/>
        <family val="2"/>
      </rPr>
      <t>COUNT</t>
    </r>
    <r>
      <rPr>
        <sz val="10.8"/>
        <color theme="1"/>
        <rFont val="Calibri"/>
        <family val="2"/>
      </rPr>
      <t>(fact_bookings[booking_id]),fact_bookings[booking_status]=</t>
    </r>
    <r>
      <rPr>
        <sz val="10.8"/>
        <color rgb="FFA31515"/>
        <rFont val="Calibri"/>
        <family val="2"/>
      </rPr>
      <t>"No show"</t>
    </r>
    <r>
      <rPr>
        <sz val="10.8"/>
        <color theme="1"/>
        <rFont val="Calibri"/>
        <family val="2"/>
      </rPr>
      <t>),[Total Bookings])</t>
    </r>
  </si>
  <si>
    <r>
      <t>No of Days:=</t>
    </r>
    <r>
      <rPr>
        <sz val="10.8"/>
        <color rgb="FF008000"/>
        <rFont val="Calibri"/>
        <family val="2"/>
      </rPr>
      <t>DISTINCTCOUNT</t>
    </r>
    <r>
      <rPr>
        <sz val="10.8"/>
        <color theme="1"/>
        <rFont val="Calibri"/>
        <family val="2"/>
      </rPr>
      <t>(fact_bookings[check_in_date])</t>
    </r>
  </si>
  <si>
    <r>
      <t>Total Checked out:=</t>
    </r>
    <r>
      <rPr>
        <sz val="10.8"/>
        <color rgb="FF008000"/>
        <rFont val="Calibri"/>
        <family val="2"/>
      </rPr>
      <t>CALCULATE</t>
    </r>
    <r>
      <rPr>
        <sz val="10.8"/>
        <color theme="1"/>
        <rFont val="Calibri"/>
        <family val="2"/>
      </rPr>
      <t>(</t>
    </r>
    <r>
      <rPr>
        <sz val="10.8"/>
        <color rgb="FF008000"/>
        <rFont val="Calibri"/>
        <family val="2"/>
      </rPr>
      <t>COUNT</t>
    </r>
    <r>
      <rPr>
        <sz val="10.8"/>
        <color theme="1"/>
        <rFont val="Calibri"/>
        <family val="2"/>
      </rPr>
      <t xml:space="preserve">(fact_bookings[booking_id]),fact_bookings[booking_status] = </t>
    </r>
    <r>
      <rPr>
        <sz val="10.8"/>
        <color rgb="FFA31515"/>
        <rFont val="Calibri"/>
        <family val="2"/>
      </rPr>
      <t>"Checked out"</t>
    </r>
    <r>
      <rPr>
        <sz val="10.8"/>
        <color theme="1"/>
        <rFont val="Calibri"/>
        <family val="2"/>
      </rPr>
      <t>)</t>
    </r>
  </si>
  <si>
    <r>
      <t>DURN:=</t>
    </r>
    <r>
      <rPr>
        <sz val="10.8"/>
        <color rgb="FF008000"/>
        <rFont val="Calibri"/>
        <family val="2"/>
      </rPr>
      <t>DIVIDE</t>
    </r>
    <r>
      <rPr>
        <sz val="10.8"/>
        <color theme="1"/>
        <rFont val="Calibri"/>
        <family val="2"/>
      </rPr>
      <t>([Total Checked out],[No of Days])</t>
    </r>
  </si>
  <si>
    <r>
      <t>DSRN:=</t>
    </r>
    <r>
      <rPr>
        <sz val="10.8"/>
        <color rgb="FF008000"/>
        <rFont val="Calibri"/>
        <family val="2"/>
      </rPr>
      <t>DIVIDE</t>
    </r>
    <r>
      <rPr>
        <sz val="10.8"/>
        <color theme="1"/>
        <rFont val="Calibri"/>
        <family val="2"/>
      </rPr>
      <t>(fact_aggregated_bookings[Total Capacity],[No of Days],0)</t>
    </r>
  </si>
  <si>
    <r>
      <t>DBRN:=</t>
    </r>
    <r>
      <rPr>
        <sz val="10.8"/>
        <color rgb="FF008000"/>
        <rFont val="Calibri"/>
        <family val="2"/>
      </rPr>
      <t>DIVIDE</t>
    </r>
    <r>
      <rPr>
        <sz val="10.8"/>
        <color theme="1"/>
        <rFont val="Calibri"/>
        <family val="2"/>
      </rPr>
      <t>([Total Bookings],[No of Days])</t>
    </r>
  </si>
  <si>
    <r>
      <t>Total Capacity:=</t>
    </r>
    <r>
      <rPr>
        <sz val="10.8"/>
        <color rgb="FF008000"/>
        <rFont val="Calibri"/>
        <family val="2"/>
      </rPr>
      <t>SUM</t>
    </r>
    <r>
      <rPr>
        <sz val="10.8"/>
        <color theme="1"/>
        <rFont val="Calibri"/>
        <family val="2"/>
      </rPr>
      <t>(fact_aggregated_bookings[capacity])</t>
    </r>
  </si>
  <si>
    <r>
      <t>Total Successful Bookings:=</t>
    </r>
    <r>
      <rPr>
        <sz val="10.8"/>
        <color rgb="FF008000"/>
        <rFont val="Calibri"/>
        <family val="2"/>
      </rPr>
      <t>SUM</t>
    </r>
    <r>
      <rPr>
        <sz val="10.8"/>
        <color theme="1"/>
        <rFont val="Calibri"/>
        <family val="2"/>
      </rPr>
      <t>(fact_aggregated_bookings[successful_bookings])</t>
    </r>
  </si>
  <si>
    <r>
      <t>Occupancy %:=</t>
    </r>
    <r>
      <rPr>
        <sz val="10.8"/>
        <color rgb="FF008000"/>
        <rFont val="Calibri"/>
        <family val="2"/>
      </rPr>
      <t>DIVIDE</t>
    </r>
    <r>
      <rPr>
        <sz val="10.8"/>
        <color theme="1"/>
        <rFont val="Calibri"/>
        <family val="2"/>
      </rPr>
      <t>([Total Successful Bookings],[Total Capacity],0)</t>
    </r>
  </si>
  <si>
    <t>Rev PAR: ₹ 7,347.15</t>
  </si>
  <si>
    <t>Manjiri Ingale</t>
  </si>
  <si>
    <t>Yash Naresh Satpute</t>
  </si>
  <si>
    <t>Usha Asode</t>
  </si>
  <si>
    <t>Aaditya Pravin Borkar</t>
  </si>
  <si>
    <t>Jaismeen Kaur</t>
  </si>
  <si>
    <t>Yash Bhagwan Mundhe</t>
  </si>
  <si>
    <t>Group Members</t>
  </si>
  <si>
    <t>Ashish Raj A</t>
  </si>
  <si>
    <t>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</si>
</sst>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
    <numFmt numFmtId="165" formatCode="&quot;₹ &quot;0&quot; Cr&quot;"/>
    <numFmt numFmtId="166" formatCode="0.0"/>
    <numFmt numFmtId="167" formatCode="&quot;₹&quot;\ #,##0.00;#,##0.00\ \-&quot;₹&quot;;&quot;₹&quot;\ #,##0.00"/>
    <numFmt numFmtId="168" formatCode="&quot;₹&quot;\ #,##0;#,##0\ \-&quot;₹&quot;;&quot;₹&quot;\ #,##0"/>
  </numFmts>
  <fonts count="8" x14ac:knownFonts="1">
    <font>
      <sz val="11"/>
      <color theme="1"/>
      <name val="Calibri"/>
      <family val="2"/>
      <scheme val="minor"/>
    </font>
    <font>
      <b/>
      <sz val="11"/>
      <color theme="1"/>
      <name val="Calibri"/>
      <family val="2"/>
      <scheme val="minor"/>
    </font>
    <font>
      <b/>
      <sz val="12"/>
      <color theme="1"/>
      <name val="Calibri"/>
      <family val="2"/>
      <scheme val="minor"/>
    </font>
    <font>
      <b/>
      <sz val="10"/>
      <color theme="1"/>
      <name val="Calibri"/>
      <family val="2"/>
      <scheme val="minor"/>
    </font>
    <font>
      <sz val="12"/>
      <color theme="1"/>
      <name val="Calibri"/>
      <family val="2"/>
      <scheme val="minor"/>
    </font>
    <font>
      <sz val="10.8"/>
      <color theme="1"/>
      <name val="Calibri"/>
      <family val="2"/>
    </font>
    <font>
      <sz val="10.8"/>
      <color rgb="FF008000"/>
      <name val="Calibri"/>
      <family val="2"/>
    </font>
    <font>
      <sz val="10.8"/>
      <color rgb="FFA31515"/>
      <name val="Calibri"/>
      <family val="2"/>
    </font>
  </fonts>
  <fills count="7">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9"/>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1" fillId="0" borderId="0" xfId="0" applyNumberFormat="1" applyFont="1"/>
    <xf numFmtId="10" fontId="0" fillId="0" borderId="0" xfId="0" applyNumberFormat="1"/>
    <xf numFmtId="165" fontId="0" fillId="0" borderId="0" xfId="0" applyNumberFormat="1"/>
    <xf numFmtId="166" fontId="0" fillId="0" borderId="0" xfId="0" applyNumberFormat="1"/>
    <xf numFmtId="1" fontId="0" fillId="0" borderId="0" xfId="0" applyNumberFormat="1"/>
    <xf numFmtId="0" fontId="0" fillId="2" borderId="0" xfId="0" applyFill="1"/>
    <xf numFmtId="0" fontId="3" fillId="2" borderId="0" xfId="0" applyFont="1" applyFill="1" applyAlignment="1">
      <alignment horizontal="center" vertical="center"/>
    </xf>
    <xf numFmtId="0" fontId="2" fillId="2" borderId="0" xfId="0" applyFont="1" applyFill="1"/>
    <xf numFmtId="0" fontId="1" fillId="2" borderId="0" xfId="0" applyFont="1" applyFill="1"/>
    <xf numFmtId="0" fontId="1" fillId="2" borderId="0" xfId="0" applyFont="1" applyFill="1" applyAlignment="1">
      <alignment horizontal="center" vertical="center"/>
    </xf>
    <xf numFmtId="0" fontId="0" fillId="4" borderId="0" xfId="0" applyFill="1"/>
    <xf numFmtId="167" fontId="0" fillId="0" borderId="0" xfId="0" applyNumberFormat="1"/>
    <xf numFmtId="168" fontId="0" fillId="0" borderId="0" xfId="0" applyNumberFormat="1"/>
    <xf numFmtId="0" fontId="4" fillId="3" borderId="0" xfId="0" applyFont="1" applyFill="1"/>
    <xf numFmtId="0" fontId="5" fillId="0" borderId="0" xfId="0" applyFont="1"/>
    <xf numFmtId="0" fontId="0" fillId="5" borderId="0" xfId="0" applyFill="1" applyAlignment="1">
      <alignment horizontal="center"/>
    </xf>
    <xf numFmtId="10" fontId="0" fillId="0" borderId="0" xfId="0" applyNumberFormat="1" applyAlignment="1">
      <alignment horizontal="left"/>
    </xf>
    <xf numFmtId="0" fontId="1" fillId="6" borderId="0" xfId="0" applyFont="1" applyFill="1" applyAlignment="1">
      <alignment horizontal="center"/>
    </xf>
    <xf numFmtId="0" fontId="1" fillId="5" borderId="0" xfId="0" applyFont="1" applyFill="1"/>
    <xf numFmtId="0" fontId="1" fillId="5" borderId="0" xfId="0" applyFont="1" applyFill="1" applyAlignment="1">
      <alignment horizontal="center"/>
    </xf>
    <xf numFmtId="0" fontId="0" fillId="5" borderId="0" xfId="0" applyFill="1" applyAlignment="1">
      <alignment horizontal="center"/>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
    <dxf>
      <numFmt numFmtId="165" formatCode="&quot;₹ &quot;0&quot; Cr&quo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2.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[Hospitality Analytics Project.xlsx] Capacity Vs Succesful Bookings!PivotTable3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Monthly Capacity vs Succesful Bookings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Capacity Vs Succesful Bookings'!$B$3</c:f>
              <c:strCache>
                <c:ptCount val="1"/>
                <c:pt idx="0">
                  <c:v>Sum of capacity</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Capacity Vs Succesful Bookings'!$A$4:$A$7</c:f>
              <c:strCache>
                <c:ptCount val="3"/>
                <c:pt idx="0">
                  <c:v>May</c:v>
                </c:pt>
                <c:pt idx="1">
                  <c:v>Jun</c:v>
                </c:pt>
                <c:pt idx="2">
                  <c:v>Jul</c:v>
                </c:pt>
              </c:strCache>
            </c:strRef>
          </c:cat>
          <c:val>
            <c:numRef>
              <c:f>' Capacity Vs Succesful Bookings'!$B$4:$B$7</c:f>
              <c:numCache>
                <c:formatCode>General</c:formatCode>
                <c:ptCount val="3"/>
                <c:pt idx="0">
                  <c:v>78368</c:v>
                </c:pt>
                <c:pt idx="1">
                  <c:v>75840</c:v>
                </c:pt>
                <c:pt idx="2">
                  <c:v>78368</c:v>
                </c:pt>
              </c:numCache>
            </c:numRef>
          </c:val>
          <c:extLst>
            <c:ext xmlns:c16="http://schemas.microsoft.com/office/drawing/2014/chart" uri="{C3380CC4-5D6E-409C-BE32-E72D297353CC}">
              <c16:uniqueId val="{000000BF-671E-4AC7-8762-3246ECB9B826}"/>
            </c:ext>
          </c:extLst>
        </c:ser>
        <c:ser>
          <c:idx val="1"/>
          <c:order val="1"/>
          <c:tx>
            <c:strRef>
              <c:f>' Capacity Vs Succesful Bookings'!$C$3</c:f>
              <c:strCache>
                <c:ptCount val="1"/>
                <c:pt idx="0">
                  <c:v>Sum of successful_bookings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Capacity Vs Succesful Bookings'!$A$4:$A$7</c:f>
              <c:strCache>
                <c:ptCount val="3"/>
                <c:pt idx="0">
                  <c:v>May</c:v>
                </c:pt>
                <c:pt idx="1">
                  <c:v>Jun</c:v>
                </c:pt>
                <c:pt idx="2">
                  <c:v>Jul</c:v>
                </c:pt>
              </c:strCache>
            </c:strRef>
          </c:cat>
          <c:val>
            <c:numRef>
              <c:f>' Capacity Vs Succesful Bookings'!$C$4:$C$7</c:f>
              <c:numCache>
                <c:formatCode>General</c:formatCode>
                <c:ptCount val="3"/>
                <c:pt idx="0">
                  <c:v>45882</c:v>
                </c:pt>
                <c:pt idx="1">
                  <c:v>43683</c:v>
                </c:pt>
                <c:pt idx="2">
                  <c:v>45025</c:v>
                </c:pt>
              </c:numCache>
            </c:numRef>
          </c:val>
          <c:extLst>
            <c:ext xmlns:c16="http://schemas.microsoft.com/office/drawing/2014/chart" uri="{C3380CC4-5D6E-409C-BE32-E72D297353CC}">
              <c16:uniqueId val="{000000C0-671E-4AC7-8762-3246ECB9B826}"/>
            </c:ext>
          </c:extLst>
        </c:ser>
        <c:dLbls>
          <c:dLblPos val="outEnd"/>
          <c:showLegendKey val="0"/>
          <c:showVal val="1"/>
          <c:showCatName val="0"/>
          <c:showSerName val="0"/>
          <c:showPercent val="0"/>
          <c:showBubbleSize val="0"/>
        </c:dLbls>
        <c:gapWidth val="219"/>
        <c:overlap val="-27"/>
        <c:axId val="1432013824"/>
        <c:axId val="1432011424"/>
      </c:barChart>
      <c:catAx>
        <c:axId val="14320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2011424"/>
        <c:crosses val="autoZero"/>
        <c:auto val="1"/>
        <c:lblAlgn val="ctr"/>
        <c:lblOffset val="100"/>
        <c:noMultiLvlLbl val="0"/>
      </c:catAx>
      <c:valAx>
        <c:axId val="143201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201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Project.xlsx]Weekly Performance Trend!PivotTable6</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 Performance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2.2682575495988906E-2"/>
              <c:y val="-5.3183674566163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5.7300080891058647E-2"/>
              <c:y val="3.1023810163595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6711194492995761E-2"/>
              <c:y val="6.6479593207704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85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3183674566163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7.7016481266938774E-2"/>
              <c:y val="-4.8751701685650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8237628362710517E-2"/>
              <c:y val="-9.7503403371300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6.7321768040881663E-2"/>
              <c:y val="6.2047620327191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0.10286904986975751"/>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177448621200582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7.0553339116234126E-2"/>
              <c:y val="6.204762032719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4.4700770513415221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6711194492995761E-2"/>
              <c:y val="6.6479593207704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85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3183674566163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6.7321768040881663E-2"/>
              <c:y val="6.2047620327191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7.7016481266938774E-2"/>
              <c:y val="-4.8751701685650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8237628362710517E-2"/>
              <c:y val="-9.7503403371300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4.4700770513415221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7.0553339116234126E-2"/>
              <c:y val="6.204762032719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177448621200582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0.10286904986975751"/>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2.2682575495988906E-2"/>
              <c:y val="-5.3183674566163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5.7300080891058647E-2"/>
              <c:y val="3.1023810163595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6711194492995761E-2"/>
              <c:y val="6.6479593207704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85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3183674566163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6.7321768040881663E-2"/>
              <c:y val="6.2047620327191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7.7016481266938774E-2"/>
              <c:y val="-4.8751701685650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8237628362710517E-2"/>
              <c:y val="-9.7503403371300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4.4700770513415221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7.0553339116234126E-2"/>
              <c:y val="6.204762032719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177448621200582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0.10286904986975751"/>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2.2682575495988906E-2"/>
              <c:y val="-5.3183674566163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5.7300080891058647E-2"/>
              <c:y val="3.1023810163595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Performance Trend'!$C$4</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8572-462C-9F5A-D8521EB9204C}"/>
              </c:ext>
            </c:extLst>
          </c:dPt>
          <c:dPt>
            <c:idx val="1"/>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8572-462C-9F5A-D8521EB9204C}"/>
              </c:ext>
            </c:extLst>
          </c:dPt>
          <c:dPt>
            <c:idx val="2"/>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8572-462C-9F5A-D8521EB9204C}"/>
              </c:ext>
            </c:extLst>
          </c:dPt>
          <c:dPt>
            <c:idx val="3"/>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8572-462C-9F5A-D8521EB9204C}"/>
              </c:ext>
            </c:extLst>
          </c:dPt>
          <c:dPt>
            <c:idx val="4"/>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8572-462C-9F5A-D8521EB9204C}"/>
              </c:ext>
            </c:extLst>
          </c:dPt>
          <c:dPt>
            <c:idx val="5"/>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8572-462C-9F5A-D8521EB9204C}"/>
              </c:ext>
            </c:extLst>
          </c:dPt>
          <c:dPt>
            <c:idx val="6"/>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8572-462C-9F5A-D8521EB9204C}"/>
              </c:ext>
            </c:extLst>
          </c:dPt>
          <c:dPt>
            <c:idx val="7"/>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8572-462C-9F5A-D8521EB9204C}"/>
              </c:ext>
            </c:extLst>
          </c:dPt>
          <c:dPt>
            <c:idx val="8"/>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8572-462C-9F5A-D8521EB9204C}"/>
              </c:ext>
            </c:extLst>
          </c:dPt>
          <c:dPt>
            <c:idx val="9"/>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8572-462C-9F5A-D8521EB9204C}"/>
              </c:ext>
            </c:extLst>
          </c:dPt>
          <c:dPt>
            <c:idx val="10"/>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8572-462C-9F5A-D8521EB9204C}"/>
              </c:ext>
            </c:extLst>
          </c:dPt>
          <c:dPt>
            <c:idx val="11"/>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8572-462C-9F5A-D8521EB9204C}"/>
              </c:ext>
            </c:extLst>
          </c:dPt>
          <c:dPt>
            <c:idx val="12"/>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C-8572-462C-9F5A-D8521EB9204C}"/>
              </c:ext>
            </c:extLst>
          </c:dPt>
          <c:dPt>
            <c:idx val="13"/>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8572-462C-9F5A-D8521EB9204C}"/>
              </c:ext>
            </c:extLst>
          </c:dPt>
          <c:dLbls>
            <c:dLbl>
              <c:idx val="0"/>
              <c:layout>
                <c:manualLayout>
                  <c:x val="-8.6711194492995761E-2"/>
                  <c:y val="6.6479593207704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72-462C-9F5A-D8521EB9204C}"/>
                </c:ext>
              </c:extLst>
            </c:dLbl>
            <c:dLbl>
              <c:idx val="1"/>
              <c:layout>
                <c:manualLayout>
                  <c:x val="-8.0248052342291085E-2"/>
                  <c:y val="-5.3183674566163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72-462C-9F5A-D8521EB9204C}"/>
                </c:ext>
              </c:extLst>
            </c:dLbl>
            <c:dLbl>
              <c:idx val="2"/>
              <c:layout>
                <c:manualLayout>
                  <c:x val="-8.0248052342291057E-2"/>
                  <c:y val="5.31836745661639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72-462C-9F5A-D8521EB9204C}"/>
                </c:ext>
              </c:extLst>
            </c:dLbl>
            <c:dLbl>
              <c:idx val="3"/>
              <c:layout>
                <c:manualLayout>
                  <c:x val="-8.0248052342291057E-2"/>
                  <c:y val="-5.7615647446677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72-462C-9F5A-D8521EB9204C}"/>
                </c:ext>
              </c:extLst>
            </c:dLbl>
            <c:dLbl>
              <c:idx val="4"/>
              <c:layout>
                <c:manualLayout>
                  <c:x val="-6.7321768040881663E-2"/>
                  <c:y val="6.2047620327191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72-462C-9F5A-D8521EB9204C}"/>
                </c:ext>
              </c:extLst>
            </c:dLbl>
            <c:dLbl>
              <c:idx val="5"/>
              <c:layout>
                <c:manualLayout>
                  <c:x val="-7.7016481266938774E-2"/>
                  <c:y val="-4.87517016856502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72-462C-9F5A-D8521EB9204C}"/>
                </c:ext>
              </c:extLst>
            </c:dLbl>
            <c:dLbl>
              <c:idx val="6"/>
              <c:layout>
                <c:manualLayout>
                  <c:x val="-3.8237628362710517E-2"/>
                  <c:y val="-9.7503403371300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72-462C-9F5A-D8521EB9204C}"/>
                </c:ext>
              </c:extLst>
            </c:dLbl>
            <c:dLbl>
              <c:idx val="7"/>
              <c:layout>
                <c:manualLayout>
                  <c:x val="-8.0248052342291057E-2"/>
                  <c:y val="5.7615647446677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72-462C-9F5A-D8521EB9204C}"/>
                </c:ext>
              </c:extLst>
            </c:dLbl>
            <c:dLbl>
              <c:idx val="8"/>
              <c:layout>
                <c:manualLayout>
                  <c:x val="-4.4700770513415221E-2"/>
                  <c:y val="-5.3183674566163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72-462C-9F5A-D8521EB9204C}"/>
                </c:ext>
              </c:extLst>
            </c:dLbl>
            <c:dLbl>
              <c:idx val="9"/>
              <c:layout>
                <c:manualLayout>
                  <c:x val="-7.0553339116234126E-2"/>
                  <c:y val="6.2047620327191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572-462C-9F5A-D8521EB9204C}"/>
                </c:ext>
              </c:extLst>
            </c:dLbl>
            <c:dLbl>
              <c:idx val="10"/>
              <c:layout>
                <c:manualLayout>
                  <c:x val="-3.177448621200582E-2"/>
                  <c:y val="-5.3183674566163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572-462C-9F5A-D8521EB9204C}"/>
                </c:ext>
              </c:extLst>
            </c:dLbl>
            <c:dLbl>
              <c:idx val="11"/>
              <c:layout>
                <c:manualLayout>
                  <c:x val="-0.10286904986975751"/>
                  <c:y val="5.7615647446677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572-462C-9F5A-D8521EB9204C}"/>
                </c:ext>
              </c:extLst>
            </c:dLbl>
            <c:dLbl>
              <c:idx val="12"/>
              <c:layout>
                <c:manualLayout>
                  <c:x val="-2.2682575495988906E-2"/>
                  <c:y val="-5.3183674566163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572-462C-9F5A-D8521EB9204C}"/>
                </c:ext>
              </c:extLst>
            </c:dLbl>
            <c:dLbl>
              <c:idx val="13"/>
              <c:layout>
                <c:manualLayout>
                  <c:x val="-5.7300080891058647E-2"/>
                  <c:y val="3.10238101635956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572-462C-9F5A-D8521EB920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'Weekly Performance Trend'!$B$5:$B$19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Performance Trend'!$C$5:$C$19</c:f>
              <c:numCache>
                <c:formatCode>"₹"\ #,##0.00;#,##0.00\ \-"₹";"₹"\ #,##0.00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E-8572-462C-9F5A-D8521EB9204C}"/>
            </c:ext>
          </c:extLst>
        </c:ser>
        <c:dLbls>
          <c:dLblPos val="ctr"/>
          <c:showLegendKey val="0"/>
          <c:showVal val="1"/>
          <c:showCatName val="0"/>
          <c:showSerName val="0"/>
          <c:showPercent val="0"/>
          <c:showBubbleSize val="0"/>
        </c:dLbls>
        <c:marker val="1"/>
        <c:smooth val="0"/>
        <c:axId val="1581806544"/>
        <c:axId val="1612261120"/>
      </c:lineChart>
      <c:catAx>
        <c:axId val="1581806544"/>
        <c:scaling>
          <c:orientation val="minMax"/>
        </c:scaling>
        <c:delete val="0"/>
        <c:axPos val="b"/>
        <c:numFmt formatCode="General" sourceLinked="1"/>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2261120"/>
        <c:crosses val="autoZero"/>
        <c:auto val="1"/>
        <c:lblAlgn val="ctr"/>
        <c:lblOffset val="100"/>
        <c:noMultiLvlLbl val="0"/>
      </c:catAx>
      <c:valAx>
        <c:axId val="161226112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806544"/>
        <c:crosses val="autoZero"/>
        <c:crossBetween val="between"/>
        <c:dispUnits>
          <c:builtInUnit val="millions"/>
          <c:dispUnitsLbl>
            <c:layout>
              <c:manualLayout>
                <c:xMode val="edge"/>
                <c:yMode val="edge"/>
                <c:x val="2.8097068858713287E-2"/>
                <c:y val="0.39029635215440722"/>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a:solidFill>
        <a:schemeClr val="accent1">
          <a:alpha val="98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Project.xlsx]Booking Platform Market Share!PivotTable7</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Booking Platform Analysis</a:t>
            </a:r>
          </a:p>
        </c:rich>
      </c:tx>
      <c:layout>
        <c:manualLayout>
          <c:xMode val="edge"/>
          <c:yMode val="edge"/>
          <c:x val="0.17643743769054412"/>
          <c:y val="4.12455104911366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249405060627157E-3"/>
              <c:y val="1.4723189450505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'Booking Platform Market Share'!$D$4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'Booking Platform Market Share'!$C$5:$C$12</c:f>
              <c:strCache>
                <c:ptCount val="7"/>
                <c:pt idx="0">
                  <c:v>direct offline</c:v>
                </c:pt>
                <c:pt idx="1">
                  <c:v>journey</c:v>
                </c:pt>
                <c:pt idx="2">
                  <c:v>tripster</c:v>
                </c:pt>
                <c:pt idx="3">
                  <c:v>direct online</c:v>
                </c:pt>
                <c:pt idx="4">
                  <c:v>logtrip</c:v>
                </c:pt>
                <c:pt idx="5">
                  <c:v>makeyourtrip</c:v>
                </c:pt>
                <c:pt idx="6">
                  <c:v>others</c:v>
                </c:pt>
              </c:strCache>
            </c:strRef>
          </c:cat>
          <c:val>
            <c:numRef>
              <c:f>'Booking Platform Market Share'!$D$5:$D$12</c:f>
              <c:numCache>
                <c:formatCode>0.00%</c:formatCode>
                <c:ptCount val="7"/>
                <c:pt idx="0">
                  <c:v>5.0189464298982092E-2</c:v>
                </c:pt>
                <c:pt idx="1">
                  <c:v>6.0227357158778513E-2</c:v>
                </c:pt>
                <c:pt idx="2">
                  <c:v>7.1550635262649528E-2</c:v>
                </c:pt>
                <c:pt idx="3">
                  <c:v>9.9405602199271859E-2</c:v>
                </c:pt>
                <c:pt idx="4">
                  <c:v>0.10963667434430492</c:v>
                </c:pt>
                <c:pt idx="5">
                  <c:v>0.19985140054981795</c:v>
                </c:pt>
                <c:pt idx="6">
                  <c:v>0.4091388661861951</c:v>
                </c:pt>
              </c:numCache>
            </c:numRef>
          </c:val>
          <c:extLst>
            <c:ext xmlns:c16="http://schemas.microsoft.com/office/drawing/2014/chart" uri="{C3380CC4-5D6E-409C-BE32-E72D297353CC}">
              <c16:uniqueId val="{00000000-72F6-4B62-85AC-A20AD03277BB}"/>
            </c:ext>
          </c:extLst>
        </c:ser>
        <c:dLbls>
          <c:dLblPos val="outEnd"/>
          <c:showLegendKey val="0"/>
          <c:showVal val="1"/>
          <c:showCatName val="0"/>
          <c:showSerName val="0"/>
          <c:showPercent val="0"/>
          <c:showBubbleSize val="0"/>
        </c:dLbls>
        <c:gapWidth val="100"/>
        <c:axId val="1245631488"/>
        <c:axId val="1245632448"/>
      </c:barChart>
      <c:valAx>
        <c:axId val="1245632448"/>
        <c:scaling>
          <c:orientation val="minMax"/>
        </c:scaling>
        <c:delete val="1"/>
        <c:axPos val="b"/>
        <c:numFmt formatCode="0.00%" sourceLinked="1"/>
        <c:majorTickMark val="out"/>
        <c:minorTickMark val="none"/>
        <c:tickLblPos val="nextTo"/>
        <c:crossAx val="1245631488"/>
        <c:crosses val="autoZero"/>
        <c:crossBetween val="between"/>
      </c:valAx>
      <c:catAx>
        <c:axId val="124563148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6324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[Hospitality Analytics Project.xlsx]Room Class Breakdown!PivotTable8</c:name>
    <c:fmtId val="2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solidFill>
                  <a:schemeClr val="bg1"/>
                </a:solidFill>
              </a:rPr>
              <a:t>Room</a:t>
            </a:r>
            <a:r>
              <a:rPr lang="en-IN" baseline="0">
                <a:solidFill>
                  <a:schemeClr val="bg1"/>
                </a:solidFill>
              </a:rPr>
              <a:t> class breakdown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502926887950542"/>
              <c:y val="-0.134740670600800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192494332626986"/>
              <c:y val="0.1907742481292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754843085804921"/>
              <c:y val="0.10147566389853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164043992584602"/>
              <c:y val="-0.125829823234187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164043992584602"/>
              <c:y val="-0.125829823234187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754843085804921"/>
              <c:y val="0.10147566389853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192494332626986"/>
              <c:y val="0.1907742481292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502926887950542"/>
              <c:y val="-0.134740670600800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164043992584602"/>
              <c:y val="-0.125829823234187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5"/>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754843085804921"/>
              <c:y val="0.10147566389853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6"/>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192494332626986"/>
              <c:y val="0.1907742481292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7"/>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502926887950542"/>
              <c:y val="-0.134740670600800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193185953661583"/>
          <c:y val="0.21794184009201148"/>
          <c:w val="0.48812133915753131"/>
          <c:h val="0.61179501979814177"/>
        </c:manualLayout>
      </c:layout>
      <c:doughnutChart>
        <c:varyColors val="1"/>
        <c:ser>
          <c:idx val="0"/>
          <c:order val="0"/>
          <c:tx>
            <c:strRef>
              <c:f>'Room Class Breakdown'!$E$5</c:f>
              <c:strCache>
                <c:ptCount val="1"/>
                <c:pt idx="0">
                  <c:v>Total</c:v>
                </c:pt>
              </c:strCache>
            </c:strRef>
          </c:tx>
          <c:dPt>
            <c:idx val="0"/>
            <c:bubble3D val="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0E-4DBC-B69B-E90F171DE59D}"/>
              </c:ext>
            </c:extLst>
          </c:dPt>
          <c:dPt>
            <c:idx val="1"/>
            <c:bubble3D val="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0E-4DBC-B69B-E90F171DE59D}"/>
              </c:ext>
            </c:extLst>
          </c:dPt>
          <c:dPt>
            <c:idx val="2"/>
            <c:bubble3D val="0"/>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D0E-4DBC-B69B-E90F171DE59D}"/>
              </c:ext>
            </c:extLst>
          </c:dPt>
          <c:dPt>
            <c:idx val="3"/>
            <c:bubble3D val="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D0E-4DBC-B69B-E90F171DE59D}"/>
              </c:ext>
            </c:extLst>
          </c:dPt>
          <c:dLbls>
            <c:dLbl>
              <c:idx val="0"/>
              <c:layout>
                <c:manualLayout>
                  <c:x val="0.17164043992584602"/>
                  <c:y val="-0.1258298232341876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D0E-4DBC-B69B-E90F171DE59D}"/>
                </c:ext>
              </c:extLst>
            </c:dLbl>
            <c:dLbl>
              <c:idx val="1"/>
              <c:layout>
                <c:manualLayout>
                  <c:x val="0.19754843085804921"/>
                  <c:y val="0.101475663898538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D0E-4DBC-B69B-E90F171DE59D}"/>
                </c:ext>
              </c:extLst>
            </c:dLbl>
            <c:dLbl>
              <c:idx val="2"/>
              <c:layout>
                <c:manualLayout>
                  <c:x val="-0.16192494332626986"/>
                  <c:y val="0.190774248129252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D0E-4DBC-B69B-E90F171DE59D}"/>
                </c:ext>
              </c:extLst>
            </c:dLbl>
            <c:dLbl>
              <c:idx val="3"/>
              <c:layout>
                <c:manualLayout>
                  <c:x val="-0.16502926887950542"/>
                  <c:y val="-0.1347406706008006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D0E-4DBC-B69B-E90F171DE5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'Room Class Breakdown'!$D$6:$D$10</c:f>
              <c:strCache>
                <c:ptCount val="4"/>
                <c:pt idx="0">
                  <c:v>Elite</c:v>
                </c:pt>
                <c:pt idx="1">
                  <c:v>Premium</c:v>
                </c:pt>
                <c:pt idx="2">
                  <c:v>Presidential</c:v>
                </c:pt>
                <c:pt idx="3">
                  <c:v>Standard</c:v>
                </c:pt>
              </c:strCache>
            </c:strRef>
          </c:cat>
          <c:val>
            <c:numRef>
              <c:f>'Room Class Breakdown'!$E$6:$E$10</c:f>
              <c:numCache>
                <c:formatCode>"$"\ #,##0.00;#,##0.00\ \-"$";"$"\ #,##0.00</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8-4D0E-4DBC-B69B-E90F171DE59D}"/>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Project.xlsx]Weekly Performance Trend!PivotTable6</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 Performance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2.2682575495988906E-2"/>
              <c:y val="-5.3183674566163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5.7300080891058647E-2"/>
              <c:y val="3.1023810163595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6711194492995761E-2"/>
              <c:y val="6.6479593207704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85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3183674566163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7.7016481266938774E-2"/>
              <c:y val="-4.8751701685650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8237628362710517E-2"/>
              <c:y val="-9.7503403371300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8.0248052342291057E-2"/>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6.7321768040881663E-2"/>
              <c:y val="6.2047620327191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0.10286904986975751"/>
              <c:y val="5.761564744667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177448621200582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7.0553339116234126E-2"/>
              <c:y val="6.204762032719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4.4700770513415221E-2"/>
              <c:y val="-5.318367456616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Performance Trend'!$C$4</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F4AF-4C32-92D8-E1EC9CC8DA95}"/>
              </c:ext>
            </c:extLst>
          </c:dPt>
          <c:dPt>
            <c:idx val="1"/>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F4AF-4C32-92D8-E1EC9CC8DA95}"/>
              </c:ext>
            </c:extLst>
          </c:dPt>
          <c:dPt>
            <c:idx val="2"/>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F4AF-4C32-92D8-E1EC9CC8DA95}"/>
              </c:ext>
            </c:extLst>
          </c:dPt>
          <c:dPt>
            <c:idx val="3"/>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F4AF-4C32-92D8-E1EC9CC8DA95}"/>
              </c:ext>
            </c:extLst>
          </c:dPt>
          <c:dPt>
            <c:idx val="4"/>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F4AF-4C32-92D8-E1EC9CC8DA95}"/>
              </c:ext>
            </c:extLst>
          </c:dPt>
          <c:dPt>
            <c:idx val="5"/>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F4AF-4C32-92D8-E1EC9CC8DA95}"/>
              </c:ext>
            </c:extLst>
          </c:dPt>
          <c:dPt>
            <c:idx val="6"/>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F4AF-4C32-92D8-E1EC9CC8DA95}"/>
              </c:ext>
            </c:extLst>
          </c:dPt>
          <c:dPt>
            <c:idx val="7"/>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F4AF-4C32-92D8-E1EC9CC8DA95}"/>
              </c:ext>
            </c:extLst>
          </c:dPt>
          <c:dPt>
            <c:idx val="8"/>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E-F4AF-4C32-92D8-E1EC9CC8DA95}"/>
              </c:ext>
            </c:extLst>
          </c:dPt>
          <c:dPt>
            <c:idx val="9"/>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F4AF-4C32-92D8-E1EC9CC8DA95}"/>
              </c:ext>
            </c:extLst>
          </c:dPt>
          <c:dPt>
            <c:idx val="10"/>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C-F4AF-4C32-92D8-E1EC9CC8DA95}"/>
              </c:ext>
            </c:extLst>
          </c:dPt>
          <c:dPt>
            <c:idx val="11"/>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F4AF-4C32-92D8-E1EC9CC8DA95}"/>
              </c:ext>
            </c:extLst>
          </c:dPt>
          <c:dPt>
            <c:idx val="12"/>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F4AF-4C32-92D8-E1EC9CC8DA95}"/>
              </c:ext>
            </c:extLst>
          </c:dPt>
          <c:dPt>
            <c:idx val="13"/>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F4AF-4C32-92D8-E1EC9CC8DA95}"/>
              </c:ext>
            </c:extLst>
          </c:dPt>
          <c:dLbls>
            <c:dLbl>
              <c:idx val="0"/>
              <c:layout>
                <c:manualLayout>
                  <c:x val="-8.6711194492995761E-2"/>
                  <c:y val="6.6479593207704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AF-4C32-92D8-E1EC9CC8DA95}"/>
                </c:ext>
              </c:extLst>
            </c:dLbl>
            <c:dLbl>
              <c:idx val="1"/>
              <c:layout>
                <c:manualLayout>
                  <c:x val="-8.0248052342291085E-2"/>
                  <c:y val="-5.3183674566163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AF-4C32-92D8-E1EC9CC8DA95}"/>
                </c:ext>
              </c:extLst>
            </c:dLbl>
            <c:dLbl>
              <c:idx val="2"/>
              <c:layout>
                <c:manualLayout>
                  <c:x val="-8.0248052342291057E-2"/>
                  <c:y val="5.31836745661639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AF-4C32-92D8-E1EC9CC8DA95}"/>
                </c:ext>
              </c:extLst>
            </c:dLbl>
            <c:dLbl>
              <c:idx val="3"/>
              <c:layout>
                <c:manualLayout>
                  <c:x val="-8.0248052342291057E-2"/>
                  <c:y val="-5.7615647446677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4AF-4C32-92D8-E1EC9CC8DA95}"/>
                </c:ext>
              </c:extLst>
            </c:dLbl>
            <c:dLbl>
              <c:idx val="4"/>
              <c:layout>
                <c:manualLayout>
                  <c:x val="-6.7321768040881663E-2"/>
                  <c:y val="6.2047620327191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4AF-4C32-92D8-E1EC9CC8DA95}"/>
                </c:ext>
              </c:extLst>
            </c:dLbl>
            <c:dLbl>
              <c:idx val="5"/>
              <c:layout>
                <c:manualLayout>
                  <c:x val="-7.7016481266938774E-2"/>
                  <c:y val="-4.87517016856502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AF-4C32-92D8-E1EC9CC8DA95}"/>
                </c:ext>
              </c:extLst>
            </c:dLbl>
            <c:dLbl>
              <c:idx val="6"/>
              <c:layout>
                <c:manualLayout>
                  <c:x val="-3.8237628362710517E-2"/>
                  <c:y val="-9.7503403371300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4AF-4C32-92D8-E1EC9CC8DA95}"/>
                </c:ext>
              </c:extLst>
            </c:dLbl>
            <c:dLbl>
              <c:idx val="7"/>
              <c:layout>
                <c:manualLayout>
                  <c:x val="-8.0248052342291057E-2"/>
                  <c:y val="5.7615647446677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AF-4C32-92D8-E1EC9CC8DA95}"/>
                </c:ext>
              </c:extLst>
            </c:dLbl>
            <c:dLbl>
              <c:idx val="8"/>
              <c:layout>
                <c:manualLayout>
                  <c:x val="-4.4700770513415221E-2"/>
                  <c:y val="-5.3183674566163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4AF-4C32-92D8-E1EC9CC8DA95}"/>
                </c:ext>
              </c:extLst>
            </c:dLbl>
            <c:dLbl>
              <c:idx val="9"/>
              <c:layout>
                <c:manualLayout>
                  <c:x val="-7.0553339116234126E-2"/>
                  <c:y val="6.2047620327191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4AF-4C32-92D8-E1EC9CC8DA95}"/>
                </c:ext>
              </c:extLst>
            </c:dLbl>
            <c:dLbl>
              <c:idx val="10"/>
              <c:layout>
                <c:manualLayout>
                  <c:x val="-3.177448621200582E-2"/>
                  <c:y val="-5.3183674566163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4AF-4C32-92D8-E1EC9CC8DA95}"/>
                </c:ext>
              </c:extLst>
            </c:dLbl>
            <c:dLbl>
              <c:idx val="11"/>
              <c:layout>
                <c:manualLayout>
                  <c:x val="-0.10286904986975751"/>
                  <c:y val="5.7615647446677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4AF-4C32-92D8-E1EC9CC8DA95}"/>
                </c:ext>
              </c:extLst>
            </c:dLbl>
            <c:dLbl>
              <c:idx val="12"/>
              <c:layout>
                <c:manualLayout>
                  <c:x val="-2.2682575495988906E-2"/>
                  <c:y val="-5.3183674566163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4AF-4C32-92D8-E1EC9CC8DA95}"/>
                </c:ext>
              </c:extLst>
            </c:dLbl>
            <c:dLbl>
              <c:idx val="13"/>
              <c:layout>
                <c:manualLayout>
                  <c:x val="-5.7300080891058647E-2"/>
                  <c:y val="3.10238101635956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4AF-4C32-92D8-E1EC9CC8DA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'Weekly Performance Trend'!$B$5:$B$19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Performance Trend'!$C$5:$C$19</c:f>
              <c:numCache>
                <c:formatCode>"$"\ #,##0.00;#,##0.00\ \-"$";"$"\ #,##0.00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0-035F-4CCD-A3A7-2849140D4B97}"/>
            </c:ext>
          </c:extLst>
        </c:ser>
        <c:dLbls>
          <c:dLblPos val="ctr"/>
          <c:showLegendKey val="0"/>
          <c:showVal val="1"/>
          <c:showCatName val="0"/>
          <c:showSerName val="0"/>
          <c:showPercent val="0"/>
          <c:showBubbleSize val="0"/>
        </c:dLbls>
        <c:marker val="1"/>
        <c:smooth val="0"/>
        <c:axId val="1581806544"/>
        <c:axId val="1612261120"/>
      </c:lineChart>
      <c:catAx>
        <c:axId val="1581806544"/>
        <c:scaling>
          <c:orientation val="minMax"/>
        </c:scaling>
        <c:delete val="0"/>
        <c:axPos val="b"/>
        <c:numFmt formatCode="General" sourceLinked="1"/>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2261120"/>
        <c:crosses val="autoZero"/>
        <c:auto val="1"/>
        <c:lblAlgn val="ctr"/>
        <c:lblOffset val="100"/>
        <c:noMultiLvlLbl val="0"/>
      </c:catAx>
      <c:valAx>
        <c:axId val="161226112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806544"/>
        <c:crosses val="autoZero"/>
        <c:crossBetween val="between"/>
        <c:dispUnits>
          <c:builtInUnit val="millions"/>
          <c:dispUnitsLbl>
            <c:layout>
              <c:manualLayout>
                <c:xMode val="edge"/>
                <c:yMode val="edge"/>
                <c:x val="2.8097068858713287E-2"/>
                <c:y val="0.39029635215440722"/>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a:solidFill>
        <a:schemeClr val="accent1">
          <a:alpha val="98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Project.xlsx]Booking Platform Market Share!PivotTable7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Booking Platform Market</a:t>
            </a:r>
            <a:r>
              <a:rPr lang="en-IN" baseline="0"/>
              <a:t> Share</a:t>
            </a:r>
            <a:endParaRPr lang="en-IN"/>
          </a:p>
        </c:rich>
      </c:tx>
      <c:layout>
        <c:manualLayout>
          <c:xMode val="edge"/>
          <c:yMode val="edge"/>
          <c:x val="0.17643743769054412"/>
          <c:y val="4.12455104911366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8323992212837"/>
              <c:y val="-0.1188289867777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17675832523107"/>
              <c:y val="3.0816714150047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06569002286734"/>
              <c:y val="8.525701901770277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75318364877077"/>
              <c:y val="3.3829778167384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07014414712502"/>
              <c:y val="9.0657036063018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33866000058925"/>
              <c:y val="-3.8656342075145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38811543555052E-2"/>
              <c:y val="-0.10681690895366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13760418578896"/>
              <c:y val="3.865634207514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2.705943945260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41957382129267E-2"/>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249405060627157E-3"/>
              <c:y val="1.4723189450505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6952762561786E-2"/>
              <c:y val="7.731268415029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760821232937249E-2"/>
              <c:y val="-5.0253244697689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73179992400188"/>
              <c:y val="-1.5462536830058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'Booking Platform Market Share'!$D$4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'Booking Platform Market Share'!$C$5:$C$12</c:f>
              <c:strCache>
                <c:ptCount val="7"/>
                <c:pt idx="0">
                  <c:v>direct offline</c:v>
                </c:pt>
                <c:pt idx="1">
                  <c:v>journey</c:v>
                </c:pt>
                <c:pt idx="2">
                  <c:v>tripster</c:v>
                </c:pt>
                <c:pt idx="3">
                  <c:v>direct online</c:v>
                </c:pt>
                <c:pt idx="4">
                  <c:v>logtrip</c:v>
                </c:pt>
                <c:pt idx="5">
                  <c:v>makeyourtrip</c:v>
                </c:pt>
                <c:pt idx="6">
                  <c:v>others</c:v>
                </c:pt>
              </c:strCache>
            </c:strRef>
          </c:cat>
          <c:val>
            <c:numRef>
              <c:f>'Booking Platform Market Share'!$D$5:$D$12</c:f>
              <c:numCache>
                <c:formatCode>0.00%</c:formatCode>
                <c:ptCount val="7"/>
                <c:pt idx="0">
                  <c:v>5.0189464298982092E-2</c:v>
                </c:pt>
                <c:pt idx="1">
                  <c:v>6.0227357158778513E-2</c:v>
                </c:pt>
                <c:pt idx="2">
                  <c:v>7.1550635262649528E-2</c:v>
                </c:pt>
                <c:pt idx="3">
                  <c:v>9.9405602199271859E-2</c:v>
                </c:pt>
                <c:pt idx="4">
                  <c:v>0.10963667434430492</c:v>
                </c:pt>
                <c:pt idx="5">
                  <c:v>0.19985140054981795</c:v>
                </c:pt>
                <c:pt idx="6">
                  <c:v>0.4091388661861951</c:v>
                </c:pt>
              </c:numCache>
            </c:numRef>
          </c:val>
          <c:extLst>
            <c:ext xmlns:c16="http://schemas.microsoft.com/office/drawing/2014/chart" uri="{C3380CC4-5D6E-409C-BE32-E72D297353CC}">
              <c16:uniqueId val="{00000007-5685-40F6-8F74-0CDEBEE0BB7A}"/>
            </c:ext>
          </c:extLst>
        </c:ser>
        <c:dLbls>
          <c:dLblPos val="outEnd"/>
          <c:showLegendKey val="0"/>
          <c:showVal val="1"/>
          <c:showCatName val="0"/>
          <c:showSerName val="0"/>
          <c:showPercent val="0"/>
          <c:showBubbleSize val="0"/>
        </c:dLbls>
        <c:gapWidth val="100"/>
        <c:axId val="1245631488"/>
        <c:axId val="1245632448"/>
      </c:barChart>
      <c:valAx>
        <c:axId val="1245632448"/>
        <c:scaling>
          <c:orientation val="minMax"/>
        </c:scaling>
        <c:delete val="1"/>
        <c:axPos val="b"/>
        <c:numFmt formatCode="0.00%" sourceLinked="1"/>
        <c:majorTickMark val="out"/>
        <c:minorTickMark val="none"/>
        <c:tickLblPos val="nextTo"/>
        <c:crossAx val="1245631488"/>
        <c:crosses val="autoZero"/>
        <c:crossBetween val="between"/>
      </c:valAx>
      <c:catAx>
        <c:axId val="124563148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6324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[Hospitality Analytics Project.xlsx]Room Class Breakdown!PivotTable8</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solidFill>
                  <a:schemeClr val="bg1"/>
                </a:solidFill>
              </a:rPr>
              <a:t>Room</a:t>
            </a:r>
            <a:r>
              <a:rPr lang="en-IN" baseline="0">
                <a:solidFill>
                  <a:schemeClr val="bg1"/>
                </a:solidFill>
              </a:rPr>
              <a:t> class breakdown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66328289749629"/>
              <c:y val="-0.151301520382884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003427960185659"/>
                  <c:h val="0.14886268761913393"/>
                </c:manualLayout>
              </c15:layout>
            </c:ext>
          </c:extLst>
        </c:dLbl>
      </c:pivotFmt>
      <c:pivotFmt>
        <c:idx val="15"/>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230392799855308"/>
              <c:y val="0.190774411131040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475722340022846"/>
                  <c:h val="0.14886268761913393"/>
                </c:manualLayout>
              </c15:layout>
            </c:ext>
          </c:extLst>
        </c:dLbl>
      </c:pivotFmt>
      <c:pivotFmt>
        <c:idx val="16"/>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961848195043849"/>
              <c:y val="0.101475826900327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96552949295734"/>
                  <c:h val="0.14886268761913393"/>
                </c:manualLayout>
              </c15:layout>
            </c:ext>
          </c:extLst>
        </c:dLbl>
      </c:pivotFmt>
      <c:pivotFmt>
        <c:idx val="17"/>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1012450123671317"/>
              <c:y val="-0.125829660232398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248331536652914"/>
                  <c:h val="0.14886268761913393"/>
                </c:manualLayout>
              </c15:layout>
            </c:ext>
          </c:extLst>
        </c:dLbl>
      </c:pivotFmt>
    </c:pivotFmts>
    <c:plotArea>
      <c:layout>
        <c:manualLayout>
          <c:layoutTarget val="inner"/>
          <c:xMode val="edge"/>
          <c:yMode val="edge"/>
          <c:x val="0.24193185953661583"/>
          <c:y val="0.21794184009201148"/>
          <c:w val="0.48812133915753131"/>
          <c:h val="0.61179501979814177"/>
        </c:manualLayout>
      </c:layout>
      <c:doughnutChart>
        <c:varyColors val="1"/>
        <c:ser>
          <c:idx val="0"/>
          <c:order val="0"/>
          <c:tx>
            <c:strRef>
              <c:f>'Room Class Breakdown'!$E$5</c:f>
              <c:strCache>
                <c:ptCount val="1"/>
                <c:pt idx="0">
                  <c:v>Total</c:v>
                </c:pt>
              </c:strCache>
            </c:strRef>
          </c:tx>
          <c:dPt>
            <c:idx val="0"/>
            <c:bubble3D val="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74-469B-8C9C-ECD08F9E3A5B}"/>
              </c:ext>
            </c:extLst>
          </c:dPt>
          <c:dPt>
            <c:idx val="1"/>
            <c:bubble3D val="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0274-469B-8C9C-ECD08F9E3A5B}"/>
              </c:ext>
            </c:extLst>
          </c:dPt>
          <c:dPt>
            <c:idx val="2"/>
            <c:bubble3D val="0"/>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74-469B-8C9C-ECD08F9E3A5B}"/>
              </c:ext>
            </c:extLst>
          </c:dPt>
          <c:dPt>
            <c:idx val="3"/>
            <c:bubble3D val="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0-0274-469B-8C9C-ECD08F9E3A5B}"/>
              </c:ext>
            </c:extLst>
          </c:dPt>
          <c:dLbls>
            <c:dLbl>
              <c:idx val="0"/>
              <c:layout>
                <c:manualLayout>
                  <c:x val="0.21012450123671317"/>
                  <c:y val="-0.12582966023239883"/>
                </c:manualLayout>
              </c:layout>
              <c:showLegendKey val="0"/>
              <c:showVal val="1"/>
              <c:showCatName val="1"/>
              <c:showSerName val="0"/>
              <c:showPercent val="1"/>
              <c:showBubbleSize val="0"/>
              <c:extLst>
                <c:ext xmlns:c15="http://schemas.microsoft.com/office/drawing/2012/chart" uri="{CE6537A1-D6FC-4f65-9D91-7224C49458BB}">
                  <c15:layout>
                    <c:manualLayout>
                      <c:w val="0.27248331536652914"/>
                      <c:h val="0.14886268761913393"/>
                    </c:manualLayout>
                  </c15:layout>
                </c:ext>
                <c:ext xmlns:c16="http://schemas.microsoft.com/office/drawing/2014/chart" uri="{C3380CC4-5D6E-409C-BE32-E72D297353CC}">
                  <c16:uniqueId val="{00000003-0274-469B-8C9C-ECD08F9E3A5B}"/>
                </c:ext>
              </c:extLst>
            </c:dLbl>
            <c:dLbl>
              <c:idx val="1"/>
              <c:layout>
                <c:manualLayout>
                  <c:x val="0.22961848195043849"/>
                  <c:y val="0.10147582690032718"/>
                </c:manualLayout>
              </c:layout>
              <c:showLegendKey val="0"/>
              <c:showVal val="1"/>
              <c:showCatName val="1"/>
              <c:showSerName val="0"/>
              <c:showPercent val="1"/>
              <c:showBubbleSize val="0"/>
              <c:extLst>
                <c:ext xmlns:c15="http://schemas.microsoft.com/office/drawing/2012/chart" uri="{CE6537A1-D6FC-4f65-9D91-7224C49458BB}">
                  <c15:layout>
                    <c:manualLayout>
                      <c:w val="0.2596552949295734"/>
                      <c:h val="0.14886268761913393"/>
                    </c:manualLayout>
                  </c15:layout>
                </c:ext>
                <c:ext xmlns:c16="http://schemas.microsoft.com/office/drawing/2014/chart" uri="{C3380CC4-5D6E-409C-BE32-E72D297353CC}">
                  <c16:uniqueId val="{00000002-0274-469B-8C9C-ECD08F9E3A5B}"/>
                </c:ext>
              </c:extLst>
            </c:dLbl>
            <c:dLbl>
              <c:idx val="2"/>
              <c:layout>
                <c:manualLayout>
                  <c:x val="-0.15230392799855308"/>
                  <c:y val="0.19077441113104099"/>
                </c:manualLayout>
              </c:layout>
              <c:showLegendKey val="0"/>
              <c:showVal val="1"/>
              <c:showCatName val="1"/>
              <c:showSerName val="0"/>
              <c:showPercent val="1"/>
              <c:showBubbleSize val="0"/>
              <c:extLst>
                <c:ext xmlns:c15="http://schemas.microsoft.com/office/drawing/2012/chart" uri="{CE6537A1-D6FC-4f65-9D91-7224C49458BB}">
                  <c15:layout>
                    <c:manualLayout>
                      <c:w val="0.21475722340022846"/>
                      <c:h val="0.14886268761913393"/>
                    </c:manualLayout>
                  </c15:layout>
                </c:ext>
                <c:ext xmlns:c16="http://schemas.microsoft.com/office/drawing/2014/chart" uri="{C3380CC4-5D6E-409C-BE32-E72D297353CC}">
                  <c16:uniqueId val="{00000001-0274-469B-8C9C-ECD08F9E3A5B}"/>
                </c:ext>
              </c:extLst>
            </c:dLbl>
            <c:dLbl>
              <c:idx val="3"/>
              <c:layout>
                <c:manualLayout>
                  <c:x val="-0.1666328289749629"/>
                  <c:y val="-0.15130152038288469"/>
                </c:manualLayout>
              </c:layout>
              <c:showLegendKey val="0"/>
              <c:showVal val="1"/>
              <c:showCatName val="1"/>
              <c:showSerName val="0"/>
              <c:showPercent val="1"/>
              <c:showBubbleSize val="0"/>
              <c:extLst>
                <c:ext xmlns:c15="http://schemas.microsoft.com/office/drawing/2012/chart" uri="{CE6537A1-D6FC-4f65-9D91-7224C49458BB}">
                  <c15:layout>
                    <c:manualLayout>
                      <c:w val="0.25003427960185659"/>
                      <c:h val="0.14886268761913393"/>
                    </c:manualLayout>
                  </c15:layout>
                </c:ext>
                <c:ext xmlns:c16="http://schemas.microsoft.com/office/drawing/2014/chart" uri="{C3380CC4-5D6E-409C-BE32-E72D297353CC}">
                  <c16:uniqueId val="{00000000-0274-469B-8C9C-ECD08F9E3A5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'Room Class Breakdown'!$D$6:$D$10</c:f>
              <c:strCache>
                <c:ptCount val="4"/>
                <c:pt idx="0">
                  <c:v>Elite</c:v>
                </c:pt>
                <c:pt idx="1">
                  <c:v>Premium</c:v>
                </c:pt>
                <c:pt idx="2">
                  <c:v>Presidential</c:v>
                </c:pt>
                <c:pt idx="3">
                  <c:v>Standard</c:v>
                </c:pt>
              </c:strCache>
            </c:strRef>
          </c:cat>
          <c:val>
            <c:numRef>
              <c:f>'Room Class Breakdown'!$E$6:$E$10</c:f>
              <c:numCache>
                <c:formatCode>"$"\ #,##0.00;#,##0.00\ \-"$";"$"\ #,##0.00</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0-22D2-4A2F-834E-D52BEEA30B4D}"/>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[Hospitality Analytics Project.xlsx] Capacity Vs Succesful Bookings!PivotTable3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500" b="1"/>
              <a:t>Monthly Capacity vs Succesful Bookings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1362372790982"/>
          <c:y val="0.21033131306017305"/>
          <c:w val="0.84776460535205567"/>
          <c:h val="0.68380359452194195"/>
        </c:manualLayout>
      </c:layout>
      <c:barChart>
        <c:barDir val="col"/>
        <c:grouping val="clustered"/>
        <c:varyColors val="0"/>
        <c:ser>
          <c:idx val="0"/>
          <c:order val="0"/>
          <c:tx>
            <c:strRef>
              <c:f>' Capacity Vs Succesful Bookings'!$B$3</c:f>
              <c:strCache>
                <c:ptCount val="1"/>
                <c:pt idx="0">
                  <c:v>Sum of capacity</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Capacity Vs Succesful Bookings'!$A$4:$A$7</c:f>
              <c:strCache>
                <c:ptCount val="3"/>
                <c:pt idx="0">
                  <c:v>May</c:v>
                </c:pt>
                <c:pt idx="1">
                  <c:v>Jun</c:v>
                </c:pt>
                <c:pt idx="2">
                  <c:v>Jul</c:v>
                </c:pt>
              </c:strCache>
            </c:strRef>
          </c:cat>
          <c:val>
            <c:numRef>
              <c:f>' Capacity Vs Succesful Bookings'!$B$4:$B$7</c:f>
              <c:numCache>
                <c:formatCode>General</c:formatCode>
                <c:ptCount val="3"/>
                <c:pt idx="0">
                  <c:v>78368</c:v>
                </c:pt>
                <c:pt idx="1">
                  <c:v>75840</c:v>
                </c:pt>
                <c:pt idx="2">
                  <c:v>78368</c:v>
                </c:pt>
              </c:numCache>
            </c:numRef>
          </c:val>
          <c:extLst>
            <c:ext xmlns:c16="http://schemas.microsoft.com/office/drawing/2014/chart" uri="{C3380CC4-5D6E-409C-BE32-E72D297353CC}">
              <c16:uniqueId val="{00000000-BFC2-4AA3-BEFD-9DA098EFE23A}"/>
            </c:ext>
          </c:extLst>
        </c:ser>
        <c:ser>
          <c:idx val="1"/>
          <c:order val="1"/>
          <c:tx>
            <c:strRef>
              <c:f>' Capacity Vs Succesful Bookings'!$C$3</c:f>
              <c:strCache>
                <c:ptCount val="1"/>
                <c:pt idx="0">
                  <c:v>Sum of successful_bookings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Capacity Vs Succesful Bookings'!$A$4:$A$7</c:f>
              <c:strCache>
                <c:ptCount val="3"/>
                <c:pt idx="0">
                  <c:v>May</c:v>
                </c:pt>
                <c:pt idx="1">
                  <c:v>Jun</c:v>
                </c:pt>
                <c:pt idx="2">
                  <c:v>Jul</c:v>
                </c:pt>
              </c:strCache>
            </c:strRef>
          </c:cat>
          <c:val>
            <c:numRef>
              <c:f>' Capacity Vs Succesful Bookings'!$C$4:$C$7</c:f>
              <c:numCache>
                <c:formatCode>General</c:formatCode>
                <c:ptCount val="3"/>
                <c:pt idx="0">
                  <c:v>45882</c:v>
                </c:pt>
                <c:pt idx="1">
                  <c:v>43683</c:v>
                </c:pt>
                <c:pt idx="2">
                  <c:v>45025</c:v>
                </c:pt>
              </c:numCache>
            </c:numRef>
          </c:val>
          <c:extLst>
            <c:ext xmlns:c16="http://schemas.microsoft.com/office/drawing/2014/chart" uri="{C3380CC4-5D6E-409C-BE32-E72D297353CC}">
              <c16:uniqueId val="{00000001-BFC2-4AA3-BEFD-9DA098EFE23A}"/>
            </c:ext>
          </c:extLst>
        </c:ser>
        <c:dLbls>
          <c:dLblPos val="outEnd"/>
          <c:showLegendKey val="0"/>
          <c:showVal val="1"/>
          <c:showCatName val="0"/>
          <c:showSerName val="0"/>
          <c:showPercent val="0"/>
          <c:showBubbleSize val="0"/>
        </c:dLbls>
        <c:gapWidth val="219"/>
        <c:overlap val="-27"/>
        <c:axId val="1432013824"/>
        <c:axId val="1432011424"/>
      </c:barChart>
      <c:catAx>
        <c:axId val="14320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2011424"/>
        <c:crosses val="autoZero"/>
        <c:auto val="1"/>
        <c:lblAlgn val="ctr"/>
        <c:lblOffset val="100"/>
        <c:noMultiLvlLbl val="0"/>
      </c:catAx>
      <c:valAx>
        <c:axId val="143201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201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7</xdr:col>
      <xdr:colOff>160020</xdr:colOff>
      <xdr:row>17</xdr:row>
      <xdr:rowOff>0</xdr:rowOff>
    </xdr:to>
    <xdr:graphicFrame macro="">
      <xdr:nvGraphicFramePr>
        <xdr:cNvPr id="3" name="Chart 2">
          <a:extLst>
            <a:ext uri="{FF2B5EF4-FFF2-40B4-BE49-F238E27FC236}">
              <a16:creationId xmlns:a16="http://schemas.microsoft.com/office/drawing/2014/main" id="{1C24A2BC-FC4F-1F37-139C-EFC1E111B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2</xdr:row>
      <xdr:rowOff>7620</xdr:rowOff>
    </xdr:from>
    <xdr:to>
      <xdr:col>11</xdr:col>
      <xdr:colOff>296743</xdr:colOff>
      <xdr:row>17</xdr:row>
      <xdr:rowOff>67942</xdr:rowOff>
    </xdr:to>
    <xdr:graphicFrame macro="">
      <xdr:nvGraphicFramePr>
        <xdr:cNvPr id="2" name="Chart 1">
          <a:extLst>
            <a:ext uri="{FF2B5EF4-FFF2-40B4-BE49-F238E27FC236}">
              <a16:creationId xmlns:a16="http://schemas.microsoft.com/office/drawing/2014/main" id="{9E593E52-C7E0-41F4-A5E3-82BBAE18A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605327</xdr:colOff>
      <xdr:row>2</xdr:row>
      <xdr:rowOff>28486</xdr:rowOff>
    </xdr:from>
    <xdr:to>
      <xdr:col>12</xdr:col>
      <xdr:colOff>340443</xdr:colOff>
      <xdr:row>18</xdr:row>
      <xdr:rowOff>92432</xdr:rowOff>
    </xdr:to>
    <xdr:graphicFrame macro="">
      <xdr:nvGraphicFramePr>
        <xdr:cNvPr id="3" name="Chart 2">
          <a:extLst>
            <a:ext uri="{FF2B5EF4-FFF2-40B4-BE49-F238E27FC236}">
              <a16:creationId xmlns:a16="http://schemas.microsoft.com/office/drawing/2014/main" id="{C50AF5E7-6716-43C8-99AD-D8B557A14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3</xdr:row>
      <xdr:rowOff>0</xdr:rowOff>
    </xdr:from>
    <xdr:to>
      <xdr:col>14</xdr:col>
      <xdr:colOff>307533</xdr:colOff>
      <xdr:row>19</xdr:row>
      <xdr:rowOff>143973</xdr:rowOff>
    </xdr:to>
    <xdr:graphicFrame macro="">
      <xdr:nvGraphicFramePr>
        <xdr:cNvPr id="3" name="Chart 2">
          <a:extLst>
            <a:ext uri="{FF2B5EF4-FFF2-40B4-BE49-F238E27FC236}">
              <a16:creationId xmlns:a16="http://schemas.microsoft.com/office/drawing/2014/main" id="{465D5531-5150-41E5-9B73-9877750F5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41564</xdr:colOff>
      <xdr:row>26</xdr:row>
      <xdr:rowOff>83128</xdr:rowOff>
    </xdr:from>
    <xdr:to>
      <xdr:col>19</xdr:col>
      <xdr:colOff>318655</xdr:colOff>
      <xdr:row>41</xdr:row>
      <xdr:rowOff>179545</xdr:rowOff>
    </xdr:to>
    <xdr:graphicFrame macro="">
      <xdr:nvGraphicFramePr>
        <xdr:cNvPr id="3" name="Chart 2">
          <a:extLst>
            <a:ext uri="{FF2B5EF4-FFF2-40B4-BE49-F238E27FC236}">
              <a16:creationId xmlns:a16="http://schemas.microsoft.com/office/drawing/2014/main" id="{F90790D6-4749-4767-B653-B2728A8DA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210793</xdr:colOff>
      <xdr:row>42</xdr:row>
      <xdr:rowOff>93903</xdr:rowOff>
    </xdr:from>
    <xdr:to>
      <xdr:col>12</xdr:col>
      <xdr:colOff>563419</xdr:colOff>
      <xdr:row>59</xdr:row>
      <xdr:rowOff>84666</xdr:rowOff>
    </xdr:to>
    <xdr:graphicFrame macro="">
      <xdr:nvGraphicFramePr>
        <xdr:cNvPr id="4" name="Chart 3">
          <a:extLst>
            <a:ext uri="{FF2B5EF4-FFF2-40B4-BE49-F238E27FC236}">
              <a16:creationId xmlns:a16="http://schemas.microsoft.com/office/drawing/2014/main" id="{0BF48259-9EDD-427F-BFB6-F9A7943B3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37008</xdr:colOff>
      <xdr:row>42</xdr:row>
      <xdr:rowOff>77708</xdr:rowOff>
    </xdr:from>
    <xdr:to>
      <xdr:col>19</xdr:col>
      <xdr:colOff>332509</xdr:colOff>
      <xdr:row>59</xdr:row>
      <xdr:rowOff>79709</xdr:rowOff>
    </xdr:to>
    <xdr:graphicFrame macro="">
      <xdr:nvGraphicFramePr>
        <xdr:cNvPr id="5" name="Chart 4">
          <a:extLst>
            <a:ext uri="{FF2B5EF4-FFF2-40B4-BE49-F238E27FC236}">
              <a16:creationId xmlns:a16="http://schemas.microsoft.com/office/drawing/2014/main" id="{D03FEAAA-E033-4540-9BE9-6AA487879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83836</xdr:colOff>
      <xdr:row>26</xdr:row>
      <xdr:rowOff>16781</xdr:rowOff>
    </xdr:from>
    <xdr:to>
      <xdr:col>6</xdr:col>
      <xdr:colOff>96982</xdr:colOff>
      <xdr:row>59</xdr:row>
      <xdr:rowOff>108857</xdr:rowOff>
    </xdr:to>
    <xdr:grpSp>
      <xdr:nvGrpSpPr>
        <xdr:cNvPr id="6" name="Group 5">
          <a:extLst>
            <a:ext uri="{FF2B5EF4-FFF2-40B4-BE49-F238E27FC236}">
              <a16:creationId xmlns:a16="http://schemas.microsoft.com/office/drawing/2014/main" id="{21BB02D0-A641-4518-B21A-B3E9349DEF36}"/>
            </a:ext>
          </a:extLst>
        </xdr:cNvPr>
        <xdr:cNvGrpSpPr/>
      </xdr:nvGrpSpPr>
      <xdr:grpSpPr>
        <a:xfrm>
          <a:off x="1912636" y="4639581"/>
          <a:ext cx="1841946" cy="5959476"/>
          <a:chOff x="1064381" y="1487714"/>
          <a:chExt cx="1862667" cy="5793619"/>
        </a:xfrm>
      </xdr:grpSpPr>
      <xdr:sp macro="" textlink="">
        <xdr:nvSpPr>
          <xdr:cNvPr id="7" name="Rectangle: Rounded Corners 6">
            <a:extLst>
              <a:ext uri="{FF2B5EF4-FFF2-40B4-BE49-F238E27FC236}">
                <a16:creationId xmlns:a16="http://schemas.microsoft.com/office/drawing/2014/main" id="{14FF70B7-A62E-4B42-EEAB-CF5D0DAC89E3}"/>
              </a:ext>
            </a:extLst>
          </xdr:cNvPr>
          <xdr:cNvSpPr/>
        </xdr:nvSpPr>
        <xdr:spPr>
          <a:xfrm>
            <a:off x="1064381" y="1487714"/>
            <a:ext cx="1862667" cy="5793619"/>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E61042C2-596A-B3DA-3037-724A4A53AD0F}"/>
              </a:ext>
            </a:extLst>
          </xdr:cNvPr>
          <xdr:cNvGrpSpPr/>
        </xdr:nvGrpSpPr>
        <xdr:grpSpPr>
          <a:xfrm>
            <a:off x="1221618" y="1696694"/>
            <a:ext cx="1572384" cy="5424983"/>
            <a:chOff x="1221618" y="1696694"/>
            <a:chExt cx="1572384" cy="5424983"/>
          </a:xfrm>
        </xdr:grpSpPr>
        <mc:AlternateContent xmlns:mc="http://schemas.openxmlformats.org/markup-compatibility/2006" xmlns:a14="http://schemas.microsoft.com/office/drawing/2010/main">
          <mc:Choice Requires="a14">
            <xdr:graphicFrame macro="">
              <xdr:nvGraphicFramePr>
                <xdr:cNvPr id="9" name="city 2">
                  <a:extLst>
                    <a:ext uri="{FF2B5EF4-FFF2-40B4-BE49-F238E27FC236}">
                      <a16:creationId xmlns:a16="http://schemas.microsoft.com/office/drawing/2014/main" id="{90D062F0-5594-4FC0-E0B3-988CB126EDBC}"/>
                    </a:ext>
                  </a:extLst>
                </xdr:cNvPr>
                <xdr:cNvGraphicFramePr/>
              </xdr:nvGraphicFramePr>
              <xdr:xfrm>
                <a:off x="1233716" y="1696694"/>
                <a:ext cx="1560286" cy="1390952"/>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101311" y="4869238"/>
                  <a:ext cx="1559226" cy="1435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booking_platform 2">
                  <a:extLst>
                    <a:ext uri="{FF2B5EF4-FFF2-40B4-BE49-F238E27FC236}">
                      <a16:creationId xmlns:a16="http://schemas.microsoft.com/office/drawing/2014/main" id="{15D44BD8-2BDD-CC7B-FA7F-BAE3D3892641}"/>
                    </a:ext>
                  </a:extLst>
                </xdr:cNvPr>
                <xdr:cNvGraphicFramePr/>
              </xdr:nvGraphicFramePr>
              <xdr:xfrm>
                <a:off x="1221618" y="4842574"/>
                <a:ext cx="1572381" cy="2279103"/>
              </xdr:xfrm>
              <a:graphic>
                <a:graphicData uri="http://schemas.microsoft.com/office/drawing/2010/slicer">
                  <sle:slicer xmlns:sle="http://schemas.microsoft.com/office/drawing/2010/slicer" name="booking_platform 2"/>
                </a:graphicData>
              </a:graphic>
            </xdr:graphicFrame>
          </mc:Choice>
          <mc:Fallback xmlns="">
            <xdr:sp macro="" textlink="">
              <xdr:nvSpPr>
                <xdr:cNvPr id="0" name=""/>
                <xdr:cNvSpPr>
                  <a:spLocks noTextEdit="1"/>
                </xdr:cNvSpPr>
              </xdr:nvSpPr>
              <xdr:spPr>
                <a:xfrm>
                  <a:off x="2074648" y="8211090"/>
                  <a:ext cx="1559968" cy="2379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room_class 2">
                  <a:extLst>
                    <a:ext uri="{FF2B5EF4-FFF2-40B4-BE49-F238E27FC236}">
                      <a16:creationId xmlns:a16="http://schemas.microsoft.com/office/drawing/2014/main" id="{A9D5BBFA-C6AD-9D4E-0DE1-D32CBDBDBD32}"/>
                    </a:ext>
                  </a:extLst>
                </xdr:cNvPr>
                <xdr:cNvGraphicFramePr/>
              </xdr:nvGraphicFramePr>
              <xdr:xfrm>
                <a:off x="1241680" y="3169028"/>
                <a:ext cx="1536095" cy="1555328"/>
              </xdr:xfrm>
              <a:graphic>
                <a:graphicData uri="http://schemas.microsoft.com/office/drawing/2010/slicer">
                  <sle:slicer xmlns:sle="http://schemas.microsoft.com/office/drawing/2010/slicer" name="room_class 2"/>
                </a:graphicData>
              </a:graphic>
            </xdr:graphicFrame>
          </mc:Choice>
          <mc:Fallback xmlns="">
            <xdr:sp macro="" textlink="">
              <xdr:nvSpPr>
                <xdr:cNvPr id="0" name=""/>
                <xdr:cNvSpPr>
                  <a:spLocks noTextEdit="1"/>
                </xdr:cNvSpPr>
              </xdr:nvSpPr>
              <xdr:spPr>
                <a:xfrm>
                  <a:off x="2109269" y="6388253"/>
                  <a:ext cx="1535052" cy="1604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3</xdr:col>
      <xdr:colOff>48227</xdr:colOff>
      <xdr:row>8</xdr:row>
      <xdr:rowOff>35505</xdr:rowOff>
    </xdr:from>
    <xdr:to>
      <xdr:col>19</xdr:col>
      <xdr:colOff>319625</xdr:colOff>
      <xdr:row>11</xdr:row>
      <xdr:rowOff>146388</xdr:rowOff>
    </xdr:to>
    <xdr:sp macro="" textlink="">
      <xdr:nvSpPr>
        <xdr:cNvPr id="12" name="Rectangle: Rounded Corners 11">
          <a:extLst>
            <a:ext uri="{FF2B5EF4-FFF2-40B4-BE49-F238E27FC236}">
              <a16:creationId xmlns:a16="http://schemas.microsoft.com/office/drawing/2014/main" id="{01D979F0-2A7E-4645-917D-8ADDCF5A11B1}"/>
            </a:ext>
          </a:extLst>
        </xdr:cNvPr>
        <xdr:cNvSpPr/>
      </xdr:nvSpPr>
      <xdr:spPr>
        <a:xfrm>
          <a:off x="1883043" y="1479294"/>
          <a:ext cx="10057082" cy="65230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   HOSPITALITY</a:t>
          </a:r>
          <a:r>
            <a:rPr lang="en-IN" sz="2400" b="1" baseline="0"/>
            <a:t> ANALYTICS DASHBOARD</a:t>
          </a:r>
          <a:endParaRPr lang="en-IN" sz="2400" b="1"/>
        </a:p>
      </xdr:txBody>
    </xdr:sp>
    <xdr:clientData/>
  </xdr:twoCellAnchor>
  <xdr:twoCellAnchor>
    <xdr:from>
      <xdr:col>3</xdr:col>
      <xdr:colOff>44222</xdr:colOff>
      <xdr:row>12</xdr:row>
      <xdr:rowOff>2427</xdr:rowOff>
    </xdr:from>
    <xdr:to>
      <xdr:col>19</xdr:col>
      <xdr:colOff>291043</xdr:colOff>
      <xdr:row>16</xdr:row>
      <xdr:rowOff>77460</xdr:rowOff>
    </xdr:to>
    <xdr:grpSp>
      <xdr:nvGrpSpPr>
        <xdr:cNvPr id="39" name="Group 38">
          <a:extLst>
            <a:ext uri="{FF2B5EF4-FFF2-40B4-BE49-F238E27FC236}">
              <a16:creationId xmlns:a16="http://schemas.microsoft.com/office/drawing/2014/main" id="{369E1713-D93B-D1BE-C771-EC6D1B69AE80}"/>
            </a:ext>
          </a:extLst>
        </xdr:cNvPr>
        <xdr:cNvGrpSpPr/>
      </xdr:nvGrpSpPr>
      <xdr:grpSpPr>
        <a:xfrm>
          <a:off x="1873022" y="2136027"/>
          <a:ext cx="10000421" cy="786233"/>
          <a:chOff x="1854046" y="2199846"/>
          <a:chExt cx="9950658" cy="824828"/>
        </a:xfrm>
      </xdr:grpSpPr>
      <xdr:grpSp>
        <xdr:nvGrpSpPr>
          <xdr:cNvPr id="34" name="Group 33">
            <a:extLst>
              <a:ext uri="{FF2B5EF4-FFF2-40B4-BE49-F238E27FC236}">
                <a16:creationId xmlns:a16="http://schemas.microsoft.com/office/drawing/2014/main" id="{87B967B2-EEE0-3D01-8845-AF66D78036CE}"/>
              </a:ext>
            </a:extLst>
          </xdr:cNvPr>
          <xdr:cNvGrpSpPr/>
        </xdr:nvGrpSpPr>
        <xdr:grpSpPr>
          <a:xfrm>
            <a:off x="1854046" y="2231572"/>
            <a:ext cx="1807107" cy="793102"/>
            <a:chOff x="1854046" y="2231572"/>
            <a:chExt cx="1807107" cy="793102"/>
          </a:xfrm>
        </xdr:grpSpPr>
        <xdr:sp macro="" textlink="">
          <xdr:nvSpPr>
            <xdr:cNvPr id="13" name="Rectangle: Rounded Corners 12">
              <a:extLst>
                <a:ext uri="{FF2B5EF4-FFF2-40B4-BE49-F238E27FC236}">
                  <a16:creationId xmlns:a16="http://schemas.microsoft.com/office/drawing/2014/main" id="{C44C8501-A333-4837-BF76-F337D4370330}"/>
                </a:ext>
              </a:extLst>
            </xdr:cNvPr>
            <xdr:cNvSpPr/>
          </xdr:nvSpPr>
          <xdr:spPr>
            <a:xfrm>
              <a:off x="1854046" y="2231572"/>
              <a:ext cx="1807107" cy="793102"/>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07C097C6-531A-42CF-9060-D1F666F29283}"/>
                </a:ext>
              </a:extLst>
            </xdr:cNvPr>
            <xdr:cNvSpPr txBox="1"/>
          </xdr:nvSpPr>
          <xdr:spPr>
            <a:xfrm>
              <a:off x="2001036" y="2308548"/>
              <a:ext cx="1446602" cy="199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 Revenue</a:t>
              </a:r>
            </a:p>
          </xdr:txBody>
        </xdr:sp>
        <xdr:sp macro="" textlink="'Pivot Tables'!C8">
          <xdr:nvSpPr>
            <xdr:cNvPr id="15" name="TextBox 14">
              <a:extLst>
                <a:ext uri="{FF2B5EF4-FFF2-40B4-BE49-F238E27FC236}">
                  <a16:creationId xmlns:a16="http://schemas.microsoft.com/office/drawing/2014/main" id="{7E620FDB-1AB2-4FCC-A892-CC5AD83DE090}"/>
                </a:ext>
              </a:extLst>
            </xdr:cNvPr>
            <xdr:cNvSpPr txBox="1"/>
          </xdr:nvSpPr>
          <xdr:spPr>
            <a:xfrm>
              <a:off x="2060510" y="2565919"/>
              <a:ext cx="1438470" cy="32092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BE9DEC-8D52-46C6-A98F-616068050DD8}" type="TxLink">
                <a:rPr lang="en-US" sz="1200" b="1" i="0" u="none" strike="noStrike">
                  <a:solidFill>
                    <a:srgbClr val="000000"/>
                  </a:solidFill>
                  <a:latin typeface="Calibri"/>
                  <a:ea typeface="Calibri"/>
                  <a:cs typeface="Calibri"/>
                </a:rPr>
                <a:pPr algn="ctr"/>
                <a:t>₹ 1708771229 Cr</a:t>
              </a:fld>
              <a:endParaRPr lang="en-IN" sz="1200" b="1"/>
            </a:p>
          </xdr:txBody>
        </xdr:sp>
      </xdr:grpSp>
      <xdr:grpSp>
        <xdr:nvGrpSpPr>
          <xdr:cNvPr id="35" name="Group 34">
            <a:extLst>
              <a:ext uri="{FF2B5EF4-FFF2-40B4-BE49-F238E27FC236}">
                <a16:creationId xmlns:a16="http://schemas.microsoft.com/office/drawing/2014/main" id="{6D078BF7-5CA9-94AE-99AB-521DB82A54A2}"/>
              </a:ext>
            </a:extLst>
          </xdr:cNvPr>
          <xdr:cNvGrpSpPr/>
        </xdr:nvGrpSpPr>
        <xdr:grpSpPr>
          <a:xfrm>
            <a:off x="3724470" y="2233555"/>
            <a:ext cx="1866121" cy="783344"/>
            <a:chOff x="3724470" y="2233555"/>
            <a:chExt cx="1866121" cy="783344"/>
          </a:xfrm>
        </xdr:grpSpPr>
        <xdr:sp macro="" textlink="">
          <xdr:nvSpPr>
            <xdr:cNvPr id="16" name="Rectangle: Rounded Corners 15">
              <a:extLst>
                <a:ext uri="{FF2B5EF4-FFF2-40B4-BE49-F238E27FC236}">
                  <a16:creationId xmlns:a16="http://schemas.microsoft.com/office/drawing/2014/main" id="{F295C791-B17B-4617-B86B-B343D74FBC4D}"/>
                </a:ext>
              </a:extLst>
            </xdr:cNvPr>
            <xdr:cNvSpPr/>
          </xdr:nvSpPr>
          <xdr:spPr>
            <a:xfrm>
              <a:off x="3724470" y="2233555"/>
              <a:ext cx="1866121" cy="783344"/>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9D720844-814B-4898-8317-3B9A89A9FB52}"/>
                </a:ext>
              </a:extLst>
            </xdr:cNvPr>
            <xdr:cNvSpPr txBox="1"/>
          </xdr:nvSpPr>
          <xdr:spPr>
            <a:xfrm>
              <a:off x="4010562" y="2279589"/>
              <a:ext cx="1377867" cy="193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Occupancy %</a:t>
              </a:r>
            </a:p>
          </xdr:txBody>
        </xdr:sp>
        <xdr:sp macro="" textlink="'Pivot Tables'!D27">
          <xdr:nvSpPr>
            <xdr:cNvPr id="18" name="TextBox 17">
              <a:extLst>
                <a:ext uri="{FF2B5EF4-FFF2-40B4-BE49-F238E27FC236}">
                  <a16:creationId xmlns:a16="http://schemas.microsoft.com/office/drawing/2014/main" id="{1CCDCA4E-AEAE-420F-AB2E-2F66FC4CCA47}"/>
                </a:ext>
              </a:extLst>
            </xdr:cNvPr>
            <xdr:cNvSpPr txBox="1"/>
          </xdr:nvSpPr>
          <xdr:spPr>
            <a:xfrm>
              <a:off x="3988838" y="2557321"/>
              <a:ext cx="1368490" cy="311842"/>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B502F8-462B-4910-AB99-469B2F22A5F0}" type="TxLink">
                <a:rPr lang="en-US" sz="1200" b="1" i="0" u="none" strike="noStrike">
                  <a:solidFill>
                    <a:srgbClr val="000000"/>
                  </a:solidFill>
                  <a:latin typeface="Calibri"/>
                  <a:ea typeface="Calibri"/>
                  <a:cs typeface="Calibri"/>
                </a:rPr>
                <a:pPr algn="ctr"/>
                <a:t>57.87%</a:t>
              </a:fld>
              <a:endParaRPr lang="en-IN" sz="1200" b="1"/>
            </a:p>
          </xdr:txBody>
        </xdr:sp>
      </xdr:grpSp>
      <xdr:grpSp>
        <xdr:nvGrpSpPr>
          <xdr:cNvPr id="36" name="Group 35">
            <a:extLst>
              <a:ext uri="{FF2B5EF4-FFF2-40B4-BE49-F238E27FC236}">
                <a16:creationId xmlns:a16="http://schemas.microsoft.com/office/drawing/2014/main" id="{BB23EC55-9127-D37C-EC01-786AA2BF932C}"/>
              </a:ext>
            </a:extLst>
          </xdr:cNvPr>
          <xdr:cNvGrpSpPr/>
        </xdr:nvGrpSpPr>
        <xdr:grpSpPr>
          <a:xfrm>
            <a:off x="5637244" y="2199846"/>
            <a:ext cx="2044959" cy="798450"/>
            <a:chOff x="5637244" y="2199846"/>
            <a:chExt cx="2044959" cy="798450"/>
          </a:xfrm>
        </xdr:grpSpPr>
        <xdr:sp macro="" textlink="">
          <xdr:nvSpPr>
            <xdr:cNvPr id="19" name="Rectangle: Rounded Corners 18">
              <a:extLst>
                <a:ext uri="{FF2B5EF4-FFF2-40B4-BE49-F238E27FC236}">
                  <a16:creationId xmlns:a16="http://schemas.microsoft.com/office/drawing/2014/main" id="{48311BD7-9403-4501-8ED6-4415F91AC544}"/>
                </a:ext>
              </a:extLst>
            </xdr:cNvPr>
            <xdr:cNvSpPr/>
          </xdr:nvSpPr>
          <xdr:spPr>
            <a:xfrm>
              <a:off x="5637244" y="2239346"/>
              <a:ext cx="2044959" cy="75895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30156861-7016-43A0-ADF8-EF32E3E7F131}"/>
                </a:ext>
              </a:extLst>
            </xdr:cNvPr>
            <xdr:cNvSpPr txBox="1"/>
          </xdr:nvSpPr>
          <xdr:spPr>
            <a:xfrm>
              <a:off x="5854251" y="2199846"/>
              <a:ext cx="1609496" cy="320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ADR</a:t>
              </a:r>
            </a:p>
          </xdr:txBody>
        </xdr:sp>
        <xdr:sp macro="" textlink="'Pivot Tables'!L17">
          <xdr:nvSpPr>
            <xdr:cNvPr id="21" name="TextBox 20">
              <a:extLst>
                <a:ext uri="{FF2B5EF4-FFF2-40B4-BE49-F238E27FC236}">
                  <a16:creationId xmlns:a16="http://schemas.microsoft.com/office/drawing/2014/main" id="{00206E4F-EDA5-4379-B913-E29D6477B0A0}"/>
                </a:ext>
              </a:extLst>
            </xdr:cNvPr>
            <xdr:cNvSpPr txBox="1"/>
          </xdr:nvSpPr>
          <xdr:spPr>
            <a:xfrm>
              <a:off x="5924938" y="2530916"/>
              <a:ext cx="1508450" cy="314922"/>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CE1374-F0F6-4DCF-AAAB-0FF43B9BAB1C}" type="TxLink">
                <a:rPr lang="en-US" sz="1200" b="1" i="0" u="none" strike="noStrike">
                  <a:solidFill>
                    <a:schemeClr val="tx1"/>
                  </a:solidFill>
                  <a:latin typeface="Calibri"/>
                  <a:ea typeface="Calibri"/>
                  <a:cs typeface="Calibri"/>
                </a:rPr>
                <a:pPr algn="ctr"/>
                <a:t>₹ 12,696</a:t>
              </a:fld>
              <a:endParaRPr lang="en-IN" sz="1200" b="1">
                <a:solidFill>
                  <a:schemeClr val="tx1"/>
                </a:solidFill>
              </a:endParaRPr>
            </a:p>
          </xdr:txBody>
        </xdr:sp>
      </xdr:grpSp>
      <xdr:grpSp>
        <xdr:nvGrpSpPr>
          <xdr:cNvPr id="37" name="Group 36">
            <a:extLst>
              <a:ext uri="{FF2B5EF4-FFF2-40B4-BE49-F238E27FC236}">
                <a16:creationId xmlns:a16="http://schemas.microsoft.com/office/drawing/2014/main" id="{DC007F73-016C-1F23-F0C7-E3958DAACA4D}"/>
              </a:ext>
            </a:extLst>
          </xdr:cNvPr>
          <xdr:cNvGrpSpPr/>
        </xdr:nvGrpSpPr>
        <xdr:grpSpPr>
          <a:xfrm>
            <a:off x="7736633" y="2243978"/>
            <a:ext cx="2021497" cy="751480"/>
            <a:chOff x="7736633" y="2243978"/>
            <a:chExt cx="2021497" cy="751480"/>
          </a:xfrm>
        </xdr:grpSpPr>
        <xdr:sp macro="" textlink="">
          <xdr:nvSpPr>
            <xdr:cNvPr id="22" name="Rectangle: Rounded Corners 21">
              <a:extLst>
                <a:ext uri="{FF2B5EF4-FFF2-40B4-BE49-F238E27FC236}">
                  <a16:creationId xmlns:a16="http://schemas.microsoft.com/office/drawing/2014/main" id="{4B514955-0C1C-44D4-942A-38C9FE7318D6}"/>
                </a:ext>
              </a:extLst>
            </xdr:cNvPr>
            <xdr:cNvSpPr/>
          </xdr:nvSpPr>
          <xdr:spPr>
            <a:xfrm>
              <a:off x="7736633" y="2243978"/>
              <a:ext cx="2021497" cy="75148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D9876870-7574-4F2F-9222-1127AFFEA0F0}"/>
                </a:ext>
              </a:extLst>
            </xdr:cNvPr>
            <xdr:cNvSpPr txBox="1"/>
          </xdr:nvSpPr>
          <xdr:spPr>
            <a:xfrm>
              <a:off x="8209695" y="2261896"/>
              <a:ext cx="1120919" cy="184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RevPAR</a:t>
              </a:r>
            </a:p>
          </xdr:txBody>
        </xdr:sp>
        <xdr:sp macro="" textlink="'Pivot Tables'!F8">
          <xdr:nvSpPr>
            <xdr:cNvPr id="24" name="TextBox 23">
              <a:extLst>
                <a:ext uri="{FF2B5EF4-FFF2-40B4-BE49-F238E27FC236}">
                  <a16:creationId xmlns:a16="http://schemas.microsoft.com/office/drawing/2014/main" id="{7542CA5D-EE80-4167-95C0-2564EFFDD3A7}"/>
                </a:ext>
              </a:extLst>
            </xdr:cNvPr>
            <xdr:cNvSpPr txBox="1"/>
          </xdr:nvSpPr>
          <xdr:spPr>
            <a:xfrm>
              <a:off x="8008777" y="2542591"/>
              <a:ext cx="1562876" cy="326572"/>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38C53A-772A-458D-A65E-472B01A39CAC}" type="TxLink">
                <a:rPr lang="en-US" sz="1200" b="1" i="0" u="none" strike="noStrike">
                  <a:solidFill>
                    <a:srgbClr val="000000"/>
                  </a:solidFill>
                  <a:latin typeface="Calibri"/>
                  <a:ea typeface="Calibri"/>
                  <a:cs typeface="Calibri"/>
                </a:rPr>
                <a:pPr algn="ctr"/>
                <a:t>₹ 7,347.15</a:t>
              </a:fld>
              <a:endParaRPr lang="en-IN" sz="1200" b="1"/>
            </a:p>
          </xdr:txBody>
        </xdr:sp>
      </xdr:grpSp>
      <xdr:grpSp>
        <xdr:nvGrpSpPr>
          <xdr:cNvPr id="38" name="Group 37">
            <a:extLst>
              <a:ext uri="{FF2B5EF4-FFF2-40B4-BE49-F238E27FC236}">
                <a16:creationId xmlns:a16="http://schemas.microsoft.com/office/drawing/2014/main" id="{03D520F0-3102-296F-B22D-852CC912F668}"/>
              </a:ext>
            </a:extLst>
          </xdr:cNvPr>
          <xdr:cNvGrpSpPr/>
        </xdr:nvGrpSpPr>
        <xdr:grpSpPr>
          <a:xfrm>
            <a:off x="9820469" y="2247122"/>
            <a:ext cx="1984235" cy="735738"/>
            <a:chOff x="9820469" y="2247122"/>
            <a:chExt cx="1984235" cy="735738"/>
          </a:xfrm>
        </xdr:grpSpPr>
        <xdr:sp macro="" textlink="">
          <xdr:nvSpPr>
            <xdr:cNvPr id="25" name="Rectangle: Rounded Corners 24">
              <a:extLst>
                <a:ext uri="{FF2B5EF4-FFF2-40B4-BE49-F238E27FC236}">
                  <a16:creationId xmlns:a16="http://schemas.microsoft.com/office/drawing/2014/main" id="{31AF4453-0194-40AB-ABAD-A51D4797F29A}"/>
                </a:ext>
              </a:extLst>
            </xdr:cNvPr>
            <xdr:cNvSpPr/>
          </xdr:nvSpPr>
          <xdr:spPr>
            <a:xfrm>
              <a:off x="9820469" y="2247122"/>
              <a:ext cx="1984235" cy="735738"/>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4633134F-958A-438F-9607-0E8A375A9847}"/>
                </a:ext>
              </a:extLst>
            </xdr:cNvPr>
            <xdr:cNvSpPr txBox="1"/>
          </xdr:nvSpPr>
          <xdr:spPr>
            <a:xfrm>
              <a:off x="10043161" y="2293309"/>
              <a:ext cx="1656683" cy="18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Cancellation Rate</a:t>
              </a:r>
              <a:r>
                <a:rPr lang="en-IN" sz="1200" b="1" baseline="0">
                  <a:solidFill>
                    <a:schemeClr val="bg1"/>
                  </a:solidFill>
                </a:rPr>
                <a:t> %</a:t>
              </a:r>
              <a:endParaRPr lang="en-IN" sz="1200" b="1">
                <a:solidFill>
                  <a:schemeClr val="bg1"/>
                </a:solidFill>
              </a:endParaRPr>
            </a:p>
          </xdr:txBody>
        </xdr:sp>
        <xdr:sp macro="" textlink="'Pivot Tables'!L30">
          <xdr:nvSpPr>
            <xdr:cNvPr id="27" name="TextBox 26">
              <a:extLst>
                <a:ext uri="{FF2B5EF4-FFF2-40B4-BE49-F238E27FC236}">
                  <a16:creationId xmlns:a16="http://schemas.microsoft.com/office/drawing/2014/main" id="{7203C6E5-AB88-455C-A0AF-C0AB1AB9FA24}"/>
                </a:ext>
              </a:extLst>
            </xdr:cNvPr>
            <xdr:cNvSpPr txBox="1"/>
          </xdr:nvSpPr>
          <xdr:spPr>
            <a:xfrm>
              <a:off x="10066176" y="2555024"/>
              <a:ext cx="1595723" cy="3288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1919EE-6D47-4815-AD42-60F603F6CF85}"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24.83%</a:t>
              </a:fld>
              <a:endParaRPr lang="en-IN" sz="1200" b="1">
                <a:solidFill>
                  <a:schemeClr val="tx1"/>
                </a:solidFill>
              </a:endParaRPr>
            </a:p>
          </xdr:txBody>
        </xdr:sp>
      </xdr:grpSp>
    </xdr:grpSp>
    <xdr:clientData/>
  </xdr:twoCellAnchor>
  <xdr:twoCellAnchor editAs="oneCell">
    <xdr:from>
      <xdr:col>6</xdr:col>
      <xdr:colOff>38878</xdr:colOff>
      <xdr:row>8</xdr:row>
      <xdr:rowOff>49850</xdr:rowOff>
    </xdr:from>
    <xdr:to>
      <xdr:col>7</xdr:col>
      <xdr:colOff>108857</xdr:colOff>
      <xdr:row>11</xdr:row>
      <xdr:rowOff>142429</xdr:rowOff>
    </xdr:to>
    <xdr:pic>
      <xdr:nvPicPr>
        <xdr:cNvPr id="33" name="Graphic 32" descr="Bar graph with upward trend">
          <a:extLst>
            <a:ext uri="{FF2B5EF4-FFF2-40B4-BE49-F238E27FC236}">
              <a16:creationId xmlns:a16="http://schemas.microsoft.com/office/drawing/2014/main" id="{21366B82-486F-9041-8043-D5BB187AF69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13570" y="1531121"/>
          <a:ext cx="682427" cy="648056"/>
        </a:xfrm>
        <a:prstGeom prst="rect">
          <a:avLst/>
        </a:prstGeom>
      </xdr:spPr>
    </xdr:pic>
    <xdr:clientData/>
  </xdr:twoCellAnchor>
  <xdr:twoCellAnchor>
    <xdr:from>
      <xdr:col>3</xdr:col>
      <xdr:colOff>41564</xdr:colOff>
      <xdr:row>17</xdr:row>
      <xdr:rowOff>0</xdr:rowOff>
    </xdr:from>
    <xdr:to>
      <xdr:col>6</xdr:col>
      <xdr:colOff>83127</xdr:colOff>
      <xdr:row>21</xdr:row>
      <xdr:rowOff>13854</xdr:rowOff>
    </xdr:to>
    <xdr:sp macro="" textlink="">
      <xdr:nvSpPr>
        <xdr:cNvPr id="28" name="Rectangle: Rounded Corners 27">
          <a:extLst>
            <a:ext uri="{FF2B5EF4-FFF2-40B4-BE49-F238E27FC236}">
              <a16:creationId xmlns:a16="http://schemas.microsoft.com/office/drawing/2014/main" id="{91FB0D0B-7EA5-769B-507C-831FA785DD83}"/>
            </a:ext>
          </a:extLst>
        </xdr:cNvPr>
        <xdr:cNvSpPr/>
      </xdr:nvSpPr>
      <xdr:spPr>
        <a:xfrm>
          <a:off x="1870364" y="3061855"/>
          <a:ext cx="1870363"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318655</xdr:colOff>
      <xdr:row>17</xdr:row>
      <xdr:rowOff>13854</xdr:rowOff>
    </xdr:from>
    <xdr:to>
      <xdr:col>5</xdr:col>
      <xdr:colOff>457200</xdr:colOff>
      <xdr:row>18</xdr:row>
      <xdr:rowOff>83127</xdr:rowOff>
    </xdr:to>
    <xdr:sp macro="" textlink="">
      <xdr:nvSpPr>
        <xdr:cNvPr id="29" name="TextBox 28">
          <a:extLst>
            <a:ext uri="{FF2B5EF4-FFF2-40B4-BE49-F238E27FC236}">
              <a16:creationId xmlns:a16="http://schemas.microsoft.com/office/drawing/2014/main" id="{B9D974A1-F52B-4C29-E47E-135C50864F14}"/>
            </a:ext>
          </a:extLst>
        </xdr:cNvPr>
        <xdr:cNvSpPr txBox="1"/>
      </xdr:nvSpPr>
      <xdr:spPr>
        <a:xfrm>
          <a:off x="2147455" y="3075709"/>
          <a:ext cx="1357745" cy="24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 Booking</a:t>
          </a:r>
        </a:p>
      </xdr:txBody>
    </xdr:sp>
    <xdr:clientData/>
  </xdr:twoCellAnchor>
  <xdr:twoCellAnchor>
    <xdr:from>
      <xdr:col>3</xdr:col>
      <xdr:colOff>263235</xdr:colOff>
      <xdr:row>18</xdr:row>
      <xdr:rowOff>96981</xdr:rowOff>
    </xdr:from>
    <xdr:to>
      <xdr:col>5</xdr:col>
      <xdr:colOff>484908</xdr:colOff>
      <xdr:row>20</xdr:row>
      <xdr:rowOff>27709</xdr:rowOff>
    </xdr:to>
    <xdr:sp macro="" textlink="'Pivot Tables'!G8">
      <xdr:nvSpPr>
        <xdr:cNvPr id="30" name="TextBox 29">
          <a:extLst>
            <a:ext uri="{FF2B5EF4-FFF2-40B4-BE49-F238E27FC236}">
              <a16:creationId xmlns:a16="http://schemas.microsoft.com/office/drawing/2014/main" id="{CAC8ADAE-9FFC-8659-2721-A60A8F167288}"/>
            </a:ext>
          </a:extLst>
        </xdr:cNvPr>
        <xdr:cNvSpPr txBox="1"/>
      </xdr:nvSpPr>
      <xdr:spPr>
        <a:xfrm>
          <a:off x="2092035" y="3338945"/>
          <a:ext cx="1440873" cy="29094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E7B17C-89F7-4AAB-A1D3-B1C34F92B8F8}" type="TxLink">
            <a:rPr lang="en-US" sz="1200" b="1" i="0" u="none" strike="noStrike">
              <a:solidFill>
                <a:srgbClr val="000000"/>
              </a:solidFill>
              <a:latin typeface="Calibri"/>
              <a:ea typeface="Calibri"/>
              <a:cs typeface="Calibri"/>
            </a:rPr>
            <a:pPr algn="ctr"/>
            <a:t>134590</a:t>
          </a:fld>
          <a:endParaRPr lang="en-IN" sz="1400" b="1"/>
        </a:p>
      </xdr:txBody>
    </xdr:sp>
    <xdr:clientData/>
  </xdr:twoCellAnchor>
  <xdr:twoCellAnchor>
    <xdr:from>
      <xdr:col>6</xdr:col>
      <xdr:colOff>193964</xdr:colOff>
      <xdr:row>16</xdr:row>
      <xdr:rowOff>166255</xdr:rowOff>
    </xdr:from>
    <xdr:to>
      <xdr:col>9</xdr:col>
      <xdr:colOff>235527</xdr:colOff>
      <xdr:row>21</xdr:row>
      <xdr:rowOff>-1</xdr:rowOff>
    </xdr:to>
    <xdr:sp macro="" textlink="">
      <xdr:nvSpPr>
        <xdr:cNvPr id="31" name="Rectangle: Rounded Corners 30">
          <a:extLst>
            <a:ext uri="{FF2B5EF4-FFF2-40B4-BE49-F238E27FC236}">
              <a16:creationId xmlns:a16="http://schemas.microsoft.com/office/drawing/2014/main" id="{78529BC0-4DBA-40B4-B24B-7B4E7D27D81D}"/>
            </a:ext>
          </a:extLst>
        </xdr:cNvPr>
        <xdr:cNvSpPr/>
      </xdr:nvSpPr>
      <xdr:spPr>
        <a:xfrm>
          <a:off x="3851564" y="3048000"/>
          <a:ext cx="1870363"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374071</xdr:colOff>
      <xdr:row>18</xdr:row>
      <xdr:rowOff>96981</xdr:rowOff>
    </xdr:from>
    <xdr:to>
      <xdr:col>8</xdr:col>
      <xdr:colOff>595744</xdr:colOff>
      <xdr:row>20</xdr:row>
      <xdr:rowOff>27709</xdr:rowOff>
    </xdr:to>
    <xdr:sp macro="" textlink="'Pivot Tables'!M17">
      <xdr:nvSpPr>
        <xdr:cNvPr id="32" name="TextBox 31">
          <a:extLst>
            <a:ext uri="{FF2B5EF4-FFF2-40B4-BE49-F238E27FC236}">
              <a16:creationId xmlns:a16="http://schemas.microsoft.com/office/drawing/2014/main" id="{F008B092-C7FA-4DCE-A2B0-7272620FC31A}"/>
            </a:ext>
          </a:extLst>
        </xdr:cNvPr>
        <xdr:cNvSpPr txBox="1"/>
      </xdr:nvSpPr>
      <xdr:spPr>
        <a:xfrm>
          <a:off x="4031671" y="3338945"/>
          <a:ext cx="1440873" cy="29094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E6C290-3BE4-4C05-A758-882AD275A8E3}" type="TxLink">
            <a:rPr lang="en-US" sz="1200" b="1" i="0" u="none" strike="noStrike">
              <a:solidFill>
                <a:srgbClr val="000000"/>
              </a:solidFill>
              <a:latin typeface="Calibri"/>
              <a:ea typeface="Calibri"/>
              <a:cs typeface="Calibri"/>
            </a:rPr>
            <a:pPr algn="ctr"/>
            <a:t>3.6</a:t>
          </a:fld>
          <a:endParaRPr lang="en-IN" sz="1400" b="1"/>
        </a:p>
      </xdr:txBody>
    </xdr:sp>
    <xdr:clientData/>
  </xdr:twoCellAnchor>
  <xdr:twoCellAnchor>
    <xdr:from>
      <xdr:col>6</xdr:col>
      <xdr:colOff>484909</xdr:colOff>
      <xdr:row>17</xdr:row>
      <xdr:rowOff>0</xdr:rowOff>
    </xdr:from>
    <xdr:to>
      <xdr:col>9</xdr:col>
      <xdr:colOff>13854</xdr:colOff>
      <xdr:row>18</xdr:row>
      <xdr:rowOff>69273</xdr:rowOff>
    </xdr:to>
    <xdr:sp macro="" textlink="">
      <xdr:nvSpPr>
        <xdr:cNvPr id="40" name="TextBox 39">
          <a:extLst>
            <a:ext uri="{FF2B5EF4-FFF2-40B4-BE49-F238E27FC236}">
              <a16:creationId xmlns:a16="http://schemas.microsoft.com/office/drawing/2014/main" id="{CF4066C8-3025-4530-8E4D-6BE06DB3CDCE}"/>
            </a:ext>
          </a:extLst>
        </xdr:cNvPr>
        <xdr:cNvSpPr txBox="1"/>
      </xdr:nvSpPr>
      <xdr:spPr>
        <a:xfrm>
          <a:off x="4142509" y="3061855"/>
          <a:ext cx="1357745" cy="24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Average</a:t>
          </a:r>
          <a:r>
            <a:rPr lang="en-IN" sz="1200" b="1" baseline="0">
              <a:solidFill>
                <a:schemeClr val="bg1"/>
              </a:solidFill>
            </a:rPr>
            <a:t> Rating</a:t>
          </a:r>
          <a:endParaRPr lang="en-IN" sz="1200" b="1">
            <a:solidFill>
              <a:schemeClr val="bg1"/>
            </a:solidFill>
          </a:endParaRPr>
        </a:p>
      </xdr:txBody>
    </xdr:sp>
    <xdr:clientData/>
  </xdr:twoCellAnchor>
  <xdr:twoCellAnchor>
    <xdr:from>
      <xdr:col>9</xdr:col>
      <xdr:colOff>290945</xdr:colOff>
      <xdr:row>16</xdr:row>
      <xdr:rowOff>166255</xdr:rowOff>
    </xdr:from>
    <xdr:to>
      <xdr:col>12</xdr:col>
      <xdr:colOff>387927</xdr:colOff>
      <xdr:row>21</xdr:row>
      <xdr:rowOff>-1</xdr:rowOff>
    </xdr:to>
    <xdr:sp macro="" textlink="">
      <xdr:nvSpPr>
        <xdr:cNvPr id="41" name="Rectangle: Rounded Corners 40">
          <a:extLst>
            <a:ext uri="{FF2B5EF4-FFF2-40B4-BE49-F238E27FC236}">
              <a16:creationId xmlns:a16="http://schemas.microsoft.com/office/drawing/2014/main" id="{93EDBDD2-EAB9-4DB9-AC61-7B664DCB0E1D}"/>
            </a:ext>
          </a:extLst>
        </xdr:cNvPr>
        <xdr:cNvSpPr/>
      </xdr:nvSpPr>
      <xdr:spPr>
        <a:xfrm>
          <a:off x="5777345" y="3048000"/>
          <a:ext cx="1925782"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526473</xdr:colOff>
      <xdr:row>17</xdr:row>
      <xdr:rowOff>13854</xdr:rowOff>
    </xdr:from>
    <xdr:to>
      <xdr:col>12</xdr:col>
      <xdr:colOff>55418</xdr:colOff>
      <xdr:row>18</xdr:row>
      <xdr:rowOff>83127</xdr:rowOff>
    </xdr:to>
    <xdr:sp macro="" textlink="">
      <xdr:nvSpPr>
        <xdr:cNvPr id="43" name="TextBox 42">
          <a:extLst>
            <a:ext uri="{FF2B5EF4-FFF2-40B4-BE49-F238E27FC236}">
              <a16:creationId xmlns:a16="http://schemas.microsoft.com/office/drawing/2014/main" id="{A180A8DF-4B47-409D-AF49-7C26A87FD442}"/>
            </a:ext>
          </a:extLst>
        </xdr:cNvPr>
        <xdr:cNvSpPr txBox="1"/>
      </xdr:nvSpPr>
      <xdr:spPr>
        <a:xfrm>
          <a:off x="6012873" y="3075709"/>
          <a:ext cx="1357745" cy="24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Realisation</a:t>
          </a:r>
          <a:r>
            <a:rPr lang="en-IN" sz="1200" b="1" baseline="0">
              <a:solidFill>
                <a:schemeClr val="bg1"/>
              </a:solidFill>
            </a:rPr>
            <a:t> %</a:t>
          </a:r>
          <a:endParaRPr lang="en-IN" sz="1200" b="1">
            <a:solidFill>
              <a:schemeClr val="bg1"/>
            </a:solidFill>
          </a:endParaRPr>
        </a:p>
      </xdr:txBody>
    </xdr:sp>
    <xdr:clientData/>
  </xdr:twoCellAnchor>
  <xdr:twoCellAnchor>
    <xdr:from>
      <xdr:col>9</xdr:col>
      <xdr:colOff>512617</xdr:colOff>
      <xdr:row>18</xdr:row>
      <xdr:rowOff>96982</xdr:rowOff>
    </xdr:from>
    <xdr:to>
      <xdr:col>12</xdr:col>
      <xdr:colOff>124690</xdr:colOff>
      <xdr:row>20</xdr:row>
      <xdr:rowOff>27710</xdr:rowOff>
    </xdr:to>
    <xdr:sp macro="" textlink="'Pivot Tables'!H8">
      <xdr:nvSpPr>
        <xdr:cNvPr id="44" name="TextBox 43">
          <a:extLst>
            <a:ext uri="{FF2B5EF4-FFF2-40B4-BE49-F238E27FC236}">
              <a16:creationId xmlns:a16="http://schemas.microsoft.com/office/drawing/2014/main" id="{690D6168-0ECD-4759-9B04-4EBC219BF103}"/>
            </a:ext>
          </a:extLst>
        </xdr:cNvPr>
        <xdr:cNvSpPr txBox="1"/>
      </xdr:nvSpPr>
      <xdr:spPr>
        <a:xfrm>
          <a:off x="5999017" y="3338946"/>
          <a:ext cx="1440873" cy="29094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7C793C-4566-4AFC-9B95-B0E601E2D576}" type="TxLink">
            <a:rPr lang="en-US" sz="1200" b="1" i="0" u="none" strike="noStrike">
              <a:solidFill>
                <a:srgbClr val="000000"/>
              </a:solidFill>
              <a:latin typeface="Calibri"/>
              <a:ea typeface="Calibri"/>
              <a:cs typeface="Calibri"/>
            </a:rPr>
            <a:pPr algn="ctr"/>
            <a:t>70.15%</a:t>
          </a:fld>
          <a:endParaRPr lang="en-IN" sz="1600" b="1"/>
        </a:p>
      </xdr:txBody>
    </xdr:sp>
    <xdr:clientData/>
  </xdr:twoCellAnchor>
  <xdr:twoCellAnchor>
    <xdr:from>
      <xdr:col>12</xdr:col>
      <xdr:colOff>471054</xdr:colOff>
      <xdr:row>16</xdr:row>
      <xdr:rowOff>166255</xdr:rowOff>
    </xdr:from>
    <xdr:to>
      <xdr:col>16</xdr:col>
      <xdr:colOff>110836</xdr:colOff>
      <xdr:row>21</xdr:row>
      <xdr:rowOff>-1</xdr:rowOff>
    </xdr:to>
    <xdr:sp macro="" textlink="">
      <xdr:nvSpPr>
        <xdr:cNvPr id="45" name="Rectangle: Rounded Corners 44">
          <a:extLst>
            <a:ext uri="{FF2B5EF4-FFF2-40B4-BE49-F238E27FC236}">
              <a16:creationId xmlns:a16="http://schemas.microsoft.com/office/drawing/2014/main" id="{3A890087-2AC8-4860-93B5-C5C8716C085A}"/>
            </a:ext>
          </a:extLst>
        </xdr:cNvPr>
        <xdr:cNvSpPr/>
      </xdr:nvSpPr>
      <xdr:spPr>
        <a:xfrm>
          <a:off x="7786254" y="3048000"/>
          <a:ext cx="2078182"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235527</xdr:colOff>
      <xdr:row>16</xdr:row>
      <xdr:rowOff>166255</xdr:rowOff>
    </xdr:from>
    <xdr:to>
      <xdr:col>15</xdr:col>
      <xdr:colOff>374072</xdr:colOff>
      <xdr:row>18</xdr:row>
      <xdr:rowOff>55418</xdr:rowOff>
    </xdr:to>
    <xdr:sp macro="" textlink="">
      <xdr:nvSpPr>
        <xdr:cNvPr id="47" name="TextBox 46">
          <a:extLst>
            <a:ext uri="{FF2B5EF4-FFF2-40B4-BE49-F238E27FC236}">
              <a16:creationId xmlns:a16="http://schemas.microsoft.com/office/drawing/2014/main" id="{F6CD38D8-7687-41A6-B7D3-89377E41D901}"/>
            </a:ext>
          </a:extLst>
        </xdr:cNvPr>
        <xdr:cNvSpPr txBox="1"/>
      </xdr:nvSpPr>
      <xdr:spPr>
        <a:xfrm>
          <a:off x="8160327" y="3048000"/>
          <a:ext cx="1357745" cy="24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No</a:t>
          </a:r>
          <a:r>
            <a:rPr lang="en-IN" sz="1200" b="1" baseline="0">
              <a:solidFill>
                <a:schemeClr val="bg1"/>
              </a:solidFill>
            </a:rPr>
            <a:t> Show Rate %</a:t>
          </a:r>
          <a:endParaRPr lang="en-IN" sz="1200" b="1">
            <a:solidFill>
              <a:schemeClr val="bg1"/>
            </a:solidFill>
          </a:endParaRPr>
        </a:p>
      </xdr:txBody>
    </xdr:sp>
    <xdr:clientData/>
  </xdr:twoCellAnchor>
  <xdr:twoCellAnchor>
    <xdr:from>
      <xdr:col>13</xdr:col>
      <xdr:colOff>207818</xdr:colOff>
      <xdr:row>18</xdr:row>
      <xdr:rowOff>69272</xdr:rowOff>
    </xdr:from>
    <xdr:to>
      <xdr:col>15</xdr:col>
      <xdr:colOff>429491</xdr:colOff>
      <xdr:row>20</xdr:row>
      <xdr:rowOff>0</xdr:rowOff>
    </xdr:to>
    <xdr:sp macro="" textlink="'Pivot Tables'!E27">
      <xdr:nvSpPr>
        <xdr:cNvPr id="48" name="TextBox 47">
          <a:extLst>
            <a:ext uri="{FF2B5EF4-FFF2-40B4-BE49-F238E27FC236}">
              <a16:creationId xmlns:a16="http://schemas.microsoft.com/office/drawing/2014/main" id="{C638AD53-D39A-44EA-BF28-A3FD49925DDB}"/>
            </a:ext>
          </a:extLst>
        </xdr:cNvPr>
        <xdr:cNvSpPr txBox="1"/>
      </xdr:nvSpPr>
      <xdr:spPr>
        <a:xfrm>
          <a:off x="8132618" y="3311236"/>
          <a:ext cx="1440873" cy="29094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9304F5-6F74-4A81-8788-007E8A06ED39}" type="TxLink">
            <a:rPr lang="en-US" sz="1200" b="1" i="0" u="none" strike="noStrike">
              <a:solidFill>
                <a:srgbClr val="000000"/>
              </a:solidFill>
              <a:latin typeface="Calibri"/>
              <a:ea typeface="Calibri"/>
              <a:cs typeface="Calibri"/>
            </a:rPr>
            <a:pPr algn="ctr"/>
            <a:t>5.02%</a:t>
          </a:fld>
          <a:endParaRPr lang="en-IN" sz="1800" b="1"/>
        </a:p>
      </xdr:txBody>
    </xdr:sp>
    <xdr:clientData/>
  </xdr:twoCellAnchor>
  <xdr:twoCellAnchor>
    <xdr:from>
      <xdr:col>16</xdr:col>
      <xdr:colOff>193964</xdr:colOff>
      <xdr:row>16</xdr:row>
      <xdr:rowOff>166255</xdr:rowOff>
    </xdr:from>
    <xdr:to>
      <xdr:col>19</xdr:col>
      <xdr:colOff>290945</xdr:colOff>
      <xdr:row>21</xdr:row>
      <xdr:rowOff>-1</xdr:rowOff>
    </xdr:to>
    <xdr:sp macro="" textlink="">
      <xdr:nvSpPr>
        <xdr:cNvPr id="49" name="Rectangle: Rounded Corners 48">
          <a:extLst>
            <a:ext uri="{FF2B5EF4-FFF2-40B4-BE49-F238E27FC236}">
              <a16:creationId xmlns:a16="http://schemas.microsoft.com/office/drawing/2014/main" id="{4A2768AF-2003-4EEA-AACE-0ED7B88AE519}"/>
            </a:ext>
          </a:extLst>
        </xdr:cNvPr>
        <xdr:cNvSpPr/>
      </xdr:nvSpPr>
      <xdr:spPr>
        <a:xfrm>
          <a:off x="9947564" y="3048000"/>
          <a:ext cx="1925781"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180110</xdr:colOff>
      <xdr:row>21</xdr:row>
      <xdr:rowOff>110836</xdr:rowOff>
    </xdr:from>
    <xdr:to>
      <xdr:col>10</xdr:col>
      <xdr:colOff>304800</xdr:colOff>
      <xdr:row>25</xdr:row>
      <xdr:rowOff>124690</xdr:rowOff>
    </xdr:to>
    <xdr:sp macro="" textlink="">
      <xdr:nvSpPr>
        <xdr:cNvPr id="50" name="Rectangle: Rounded Corners 49">
          <a:extLst>
            <a:ext uri="{FF2B5EF4-FFF2-40B4-BE49-F238E27FC236}">
              <a16:creationId xmlns:a16="http://schemas.microsoft.com/office/drawing/2014/main" id="{915B29B4-1D84-4ECB-B074-58906C820773}"/>
            </a:ext>
          </a:extLst>
        </xdr:cNvPr>
        <xdr:cNvSpPr/>
      </xdr:nvSpPr>
      <xdr:spPr>
        <a:xfrm>
          <a:off x="3837710" y="3893127"/>
          <a:ext cx="2563090"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415636</xdr:colOff>
      <xdr:row>21</xdr:row>
      <xdr:rowOff>124691</xdr:rowOff>
    </xdr:from>
    <xdr:to>
      <xdr:col>14</xdr:col>
      <xdr:colOff>471055</xdr:colOff>
      <xdr:row>25</xdr:row>
      <xdr:rowOff>138545</xdr:rowOff>
    </xdr:to>
    <xdr:sp macro="" textlink="">
      <xdr:nvSpPr>
        <xdr:cNvPr id="51" name="Rectangle: Rounded Corners 50">
          <a:extLst>
            <a:ext uri="{FF2B5EF4-FFF2-40B4-BE49-F238E27FC236}">
              <a16:creationId xmlns:a16="http://schemas.microsoft.com/office/drawing/2014/main" id="{6E7839DE-B8CB-4A1F-BDDC-499BF06E7A1E}"/>
            </a:ext>
          </a:extLst>
        </xdr:cNvPr>
        <xdr:cNvSpPr/>
      </xdr:nvSpPr>
      <xdr:spPr>
        <a:xfrm>
          <a:off x="6511636" y="3906982"/>
          <a:ext cx="2493819"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21</xdr:row>
      <xdr:rowOff>124691</xdr:rowOff>
    </xdr:from>
    <xdr:to>
      <xdr:col>19</xdr:col>
      <xdr:colOff>290946</xdr:colOff>
      <xdr:row>25</xdr:row>
      <xdr:rowOff>138545</xdr:rowOff>
    </xdr:to>
    <xdr:sp macro="" textlink="">
      <xdr:nvSpPr>
        <xdr:cNvPr id="52" name="Rectangle: Rounded Corners 51">
          <a:extLst>
            <a:ext uri="{FF2B5EF4-FFF2-40B4-BE49-F238E27FC236}">
              <a16:creationId xmlns:a16="http://schemas.microsoft.com/office/drawing/2014/main" id="{83B60D65-78FE-4943-BAA0-7378BAAB93E7}"/>
            </a:ext>
          </a:extLst>
        </xdr:cNvPr>
        <xdr:cNvSpPr/>
      </xdr:nvSpPr>
      <xdr:spPr>
        <a:xfrm>
          <a:off x="9144000" y="3906982"/>
          <a:ext cx="2729346"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41564</xdr:colOff>
      <xdr:row>21</xdr:row>
      <xdr:rowOff>110836</xdr:rowOff>
    </xdr:from>
    <xdr:to>
      <xdr:col>6</xdr:col>
      <xdr:colOff>69274</xdr:colOff>
      <xdr:row>25</xdr:row>
      <xdr:rowOff>124690</xdr:rowOff>
    </xdr:to>
    <xdr:sp macro="" textlink="">
      <xdr:nvSpPr>
        <xdr:cNvPr id="53" name="Rectangle: Rounded Corners 52">
          <a:extLst>
            <a:ext uri="{FF2B5EF4-FFF2-40B4-BE49-F238E27FC236}">
              <a16:creationId xmlns:a16="http://schemas.microsoft.com/office/drawing/2014/main" id="{14AED485-A1FA-40FD-A646-1297FCA07A05}"/>
            </a:ext>
          </a:extLst>
        </xdr:cNvPr>
        <xdr:cNvSpPr/>
      </xdr:nvSpPr>
      <xdr:spPr>
        <a:xfrm>
          <a:off x="1870364" y="3893127"/>
          <a:ext cx="1856510" cy="73429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290946</xdr:colOff>
      <xdr:row>22</xdr:row>
      <xdr:rowOff>27709</xdr:rowOff>
    </xdr:from>
    <xdr:to>
      <xdr:col>5</xdr:col>
      <xdr:colOff>443346</xdr:colOff>
      <xdr:row>24</xdr:row>
      <xdr:rowOff>138545</xdr:rowOff>
    </xdr:to>
    <xdr:sp macro="" textlink="">
      <xdr:nvSpPr>
        <xdr:cNvPr id="54" name="TextBox 53">
          <a:extLst>
            <a:ext uri="{FF2B5EF4-FFF2-40B4-BE49-F238E27FC236}">
              <a16:creationId xmlns:a16="http://schemas.microsoft.com/office/drawing/2014/main" id="{C0232F07-86FF-935E-3766-5CD805609095}"/>
            </a:ext>
          </a:extLst>
        </xdr:cNvPr>
        <xdr:cNvSpPr txBox="1"/>
      </xdr:nvSpPr>
      <xdr:spPr>
        <a:xfrm>
          <a:off x="2119746" y="3990109"/>
          <a:ext cx="1371600" cy="4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bg1"/>
              </a:solidFill>
            </a:rPr>
            <a:t>Slicers</a:t>
          </a:r>
        </a:p>
      </xdr:txBody>
    </xdr:sp>
    <xdr:clientData/>
  </xdr:twoCellAnchor>
  <xdr:twoCellAnchor>
    <xdr:from>
      <xdr:col>16</xdr:col>
      <xdr:colOff>472696</xdr:colOff>
      <xdr:row>18</xdr:row>
      <xdr:rowOff>110290</xdr:rowOff>
    </xdr:from>
    <xdr:to>
      <xdr:col>19</xdr:col>
      <xdr:colOff>82764</xdr:colOff>
      <xdr:row>20</xdr:row>
      <xdr:rowOff>41018</xdr:rowOff>
    </xdr:to>
    <xdr:sp macro="" textlink="'Pivot Tables'!F27">
      <xdr:nvSpPr>
        <xdr:cNvPr id="56" name="TextBox 55">
          <a:extLst>
            <a:ext uri="{FF2B5EF4-FFF2-40B4-BE49-F238E27FC236}">
              <a16:creationId xmlns:a16="http://schemas.microsoft.com/office/drawing/2014/main" id="{C421FAEF-F1B8-4B02-A90F-6E745C2B5F3B}"/>
            </a:ext>
          </a:extLst>
        </xdr:cNvPr>
        <xdr:cNvSpPr txBox="1"/>
      </xdr:nvSpPr>
      <xdr:spPr>
        <a:xfrm>
          <a:off x="10258380" y="3358816"/>
          <a:ext cx="1444884" cy="29167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B4D1CE-D678-43E4-B947-9C237681BEE4}" type="TxLink">
            <a:rPr lang="en-US" sz="1200" b="1" i="0" u="none" strike="noStrike">
              <a:solidFill>
                <a:srgbClr val="000000"/>
              </a:solidFill>
              <a:latin typeface="Calibri"/>
              <a:ea typeface="Calibri"/>
              <a:cs typeface="Calibri"/>
            </a:rPr>
            <a:pPr algn="ctr"/>
            <a:t>1463</a:t>
          </a:fld>
          <a:endParaRPr lang="en-IN" sz="2000" b="1"/>
        </a:p>
      </xdr:txBody>
    </xdr:sp>
    <xdr:clientData/>
  </xdr:twoCellAnchor>
  <xdr:twoCellAnchor>
    <xdr:from>
      <xdr:col>16</xdr:col>
      <xdr:colOff>472696</xdr:colOff>
      <xdr:row>16</xdr:row>
      <xdr:rowOff>170448</xdr:rowOff>
    </xdr:from>
    <xdr:to>
      <xdr:col>18</xdr:col>
      <xdr:colOff>611241</xdr:colOff>
      <xdr:row>18</xdr:row>
      <xdr:rowOff>59611</xdr:rowOff>
    </xdr:to>
    <xdr:sp macro="" textlink="">
      <xdr:nvSpPr>
        <xdr:cNvPr id="57" name="TextBox 56">
          <a:extLst>
            <a:ext uri="{FF2B5EF4-FFF2-40B4-BE49-F238E27FC236}">
              <a16:creationId xmlns:a16="http://schemas.microsoft.com/office/drawing/2014/main" id="{B5F4B8A6-69BA-4C11-B93B-5C5C2CE6B759}"/>
            </a:ext>
          </a:extLst>
        </xdr:cNvPr>
        <xdr:cNvSpPr txBox="1"/>
      </xdr:nvSpPr>
      <xdr:spPr>
        <a:xfrm>
          <a:off x="10258380" y="3058027"/>
          <a:ext cx="1361756" cy="250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DBRN</a:t>
          </a:r>
        </a:p>
      </xdr:txBody>
    </xdr:sp>
    <xdr:clientData/>
  </xdr:twoCellAnchor>
  <xdr:twoCellAnchor>
    <xdr:from>
      <xdr:col>7</xdr:col>
      <xdr:colOff>117947</xdr:colOff>
      <xdr:row>23</xdr:row>
      <xdr:rowOff>83127</xdr:rowOff>
    </xdr:from>
    <xdr:to>
      <xdr:col>9</xdr:col>
      <xdr:colOff>339621</xdr:colOff>
      <xdr:row>25</xdr:row>
      <xdr:rowOff>13856</xdr:rowOff>
    </xdr:to>
    <xdr:sp macro="" textlink="'Pivot Tables'!M30">
      <xdr:nvSpPr>
        <xdr:cNvPr id="58" name="TextBox 57">
          <a:extLst>
            <a:ext uri="{FF2B5EF4-FFF2-40B4-BE49-F238E27FC236}">
              <a16:creationId xmlns:a16="http://schemas.microsoft.com/office/drawing/2014/main" id="{47BCBC10-0170-4833-A019-2C9E05B27664}"/>
            </a:ext>
          </a:extLst>
        </xdr:cNvPr>
        <xdr:cNvSpPr txBox="1"/>
      </xdr:nvSpPr>
      <xdr:spPr>
        <a:xfrm>
          <a:off x="4399184" y="4234022"/>
          <a:ext cx="1444884" cy="29167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DFE806-A085-4E77-9F50-706492E98D8D}" type="TxLink">
            <a:rPr lang="en-US" sz="1200" b="1" i="0" u="none" strike="noStrike">
              <a:solidFill>
                <a:srgbClr val="000000"/>
              </a:solidFill>
              <a:latin typeface="Calibri"/>
              <a:ea typeface="Calibri"/>
              <a:cs typeface="Calibri"/>
            </a:rPr>
            <a:pPr algn="ctr"/>
            <a:t>1026</a:t>
          </a:fld>
          <a:endParaRPr lang="en-IN" sz="2000" b="1"/>
        </a:p>
      </xdr:txBody>
    </xdr:sp>
    <xdr:clientData/>
  </xdr:twoCellAnchor>
  <xdr:twoCellAnchor>
    <xdr:from>
      <xdr:col>11</xdr:col>
      <xdr:colOff>395583</xdr:colOff>
      <xdr:row>23</xdr:row>
      <xdr:rowOff>86956</xdr:rowOff>
    </xdr:from>
    <xdr:to>
      <xdr:col>14</xdr:col>
      <xdr:colOff>5651</xdr:colOff>
      <xdr:row>25</xdr:row>
      <xdr:rowOff>17685</xdr:rowOff>
    </xdr:to>
    <xdr:sp macro="" textlink="'Pivot Tables'!G27">
      <xdr:nvSpPr>
        <xdr:cNvPr id="59" name="TextBox 58">
          <a:extLst>
            <a:ext uri="{FF2B5EF4-FFF2-40B4-BE49-F238E27FC236}">
              <a16:creationId xmlns:a16="http://schemas.microsoft.com/office/drawing/2014/main" id="{0C5A5614-7FBF-4167-977C-2D69921FB2BD}"/>
            </a:ext>
          </a:extLst>
        </xdr:cNvPr>
        <xdr:cNvSpPr txBox="1"/>
      </xdr:nvSpPr>
      <xdr:spPr>
        <a:xfrm>
          <a:off x="7123241" y="4237851"/>
          <a:ext cx="1444884" cy="29167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E0ACEB-BD22-4D79-A839-20D75D490D74}" type="TxLink">
            <a:rPr lang="en-US" sz="1200" b="1" i="0" u="none" strike="noStrike">
              <a:solidFill>
                <a:srgbClr val="000000"/>
              </a:solidFill>
              <a:latin typeface="Calibri"/>
              <a:ea typeface="Calibri"/>
              <a:cs typeface="Calibri"/>
            </a:rPr>
            <a:pPr algn="ctr"/>
            <a:t>2528</a:t>
          </a:fld>
          <a:endParaRPr lang="en-IN" sz="2000" b="1"/>
        </a:p>
      </xdr:txBody>
    </xdr:sp>
    <xdr:clientData/>
  </xdr:twoCellAnchor>
  <xdr:twoCellAnchor>
    <xdr:from>
      <xdr:col>16</xdr:col>
      <xdr:colOff>50132</xdr:colOff>
      <xdr:row>23</xdr:row>
      <xdr:rowOff>117034</xdr:rowOff>
    </xdr:from>
    <xdr:to>
      <xdr:col>18</xdr:col>
      <xdr:colOff>271805</xdr:colOff>
      <xdr:row>25</xdr:row>
      <xdr:rowOff>47763</xdr:rowOff>
    </xdr:to>
    <xdr:sp macro="" textlink="'Pivot Tables'!N30">
      <xdr:nvSpPr>
        <xdr:cNvPr id="60" name="TextBox 59">
          <a:extLst>
            <a:ext uri="{FF2B5EF4-FFF2-40B4-BE49-F238E27FC236}">
              <a16:creationId xmlns:a16="http://schemas.microsoft.com/office/drawing/2014/main" id="{4CE426C6-DE5F-4372-9462-DC38473F8C44}"/>
            </a:ext>
          </a:extLst>
        </xdr:cNvPr>
        <xdr:cNvSpPr txBox="1"/>
      </xdr:nvSpPr>
      <xdr:spPr>
        <a:xfrm>
          <a:off x="9835816" y="4267929"/>
          <a:ext cx="1444884" cy="29167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F52BE8-4F20-4EA3-A9BB-BE435BC32E5B}" type="TxLink">
            <a:rPr lang="en-US" sz="1200" b="1" i="0" u="none" strike="noStrike">
              <a:solidFill>
                <a:srgbClr val="000000"/>
              </a:solidFill>
              <a:latin typeface="Calibri"/>
              <a:ea typeface="Calibri"/>
              <a:cs typeface="Calibri"/>
            </a:rPr>
            <a:pPr algn="ctr"/>
            <a:t>33420</a:t>
          </a:fld>
          <a:endParaRPr lang="en-IN" sz="2000" b="1"/>
        </a:p>
      </xdr:txBody>
    </xdr:sp>
    <xdr:clientData/>
  </xdr:twoCellAnchor>
  <xdr:twoCellAnchor>
    <xdr:from>
      <xdr:col>7</xdr:col>
      <xdr:colOff>188131</xdr:colOff>
      <xdr:row>21</xdr:row>
      <xdr:rowOff>143286</xdr:rowOff>
    </xdr:from>
    <xdr:to>
      <xdr:col>9</xdr:col>
      <xdr:colOff>326677</xdr:colOff>
      <xdr:row>23</xdr:row>
      <xdr:rowOff>32448</xdr:rowOff>
    </xdr:to>
    <xdr:sp macro="" textlink="">
      <xdr:nvSpPr>
        <xdr:cNvPr id="61" name="TextBox 60">
          <a:extLst>
            <a:ext uri="{FF2B5EF4-FFF2-40B4-BE49-F238E27FC236}">
              <a16:creationId xmlns:a16="http://schemas.microsoft.com/office/drawing/2014/main" id="{690DDFDE-7267-4572-980C-7D3E06A8B67D}"/>
            </a:ext>
          </a:extLst>
        </xdr:cNvPr>
        <xdr:cNvSpPr txBox="1"/>
      </xdr:nvSpPr>
      <xdr:spPr>
        <a:xfrm>
          <a:off x="4469368" y="3933233"/>
          <a:ext cx="1361756" cy="250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DURN</a:t>
          </a:r>
        </a:p>
      </xdr:txBody>
    </xdr:sp>
    <xdr:clientData/>
  </xdr:twoCellAnchor>
  <xdr:twoCellAnchor>
    <xdr:from>
      <xdr:col>11</xdr:col>
      <xdr:colOff>435689</xdr:colOff>
      <xdr:row>21</xdr:row>
      <xdr:rowOff>137088</xdr:rowOff>
    </xdr:from>
    <xdr:to>
      <xdr:col>13</xdr:col>
      <xdr:colOff>574235</xdr:colOff>
      <xdr:row>23</xdr:row>
      <xdr:rowOff>26250</xdr:rowOff>
    </xdr:to>
    <xdr:sp macro="" textlink="">
      <xdr:nvSpPr>
        <xdr:cNvPr id="62" name="TextBox 61">
          <a:extLst>
            <a:ext uri="{FF2B5EF4-FFF2-40B4-BE49-F238E27FC236}">
              <a16:creationId xmlns:a16="http://schemas.microsoft.com/office/drawing/2014/main" id="{81F3CB5B-89F6-4085-9961-FA2163053A2E}"/>
            </a:ext>
          </a:extLst>
        </xdr:cNvPr>
        <xdr:cNvSpPr txBox="1"/>
      </xdr:nvSpPr>
      <xdr:spPr>
        <a:xfrm>
          <a:off x="7163347" y="3927035"/>
          <a:ext cx="1361756" cy="250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DSRN</a:t>
          </a:r>
        </a:p>
      </xdr:txBody>
    </xdr:sp>
    <xdr:clientData/>
  </xdr:twoCellAnchor>
  <xdr:twoCellAnchor>
    <xdr:from>
      <xdr:col>15</xdr:col>
      <xdr:colOff>531395</xdr:colOff>
      <xdr:row>21</xdr:row>
      <xdr:rowOff>96982</xdr:rowOff>
    </xdr:from>
    <xdr:to>
      <xdr:col>19</xdr:col>
      <xdr:colOff>10025</xdr:colOff>
      <xdr:row>23</xdr:row>
      <xdr:rowOff>150394</xdr:rowOff>
    </xdr:to>
    <xdr:sp macro="" textlink="">
      <xdr:nvSpPr>
        <xdr:cNvPr id="63" name="TextBox 62">
          <a:extLst>
            <a:ext uri="{FF2B5EF4-FFF2-40B4-BE49-F238E27FC236}">
              <a16:creationId xmlns:a16="http://schemas.microsoft.com/office/drawing/2014/main" id="{647ED0A3-78A2-4C9C-B58B-2B165300C966}"/>
            </a:ext>
          </a:extLst>
        </xdr:cNvPr>
        <xdr:cNvSpPr txBox="1"/>
      </xdr:nvSpPr>
      <xdr:spPr>
        <a:xfrm>
          <a:off x="9705474" y="3886929"/>
          <a:ext cx="1925051" cy="41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effectLst/>
              <a:latin typeface="+mn-lt"/>
              <a:ea typeface="+mn-ea"/>
              <a:cs typeface="+mn-cs"/>
            </a:rPr>
            <a:t>Total</a:t>
          </a:r>
          <a:r>
            <a:rPr lang="en-IN" sz="1200" b="1" baseline="0">
              <a:solidFill>
                <a:schemeClr val="bg1"/>
              </a:solidFill>
              <a:effectLst/>
              <a:latin typeface="+mn-lt"/>
              <a:ea typeface="+mn-ea"/>
              <a:cs typeface="+mn-cs"/>
            </a:rPr>
            <a:t> Cancelled Booking</a:t>
          </a:r>
          <a:endParaRPr lang="en-IN" sz="1400">
            <a:solidFill>
              <a:schemeClr val="bg1"/>
            </a:solidFill>
            <a:effectLst/>
          </a:endParaRPr>
        </a:p>
      </xdr:txBody>
    </xdr:sp>
    <xdr:clientData/>
  </xdr:twoCellAnchor>
  <xdr:twoCellAnchor>
    <xdr:from>
      <xdr:col>6</xdr:col>
      <xdr:colOff>198783</xdr:colOff>
      <xdr:row>26</xdr:row>
      <xdr:rowOff>115956</xdr:rowOff>
    </xdr:from>
    <xdr:to>
      <xdr:col>12</xdr:col>
      <xdr:colOff>579782</xdr:colOff>
      <xdr:row>41</xdr:row>
      <xdr:rowOff>165652</xdr:rowOff>
    </xdr:to>
    <xdr:graphicFrame macro="">
      <xdr:nvGraphicFramePr>
        <xdr:cNvPr id="55" name="Chart 54">
          <a:extLst>
            <a:ext uri="{FF2B5EF4-FFF2-40B4-BE49-F238E27FC236}">
              <a16:creationId xmlns:a16="http://schemas.microsoft.com/office/drawing/2014/main" id="{E2992EAE-5D5A-45AB-A4F8-B0084AC06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thul\AppData\Local\Packages\5319275A.WhatsAppDesktop_cv1g1gvanyjgm\LocalState\sessions\900FF75995C999A9DF9CA543E1FD38B2EF481F8A\transfers\2026-34\ProjectExcel.xlsx" TargetMode="External"/><Relationship Id="rId1" Type="http://schemas.openxmlformats.org/officeDocument/2006/relationships/externalLinkPath" Target="/Users/athul/AppData/Local/Packages/5319275A.WhatsAppDesktop_cv1g1gvanyjgm/LocalState/sessions/900FF75995C999A9DF9CA543E1FD38B2EF481F8A/transfers/2026-34/Project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m_date"/>
      <sheetName val="dim_hotels"/>
      <sheetName val="dim_rooms"/>
      <sheetName val="fact_aggregated_bookings"/>
      <sheetName val="fact_bookings"/>
      <sheetName val="PT_Capacity_Bookings_Monthly"/>
      <sheetName val="Sheet6"/>
      <sheetName val="PT_Revenue_Weekly"/>
      <sheetName val="PT_Overall_KPIs"/>
      <sheetName val="PT_Modeling"/>
      <sheetName val="Metrics"/>
      <sheetName val="DashBoard"/>
    </sheetNames>
    <sheetDataSet>
      <sheetData sheetId="0"/>
      <sheetData sheetId="1"/>
      <sheetData sheetId="2"/>
      <sheetData sheetId="3"/>
      <sheetData sheetId="4"/>
      <sheetData sheetId="5"/>
      <sheetData sheetId="6"/>
      <sheetData sheetId="7"/>
      <sheetData sheetId="8"/>
      <sheetData sheetId="9">
        <row r="3">
          <cell r="A3" t="str">
            <v>Row Labels</v>
          </cell>
          <cell r="F3" t="str">
            <v>Row Labels</v>
          </cell>
          <cell r="J3" t="str">
            <v>Row Labels</v>
          </cell>
        </row>
      </sheetData>
      <sheetData sheetId="10"/>
      <sheetData sheetId="1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59.913202546297" backgroundQuery="1" createdVersion="8" refreshedVersion="8" minRefreshableVersion="3" recordCount="0" supportSubquery="1" supportAdvancedDrill="1" xr:uid="{E15A022D-83D9-4821-A1CF-E889BF955E97}">
  <cacheSource type="external" connectionId="6"/>
  <cacheFields count="4">
    <cacheField name="[dim_rooms].[room_class].[room_class]" caption="room_class" numFmtId="0" hierarchy="10" level="1">
      <sharedItems count="4">
        <s v="Elite"/>
        <s v="Premium"/>
        <s v="Presidential"/>
        <s v="Standard"/>
      </sharedItems>
    </cacheField>
    <cacheField name="[Measures].[Total Revenue]" caption="Total Revenue" numFmtId="0" hierarchy="36" level="32767"/>
    <cacheField name="[Measures].[ADR]" caption="ADR" numFmtId="0" hierarchy="37" level="32767"/>
    <cacheField name="[Measures].[Average Rating]" caption="Average Rating" numFmtId="0" hierarchy="45"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oneField="1">
      <fieldsUsage count="1">
        <fieldUsage x="1"/>
      </fieldsUsage>
    </cacheHierarchy>
    <cacheHierarchy uniqueName="[Measures].[ADR]" caption="ADR" measure="1" displayFolder="" measureGroup="fact_bookings" count="0" oneField="1">
      <fieldsUsage count="1">
        <fieldUsage x="2"/>
      </fieldsUsage>
    </cacheHierarchy>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cacheHierarchy uniqueName="[Measures].[Rev PAR]" caption="Rev PAR" measure="1" displayFolder="" measureGroup="fact_aggregated_bookings" count="0"/>
    <cacheHierarchy uniqueName="[Measures].[Total Bookings]" caption="Total Bookings" measure="1" displayFolder="" measureGroup="fact_bookings" count="0"/>
    <cacheHierarchy uniqueName="[Measures].[Total cancelled booking]" caption="Total cancelled booking" measure="1" displayFolder="" measureGroup="fact_bookings" count="0"/>
    <cacheHierarchy uniqueName="[Measures].[Average Rating]" caption="Average Rating" measure="1" displayFolder="" measureGroup="fact_bookings" count="0" oneField="1">
      <fieldsUsage count="1">
        <fieldUsage x="3"/>
      </fieldsUsage>
    </cacheHierarchy>
    <cacheHierarchy uniqueName="[Measures].[Realisation %]" caption="Realisation %" measure="1" displayFolder="" measureGroup="fact_bookings" count="0"/>
    <cacheHierarchy uniqueName="[Measures].[No Show Rate %]" caption="No Show Rate %" measure="1" displayFolder="" measureGroup="fact_bookings" count="0"/>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cacheHierarchy uniqueName="[Measures].[DSRN]" caption="DSRN" measure="1" displayFolder="" measureGroup="fact_bookings" count="0"/>
    <cacheHierarchy uniqueName="[Measures].[DBRN]" caption="DBRN" measure="1" displayFolder="" measureGroup="fact_bookings" count="0"/>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59.913205671299" backgroundQuery="1" createdVersion="8" refreshedVersion="8" minRefreshableVersion="3" recordCount="0" supportSubquery="1" supportAdvancedDrill="1" xr:uid="{DCB262CE-03ED-4022-80E8-B2B283EE9F9F}">
  <cacheSource type="external" connectionId="6"/>
  <cacheFields count="5">
    <cacheField name="[fact_bookings].[booking_platform].[booking_platform]" caption="booking_platform" numFmtId="0" hierarchy="24" level="1">
      <sharedItems count="7">
        <s v="direct offline"/>
        <s v="direct online"/>
        <s v="journey"/>
        <s v="logtrip"/>
        <s v="makeyourtrip"/>
        <s v="others"/>
        <s v="tripster"/>
      </sharedItems>
    </cacheField>
    <cacheField name="[Measures].[Total Revenue]" caption="Total Revenue" numFmtId="0" hierarchy="36" level="32767"/>
    <cacheField name="[Measures].[Cancellation %]" caption="Cancellation %" numFmtId="0" hierarchy="38" level="32767"/>
    <cacheField name="[Measures].[DURN]" caption="DURN" numFmtId="0" hierarchy="50" level="32767"/>
    <cacheField name="[Measures].[Total cancelled booking]" caption="Total cancelled booking" numFmtId="0" hierarchy="44"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0"/>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oneField="1">
      <fieldsUsage count="1">
        <fieldUsage x="1"/>
      </fieldsUsage>
    </cacheHierarchy>
    <cacheHierarchy uniqueName="[Measures].[ADR]" caption="ADR" measure="1" displayFolder="" measureGroup="fact_bookings" count="0"/>
    <cacheHierarchy uniqueName="[Measures].[Cancellation %]" caption="Cancellation %" measure="1" displayFolder="" measureGroup="fact_bookings" count="0" oneField="1">
      <fieldsUsage count="1">
        <fieldUsage x="2"/>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cacheHierarchy uniqueName="[Measures].[Rev PAR]" caption="Rev PAR" measure="1" displayFolder="" measureGroup="fact_aggregated_bookings" count="0"/>
    <cacheHierarchy uniqueName="[Measures].[Total Bookings]" caption="Total Bookings" measure="1" displayFolder="" measureGroup="fact_bookings" count="0"/>
    <cacheHierarchy uniqueName="[Measures].[Total cancelled booking]" caption="Total cancelled booking" measure="1" displayFolder="" measureGroup="fact_bookings" count="0" oneField="1">
      <fieldsUsage count="1">
        <fieldUsage x="4"/>
      </fieldsUsage>
    </cacheHierarchy>
    <cacheHierarchy uniqueName="[Measures].[Average Rating]" caption="Average Rating" measure="1" displayFolder="" measureGroup="fact_bookings" count="0"/>
    <cacheHierarchy uniqueName="[Measures].[Realisation %]" caption="Realisation %" measure="1" displayFolder="" measureGroup="fact_bookings" count="0"/>
    <cacheHierarchy uniqueName="[Measures].[No Show Rate %]" caption="No Show Rate %" measure="1" displayFolder="" measureGroup="fact_bookings" count="0"/>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oneField="1">
      <fieldsUsage count="1">
        <fieldUsage x="3"/>
      </fieldsUsage>
    </cacheHierarchy>
    <cacheHierarchy uniqueName="[Measures].[DSRN]" caption="DSRN" measure="1" displayFolder="" measureGroup="fact_bookings" count="0"/>
    <cacheHierarchy uniqueName="[Measures].[DBRN]" caption="DBRN" measure="1" displayFolder="" measureGroup="fact_bookings" count="0"/>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59.913208101854" backgroundQuery="1" createdVersion="8" refreshedVersion="8" minRefreshableVersion="3" recordCount="0" supportSubquery="1" supportAdvancedDrill="1" xr:uid="{F1F63F02-37C6-4526-9E65-6F1855C6E241}">
  <cacheSource type="external" connectionId="6"/>
  <cacheFields count="7">
    <cacheField name="[dim_hotels].[city].[city]" caption="city" numFmtId="0" hierarchy="8" level="1">
      <sharedItems count="4">
        <s v="Bangalore"/>
        <s v="Delhi"/>
        <s v="Hyderabad"/>
        <s v="Mumbai"/>
      </sharedItems>
    </cacheField>
    <cacheField name="[Measures].[Total Revenue]" caption="Total Revenue" numFmtId="0" hierarchy="36" level="32767"/>
    <cacheField name="[Measures].[Cancellation %]" caption="Cancellation %" numFmtId="0" hierarchy="38" level="32767"/>
    <cacheField name="[Measures].[Occupancy %]" caption="Occupancy %" numFmtId="0" hierarchy="41" level="32767"/>
    <cacheField name="[Measures].[Rev PAR]" caption="Rev PAR" numFmtId="0" hierarchy="42" level="32767"/>
    <cacheField name="[Measures].[Total Bookings]" caption="Total Bookings" numFmtId="0" hierarchy="43" level="32767"/>
    <cacheField name="[Measures].[Realisation %]" caption="Realisation %" numFmtId="0" hierarchy="46"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oneField="1">
      <fieldsUsage count="1">
        <fieldUsage x="1"/>
      </fieldsUsage>
    </cacheHierarchy>
    <cacheHierarchy uniqueName="[Measures].[ADR]" caption="ADR" measure="1" displayFolder="" measureGroup="fact_bookings" count="0"/>
    <cacheHierarchy uniqueName="[Measures].[Cancellation %]" caption="Cancellation %" measure="1" displayFolder="" measureGroup="fact_bookings" count="0" oneField="1">
      <fieldsUsage count="1">
        <fieldUsage x="2"/>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oneField="1">
      <fieldsUsage count="1">
        <fieldUsage x="3"/>
      </fieldsUsage>
    </cacheHierarchy>
    <cacheHierarchy uniqueName="[Measures].[Rev PAR]" caption="Rev PAR" measure="1" displayFolder="" measureGroup="fact_aggregated_bookings" count="0" oneField="1">
      <fieldsUsage count="1">
        <fieldUsage x="4"/>
      </fieldsUsage>
    </cacheHierarchy>
    <cacheHierarchy uniqueName="[Measures].[Total Bookings]" caption="Total Bookings" measure="1" displayFolder="" measureGroup="fact_bookings" count="0" oneField="1">
      <fieldsUsage count="1">
        <fieldUsage x="5"/>
      </fieldsUsage>
    </cacheHierarchy>
    <cacheHierarchy uniqueName="[Measures].[Total cancelled booking]" caption="Total cancelled booking" measure="1" displayFolder="" measureGroup="fact_bookings" count="0"/>
    <cacheHierarchy uniqueName="[Measures].[Average Rating]" caption="Average Rating" measure="1" displayFolder="" measureGroup="fact_bookings" count="0"/>
    <cacheHierarchy uniqueName="[Measures].[Realisation %]" caption="Realisation %" measure="1" displayFolder="" measureGroup="fact_bookings" count="0" oneField="1">
      <fieldsUsage count="1">
        <fieldUsage x="6"/>
      </fieldsUsage>
    </cacheHierarchy>
    <cacheHierarchy uniqueName="[Measures].[No Show Rate %]" caption="No Show Rate %" measure="1" displayFolder="" measureGroup="fact_bookings" count="0"/>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cacheHierarchy uniqueName="[Measures].[DSRN]" caption="DSRN" measure="1" displayFolder="" measureGroup="fact_bookings" count="0"/>
    <cacheHierarchy uniqueName="[Measures].[DBRN]" caption="DBRN" measure="1" displayFolder="" measureGroup="fact_bookings" count="0"/>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59.913213194443" backgroundQuery="1" createdVersion="8" refreshedVersion="8" minRefreshableVersion="3" recordCount="0" supportSubquery="1" supportAdvancedDrill="1" xr:uid="{B22CBC6E-D333-4C48-9621-FDBE6BDA7AD6}">
  <cacheSource type="external" connectionId="6"/>
  <cacheFields count="6">
    <cacheField name="[dim_date].[week no].[week no]" caption="week no" numFmtId="0" hierarchy="2" level="1">
      <sharedItems count="14">
        <s v="W 19"/>
        <s v="W 20"/>
        <s v="W 21"/>
        <s v="W 22"/>
        <s v="W 23"/>
        <s v="W 24"/>
        <s v="W 25"/>
        <s v="W 26"/>
        <s v="W 27"/>
        <s v="W 28"/>
        <s v="W 29"/>
        <s v="W 30"/>
        <s v="W 31"/>
        <s v="W 32"/>
      </sharedItems>
    </cacheField>
    <cacheField name="[Measures].[Total Revenue]" caption="Total Revenue" numFmtId="0" hierarchy="36" level="32767"/>
    <cacheField name="[Measures].[Occupancy %]" caption="Occupancy %" numFmtId="0" hierarchy="41" level="32767"/>
    <cacheField name="[Measures].[No Show Rate %]" caption="No Show Rate %" numFmtId="0" hierarchy="47" level="32767"/>
    <cacheField name="[Measures].[DBRN]" caption="DBRN" numFmtId="0" hierarchy="52" level="32767"/>
    <cacheField name="[Measures].[DSRN]" caption="DSRN" numFmtId="0" hierarchy="51"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oneField="1">
      <fieldsUsage count="1">
        <fieldUsage x="1"/>
      </fieldsUsage>
    </cacheHierarchy>
    <cacheHierarchy uniqueName="[Measures].[ADR]" caption="ADR" measure="1" displayFolder="" measureGroup="fact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oneField="1">
      <fieldsUsage count="1">
        <fieldUsage x="2"/>
      </fieldsUsage>
    </cacheHierarchy>
    <cacheHierarchy uniqueName="[Measures].[Rev PAR]" caption="Rev PAR" measure="1" displayFolder="" measureGroup="fact_aggregated_bookings" count="0"/>
    <cacheHierarchy uniqueName="[Measures].[Total Bookings]" caption="Total Bookings" measure="1" displayFolder="" measureGroup="fact_bookings" count="0"/>
    <cacheHierarchy uniqueName="[Measures].[Total cancelled booking]" caption="Total cancelled booking" measure="1" displayFolder="" measureGroup="fact_bookings" count="0"/>
    <cacheHierarchy uniqueName="[Measures].[Average Rating]" caption="Average Rating" measure="1" displayFolder="" measureGroup="fact_bookings" count="0"/>
    <cacheHierarchy uniqueName="[Measures].[Realisation %]" caption="Realisation %" measure="1" displayFolder="" measureGroup="fact_bookings" count="0"/>
    <cacheHierarchy uniqueName="[Measures].[No Show Rate %]" caption="No Show Rate %" measure="1" displayFolder="" measureGroup="fact_bookings" count="0" oneField="1">
      <fieldsUsage count="1">
        <fieldUsage x="3"/>
      </fieldsUsage>
    </cacheHierarchy>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cacheHierarchy uniqueName="[Measures].[DSRN]" caption="DSRN" measure="1" displayFolder="" measureGroup="fact_bookings" count="0" oneField="1">
      <fieldsUsage count="1">
        <fieldUsage x="5"/>
      </fieldsUsage>
    </cacheHierarchy>
    <cacheHierarchy uniqueName="[Measures].[DBRN]" caption="DBRN" measure="1" displayFolder="" measureGroup="fact_bookings" count="0" oneField="1">
      <fieldsUsage count="1">
        <fieldUsage x="4"/>
      </fieldsUsage>
    </cacheHierarchy>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60.802435185185" backgroundQuery="1" createdVersion="8" refreshedVersion="8" minRefreshableVersion="3" recordCount="0" supportSubquery="1" supportAdvancedDrill="1" xr:uid="{58A0CB58-A393-411F-82EE-2F489F4257A3}">
  <cacheSource type="external" connectionId="6"/>
  <cacheFields count="3">
    <cacheField name="[fact_bookings].[booking_platform].[booking_platform]" caption="booking_platform" numFmtId="0" hierarchy="24" level="1">
      <sharedItems count="7">
        <s v="direct offline"/>
        <s v="direct online"/>
        <s v="journey"/>
        <s v="logtrip"/>
        <s v="makeyourtrip"/>
        <s v="others"/>
        <s v="tripster"/>
      </sharedItems>
    </cacheField>
    <cacheField name="[Measures].[Count of booking_id]" caption="Count of booking_id" numFmtId="0" hierarchy="33" level="32767"/>
    <cacheField name="[dim_hotels].[city].[city]" caption="cit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0"/>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oneField="1">
      <fieldsUsage count="1">
        <fieldUsage x="1"/>
      </fieldsUsage>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cacheHierarchy uniqueName="[Measures].[ADR]" caption="ADR" measure="1" displayFolder="" measureGroup="fact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cacheHierarchy uniqueName="[Measures].[Rev PAR]" caption="Rev PAR" measure="1" displayFolder="" measureGroup="fact_aggregated_bookings" count="0"/>
    <cacheHierarchy uniqueName="[Measures].[Total Bookings]" caption="Total Bookings" measure="1" displayFolder="" measureGroup="fact_bookings" count="0"/>
    <cacheHierarchy uniqueName="[Measures].[Total cancelled booking]" caption="Total cancelled booking" measure="1" displayFolder="" measureGroup="fact_bookings" count="0"/>
    <cacheHierarchy uniqueName="[Measures].[Average Rating]" caption="Average Rating" measure="1" displayFolder="" measureGroup="fact_bookings" count="0"/>
    <cacheHierarchy uniqueName="[Measures].[Realisation %]" caption="Realisation %" measure="1" displayFolder="" measureGroup="fact_bookings" count="0"/>
    <cacheHierarchy uniqueName="[Measures].[No Show Rate %]" caption="No Show Rate %" measure="1" displayFolder="" measureGroup="fact_bookings" count="0"/>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cacheHierarchy uniqueName="[Measures].[DSRN]" caption="DSRN" measure="1" displayFolder="" measureGroup="fact_bookings" count="0"/>
    <cacheHierarchy uniqueName="[Measures].[DBRN]" caption="DBRN" measure="1" displayFolder="" measureGroup="fact_bookings" count="0"/>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60.802435879632" backgroundQuery="1" createdVersion="8" refreshedVersion="8" minRefreshableVersion="3" recordCount="0" supportSubquery="1" supportAdvancedDrill="1" xr:uid="{409A3D43-CB85-44B9-8818-6AF64EC76DE9}">
  <cacheSource type="external" connectionId="6"/>
  <cacheFields count="3">
    <cacheField name="[dim_rooms].[room_class].[room_class]" caption="room_class" numFmtId="0" hierarchy="10" level="1">
      <sharedItems count="4">
        <s v="Elite"/>
        <s v="Premium"/>
        <s v="Presidential"/>
        <s v="Standard"/>
      </sharedItems>
    </cacheField>
    <cacheField name="[Measures].[Total Revenue]" caption="Total Revenue" numFmtId="0" hierarchy="36" level="32767"/>
    <cacheField name="[dim_hotels].[city].[city]" caption="cit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oneField="1">
      <fieldsUsage count="1">
        <fieldUsage x="1"/>
      </fieldsUsage>
    </cacheHierarchy>
    <cacheHierarchy uniqueName="[Measures].[ADR]" caption="ADR" measure="1" displayFolder="" measureGroup="fact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cacheHierarchy uniqueName="[Measures].[Rev PAR]" caption="Rev PAR" measure="1" displayFolder="" measureGroup="fact_aggregated_bookings" count="0"/>
    <cacheHierarchy uniqueName="[Measures].[Total Bookings]" caption="Total Bookings" measure="1" displayFolder="" measureGroup="fact_bookings" count="0"/>
    <cacheHierarchy uniqueName="[Measures].[Total cancelled booking]" caption="Total cancelled booking" measure="1" displayFolder="" measureGroup="fact_bookings" count="0"/>
    <cacheHierarchy uniqueName="[Measures].[Average Rating]" caption="Average Rating" measure="1" displayFolder="" measureGroup="fact_bookings" count="0"/>
    <cacheHierarchy uniqueName="[Measures].[Realisation %]" caption="Realisation %" measure="1" displayFolder="" measureGroup="fact_bookings" count="0"/>
    <cacheHierarchy uniqueName="[Measures].[No Show Rate %]" caption="No Show Rate %" measure="1" displayFolder="" measureGroup="fact_bookings" count="0"/>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cacheHierarchy uniqueName="[Measures].[DSRN]" caption="DSRN" measure="1" displayFolder="" measureGroup="fact_bookings" count="0"/>
    <cacheHierarchy uniqueName="[Measures].[DBRN]" caption="DBRN" measure="1" displayFolder="" measureGroup="fact_bookings" count="0"/>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60.802436574071" backgroundQuery="1" createdVersion="8" refreshedVersion="8" minRefreshableVersion="3" recordCount="0" supportSubquery="1" supportAdvancedDrill="1" xr:uid="{38CFEB4E-9385-450C-920A-32118863EB6D}">
  <cacheSource type="external" connectionId="6"/>
  <cacheFields count="3">
    <cacheField name="[dim_date].[week no].[week no]" caption="week no" numFmtId="0" hierarchy="2" level="1">
      <sharedItems count="14">
        <s v="W 19"/>
        <s v="W 20"/>
        <s v="W 21"/>
        <s v="W 22"/>
        <s v="W 23"/>
        <s v="W 24"/>
        <s v="W 25"/>
        <s v="W 26"/>
        <s v="W 27"/>
        <s v="W 28"/>
        <s v="W 29"/>
        <s v="W 30"/>
        <s v="W 31"/>
        <s v="W 32"/>
      </sharedItems>
    </cacheField>
    <cacheField name="[Measures].[Total Revenue]" caption="Total Revenue" numFmtId="0" hierarchy="36" level="32767"/>
    <cacheField name="[dim_hotels].[city].[city]" caption="cit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oneField="1">
      <fieldsUsage count="1">
        <fieldUsage x="1"/>
      </fieldsUsage>
    </cacheHierarchy>
    <cacheHierarchy uniqueName="[Measures].[ADR]" caption="ADR" measure="1" displayFolder="" measureGroup="fact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cacheHierarchy uniqueName="[Measures].[Rev PAR]" caption="Rev PAR" measure="1" displayFolder="" measureGroup="fact_aggregated_bookings" count="0"/>
    <cacheHierarchy uniqueName="[Measures].[Total Bookings]" caption="Total Bookings" measure="1" displayFolder="" measureGroup="fact_bookings" count="0"/>
    <cacheHierarchy uniqueName="[Measures].[Total cancelled booking]" caption="Total cancelled booking" measure="1" displayFolder="" measureGroup="fact_bookings" count="0"/>
    <cacheHierarchy uniqueName="[Measures].[Average Rating]" caption="Average Rating" measure="1" displayFolder="" measureGroup="fact_bookings" count="0"/>
    <cacheHierarchy uniqueName="[Measures].[Realisation %]" caption="Realisation %" measure="1" displayFolder="" measureGroup="fact_bookings" count="0"/>
    <cacheHierarchy uniqueName="[Measures].[No Show Rate %]" caption="No Show Rate %" measure="1" displayFolder="" measureGroup="fact_bookings" count="0"/>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cacheHierarchy uniqueName="[Measures].[DSRN]" caption="DSRN" measure="1" displayFolder="" measureGroup="fact_bookings" count="0"/>
    <cacheHierarchy uniqueName="[Measures].[DBRN]" caption="DBRN" measure="1" displayFolder="" measureGroup="fact_bookings" count="0"/>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60.802437152779" backgroundQuery="1" createdVersion="8" refreshedVersion="8" minRefreshableVersion="3" recordCount="0" supportSubquery="1" supportAdvancedDrill="1" xr:uid="{B27ADA9D-5B51-41B6-BE10-E2F8A2C64906}">
  <cacheSource type="external" connectionId="6"/>
  <cacheFields count="4">
    <cacheField name="[Measures].[Sum of capacity]" caption="Sum of capacity" numFmtId="0" hierarchy="35" level="32767"/>
    <cacheField name="[Measures].[Sum of successful_bookings]" caption="Sum of successful_bookings" numFmtId="0" hierarchy="34" level="32767"/>
    <cacheField name="[fact_aggregated_bookings].[check_in_date (Month)].[check_in_date (Month)]" caption="check_in_date (Month)" numFmtId="0" hierarchy="16" level="1">
      <sharedItems count="3">
        <s v="May"/>
        <s v="Jun"/>
        <s v="Jul"/>
      </sharedItems>
    </cacheField>
    <cacheField name="[dim_hotels].[city].[city]" caption="cit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2" memberValueDatatype="130" unbalanced="0">
      <fieldsUsage count="2">
        <fieldUsage x="-1"/>
        <fieldUsage x="2"/>
      </fieldsUsage>
    </cacheHierarchy>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oneField="1">
      <fieldsUsage count="1">
        <fieldUsage x="1"/>
      </fieldsUsage>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oneField="1">
      <fieldsUsage count="1">
        <fieldUsage x="0"/>
      </fieldsUsage>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cacheHierarchy uniqueName="[Measures].[ADR]" caption="ADR" measure="1" displayFolder="" measureGroup="fact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cacheHierarchy uniqueName="[Measures].[Rev PAR]" caption="Rev PAR" measure="1" displayFolder="" measureGroup="fact_aggregated_bookings" count="0"/>
    <cacheHierarchy uniqueName="[Measures].[Total Bookings]" caption="Total Bookings" measure="1" displayFolder="" measureGroup="fact_bookings" count="0"/>
    <cacheHierarchy uniqueName="[Measures].[Total cancelled booking]" caption="Total cancelled booking" measure="1" displayFolder="" measureGroup="fact_bookings" count="0"/>
    <cacheHierarchy uniqueName="[Measures].[Average Rating]" caption="Average Rating" measure="1" displayFolder="" measureGroup="fact_bookings" count="0"/>
    <cacheHierarchy uniqueName="[Measures].[Realisation %]" caption="Realisation %" measure="1" displayFolder="" measureGroup="fact_bookings" count="0"/>
    <cacheHierarchy uniqueName="[Measures].[No Show Rate %]" caption="No Show Rate %" measure="1" displayFolder="" measureGroup="fact_bookings" count="0"/>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cacheHierarchy uniqueName="[Measures].[DSRN]" caption="DSRN" measure="1" displayFolder="" measureGroup="fact_bookings" count="0"/>
    <cacheHierarchy uniqueName="[Measures].[DBRN]" caption="DBRN" measure="1" displayFolder="" measureGroup="fact_bookings" count="0"/>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259.913215162036" backgroundQuery="1" createdVersion="3" refreshedVersion="8" minRefreshableVersion="3" recordCount="0" supportSubquery="1" supportAdvancedDrill="1" xr:uid="{250829EC-C8C6-42DE-9358-BBBB7C2EB91D}">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fact_bookings" count="0"/>
    <cacheHierarchy uniqueName="[Measures].[ADR]" caption="ADR" measure="1" displayFolder="" measureGroup="fact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Occupancy %]" caption="Occupancy %" measure="1" displayFolder="" measureGroup="fact_aggregated_bookings" count="0"/>
    <cacheHierarchy uniqueName="[Measures].[Rev PAR]" caption="Rev PAR" measure="1" displayFolder="" measureGroup="fact_aggregated_bookings" count="0"/>
    <cacheHierarchy uniqueName="[Measures].[Total Bookings]" caption="Total Bookings" measure="1" displayFolder="" measureGroup="fact_bookings" count="0"/>
    <cacheHierarchy uniqueName="[Measures].[Total cancelled booking]" caption="Total cancelled booking" measure="1" displayFolder="" measureGroup="fact_bookings" count="0"/>
    <cacheHierarchy uniqueName="[Measures].[Average Rating]" caption="Average Rating" measure="1" displayFolder="" measureGroup="fact_bookings" count="0"/>
    <cacheHierarchy uniqueName="[Measures].[Realisation %]" caption="Realisation %" measure="1" displayFolder="" measureGroup="fact_bookings" count="0"/>
    <cacheHierarchy uniqueName="[Measures].[No Show Rate %]" caption="No Show Rate %" measure="1" displayFolder="" measureGroup="fact_bookings" count="0"/>
    <cacheHierarchy uniqueName="[Measures].[Total Checked out]" caption="Total Checked out" measure="1" displayFolder="" measureGroup="fact_bookings" count="0"/>
    <cacheHierarchy uniqueName="[Measures].[No of Days]" caption="No of Days" measure="1" displayFolder="" measureGroup="fact_bookings" count="0"/>
    <cacheHierarchy uniqueName="[Measures].[DURN]" caption="DURN" measure="1" displayFolder="" measureGroup="fact_bookings" count="0"/>
    <cacheHierarchy uniqueName="[Measures].[DSRN]" caption="DSRN" measure="1" displayFolder="" measureGroup="fact_bookings" count="0"/>
    <cacheHierarchy uniqueName="[Measures].[DBRN]" caption="DBRN" measure="1" displayFolder="" measureGroup="fact_bookings" count="0"/>
    <cacheHierarchy uniqueName="[Measures].[Total No Show Booking]" caption="Total No Show Booking" measure="1" displayFolder="" measureGroup="fact_bookings" count="0"/>
    <cacheHierarchy uniqueName="[Measures].[Current Week Rev]" caption="Current Week Rev"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25981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98B275-B27E-44E6-9B8B-08CAF93B5028}" name="Performance by City" cacheId="2" applyNumberFormats="0" applyBorderFormats="0" applyFontFormats="0" applyPatternFormats="0" applyAlignmentFormats="0" applyWidthHeightFormats="1" dataCaption="Values" tag="00fb0d26-c971-497c-91cc-b4457c501bc4" updatedVersion="8" minRefreshableVersion="3" useAutoFormatting="1" itemPrintTitles="1" createdVersion="8" indent="0" outline="1" outlineData="1" multipleFieldFilters="0">
  <location ref="B3:H8"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2">
    <format dxfId="1">
      <pivotArea field="0" grandRow="1" outline="0" collapsedLevelsAreSubtotals="1" axis="axisRow" fieldPosition="0">
        <references count="1">
          <reference field="4294967294" count="1" selected="0">
            <x v="1"/>
          </reference>
        </references>
      </pivotArea>
    </format>
    <format dxfId="0">
      <pivotArea field="0" grandRow="1" outline="0" collapsedLevelsAreSubtotals="1" axis="axisRow" fieldPosition="0">
        <references count="1">
          <reference field="4294967294" count="1" selected="0">
            <x v="0"/>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8"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A6AA1-3399-416D-9282-474B2B027F9F}" name="Weekly Trend" cacheId="3" applyNumberFormats="0" applyBorderFormats="0" applyFontFormats="0" applyPatternFormats="0" applyAlignmentFormats="0" applyWidthHeightFormats="1" dataCaption="Values" tag="c8096a42-c306-4b5e-bc69-be0afe86311d" updatedVersion="8" minRefreshableVersion="3" useAutoFormatting="1" subtotalHiddenItems="1" itemPrintTitles="1" createdVersion="8" indent="0" outline="1" outlineData="1" multipleFieldFilters="0">
  <location ref="B12:G27" firstHeaderRow="0" firstDataRow="1" firstDataCol="1"/>
  <pivotFields count="6">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8"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915BB4-E6BD-4D91-B863-8D4D7605EE08}" name="Room Class" cacheId="0" applyNumberFormats="0" applyBorderFormats="0" applyFontFormats="0" applyPatternFormats="0" applyAlignmentFormats="0" applyWidthHeightFormats="1" dataCaption="Values" tag="ac8a3d96-71da-49b7-96d7-de78762dda6f" updatedVersion="8" minRefreshableVersion="3" useAutoFormatting="1" itemPrintTitles="1" createdVersion="8" indent="0" outline="1" outlineData="1" multipleFieldFilters="0">
  <location ref="J12:M1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8"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5CCD5-92F6-462F-AEE7-3A503EECA38C}" name="Platform &amp; Cancellation" cacheId="1" applyNumberFormats="0" applyBorderFormats="0" applyFontFormats="0" applyPatternFormats="0" applyAlignmentFormats="0" applyWidthHeightFormats="1" dataCaption="Values" tag="312b3ca0-0512-4b06-a119-d6dc1870e643" updatedVersion="8" minRefreshableVersion="3" useAutoFormatting="1" itemPrintTitles="1" createdVersion="8" indent="0" outline="1" outlineData="1" multipleFieldFilters="0">
  <location ref="J22:N30"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8"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216BCA-2830-468E-A79F-EA758B6D54C0}" name="PivotTable3" cacheId="7" applyNumberFormats="0" applyBorderFormats="0" applyFontFormats="0" applyPatternFormats="0" applyAlignmentFormats="0" applyWidthHeightFormats="1" dataCaption="Values" tag="a633e8a6-d369-45de-97a2-bcfa4e267b4c" updatedVersion="8" minRefreshableVersion="3" useAutoFormatting="1" subtotalHiddenItems="1" itemPrintTitles="1" createdVersion="8" indent="0" outline="1" outlineData="1" multipleFieldFilters="0" chartFormat="7">
  <location ref="A3:C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um of capacity" fld="0" baseField="0" baseItem="0"/>
    <dataField name="Sum of successful_bookings" fld="1" baseField="0" baseItem="0"/>
  </dataFields>
  <chartFormats count="4">
    <chartFormat chart="0" format="190" series="1">
      <pivotArea type="data" outline="0" fieldPosition="0">
        <references count="1">
          <reference field="4294967294" count="1" selected="0">
            <x v="0"/>
          </reference>
        </references>
      </pivotArea>
    </chartFormat>
    <chartFormat chart="0" format="191" series="1">
      <pivotArea type="data" outline="0" fieldPosition="0">
        <references count="1">
          <reference field="4294967294" count="1" selected="0">
            <x v="1"/>
          </reference>
        </references>
      </pivotArea>
    </chartFormat>
    <chartFormat chart="6" format="376" series="1">
      <pivotArea type="data" outline="0" fieldPosition="0">
        <references count="1">
          <reference field="4294967294" count="1" selected="0">
            <x v="0"/>
          </reference>
        </references>
      </pivotArea>
    </chartFormat>
    <chartFormat chart="6" format="377"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8"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aggregated_bookings]"/>
        <x15:activeTabTopLevelEntity name="[dim_date]"/>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922571-2A5B-45A3-BAEB-B7980C7322C9}" name="PivotTable6" cacheId="6" applyNumberFormats="0" applyBorderFormats="0" applyFontFormats="0" applyPatternFormats="0" applyAlignmentFormats="0" applyWidthHeightFormats="1" dataCaption="Values" tag="bc01311b-f092-4177-bf06-7b896ed8e8c8" updatedVersion="8" minRefreshableVersion="3" useAutoFormatting="1" subtotalHiddenItems="1" itemPrintTitles="1" createdVersion="8" indent="0" outline="1" outlineData="1" multipleFieldFilters="0" chartFormat="38">
  <location ref="B4:C19"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fld="1" subtotal="count" baseField="0" baseItem="0"/>
  </dataFields>
  <chartFormats count="31">
    <chartFormat chart="11"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0" count="1" selected="0">
            <x v="12"/>
          </reference>
        </references>
      </pivotArea>
    </chartFormat>
    <chartFormat chart="18" format="14">
      <pivotArea type="data" outline="0" fieldPosition="0">
        <references count="2">
          <reference field="4294967294" count="1" selected="0">
            <x v="0"/>
          </reference>
          <reference field="0" count="1" selected="0">
            <x v="13"/>
          </reference>
        </references>
      </pivotArea>
    </chartFormat>
    <chartFormat chart="18" format="17">
      <pivotArea type="data" outline="0" fieldPosition="0">
        <references count="2">
          <reference field="4294967294" count="1" selected="0">
            <x v="0"/>
          </reference>
          <reference field="0" count="1" selected="0">
            <x v="0"/>
          </reference>
        </references>
      </pivotArea>
    </chartFormat>
    <chartFormat chart="18" format="18">
      <pivotArea type="data" outline="0" fieldPosition="0">
        <references count="2">
          <reference field="4294967294" count="1" selected="0">
            <x v="0"/>
          </reference>
          <reference field="0" count="1" selected="0">
            <x v="1"/>
          </reference>
        </references>
      </pivotArea>
    </chartFormat>
    <chartFormat chart="18" format="19">
      <pivotArea type="data" outline="0" fieldPosition="0">
        <references count="2">
          <reference field="4294967294" count="1" selected="0">
            <x v="0"/>
          </reference>
          <reference field="0" count="1" selected="0">
            <x v="2"/>
          </reference>
        </references>
      </pivotArea>
    </chartFormat>
    <chartFormat chart="18" format="20">
      <pivotArea type="data" outline="0" fieldPosition="0">
        <references count="2">
          <reference field="4294967294" count="1" selected="0">
            <x v="0"/>
          </reference>
          <reference field="0" count="1" selected="0">
            <x v="3"/>
          </reference>
        </references>
      </pivotArea>
    </chartFormat>
    <chartFormat chart="18" format="21">
      <pivotArea type="data" outline="0" fieldPosition="0">
        <references count="2">
          <reference field="4294967294" count="1" selected="0">
            <x v="0"/>
          </reference>
          <reference field="0" count="1" selected="0">
            <x v="5"/>
          </reference>
        </references>
      </pivotArea>
    </chartFormat>
    <chartFormat chart="18" format="22">
      <pivotArea type="data" outline="0" fieldPosition="0">
        <references count="2">
          <reference field="4294967294" count="1" selected="0">
            <x v="0"/>
          </reference>
          <reference field="0" count="1" selected="0">
            <x v="6"/>
          </reference>
        </references>
      </pivotArea>
    </chartFormat>
    <chartFormat chart="18" format="23">
      <pivotArea type="data" outline="0" fieldPosition="0">
        <references count="2">
          <reference field="4294967294" count="1" selected="0">
            <x v="0"/>
          </reference>
          <reference field="0" count="1" selected="0">
            <x v="7"/>
          </reference>
        </references>
      </pivotArea>
    </chartFormat>
    <chartFormat chart="18" format="24">
      <pivotArea type="data" outline="0" fieldPosition="0">
        <references count="2">
          <reference field="4294967294" count="1" selected="0">
            <x v="0"/>
          </reference>
          <reference field="0" count="1" selected="0">
            <x v="4"/>
          </reference>
        </references>
      </pivotArea>
    </chartFormat>
    <chartFormat chart="18" format="25">
      <pivotArea type="data" outline="0" fieldPosition="0">
        <references count="2">
          <reference field="4294967294" count="1" selected="0">
            <x v="0"/>
          </reference>
          <reference field="0" count="1" selected="0">
            <x v="11"/>
          </reference>
        </references>
      </pivotArea>
    </chartFormat>
    <chartFormat chart="18" format="26">
      <pivotArea type="data" outline="0" fieldPosition="0">
        <references count="2">
          <reference field="4294967294" count="1" selected="0">
            <x v="0"/>
          </reference>
          <reference field="0" count="1" selected="0">
            <x v="10"/>
          </reference>
        </references>
      </pivotArea>
    </chartFormat>
    <chartFormat chart="18" format="27">
      <pivotArea type="data" outline="0" fieldPosition="0">
        <references count="2">
          <reference field="4294967294" count="1" selected="0">
            <x v="0"/>
          </reference>
          <reference field="0" count="1" selected="0">
            <x v="9"/>
          </reference>
        </references>
      </pivotArea>
    </chartFormat>
    <chartFormat chart="18" format="28">
      <pivotArea type="data" outline="0" fieldPosition="0">
        <references count="2">
          <reference field="4294967294" count="1" selected="0">
            <x v="0"/>
          </reference>
          <reference field="0" count="1" selected="0">
            <x v="8"/>
          </reference>
        </references>
      </pivotArea>
    </chartFormat>
    <chartFormat chart="33" format="44" series="1">
      <pivotArea type="data" outline="0" fieldPosition="0">
        <references count="1">
          <reference field="4294967294" count="1" selected="0">
            <x v="0"/>
          </reference>
        </references>
      </pivotArea>
    </chartFormat>
    <chartFormat chart="33" format="45">
      <pivotArea type="data" outline="0" fieldPosition="0">
        <references count="2">
          <reference field="4294967294" count="1" selected="0">
            <x v="0"/>
          </reference>
          <reference field="0" count="1" selected="0">
            <x v="0"/>
          </reference>
        </references>
      </pivotArea>
    </chartFormat>
    <chartFormat chart="33" format="46">
      <pivotArea type="data" outline="0" fieldPosition="0">
        <references count="2">
          <reference field="4294967294" count="1" selected="0">
            <x v="0"/>
          </reference>
          <reference field="0" count="1" selected="0">
            <x v="1"/>
          </reference>
        </references>
      </pivotArea>
    </chartFormat>
    <chartFormat chart="33" format="47">
      <pivotArea type="data" outline="0" fieldPosition="0">
        <references count="2">
          <reference field="4294967294" count="1" selected="0">
            <x v="0"/>
          </reference>
          <reference field="0" count="1" selected="0">
            <x v="2"/>
          </reference>
        </references>
      </pivotArea>
    </chartFormat>
    <chartFormat chart="33" format="48">
      <pivotArea type="data" outline="0" fieldPosition="0">
        <references count="2">
          <reference field="4294967294" count="1" selected="0">
            <x v="0"/>
          </reference>
          <reference field="0" count="1" selected="0">
            <x v="3"/>
          </reference>
        </references>
      </pivotArea>
    </chartFormat>
    <chartFormat chart="33" format="49">
      <pivotArea type="data" outline="0" fieldPosition="0">
        <references count="2">
          <reference field="4294967294" count="1" selected="0">
            <x v="0"/>
          </reference>
          <reference field="0" count="1" selected="0">
            <x v="4"/>
          </reference>
        </references>
      </pivotArea>
    </chartFormat>
    <chartFormat chart="33" format="50">
      <pivotArea type="data" outline="0" fieldPosition="0">
        <references count="2">
          <reference field="4294967294" count="1" selected="0">
            <x v="0"/>
          </reference>
          <reference field="0" count="1" selected="0">
            <x v="5"/>
          </reference>
        </references>
      </pivotArea>
    </chartFormat>
    <chartFormat chart="33" format="51">
      <pivotArea type="data" outline="0" fieldPosition="0">
        <references count="2">
          <reference field="4294967294" count="1" selected="0">
            <x v="0"/>
          </reference>
          <reference field="0" count="1" selected="0">
            <x v="6"/>
          </reference>
        </references>
      </pivotArea>
    </chartFormat>
    <chartFormat chart="33" format="52">
      <pivotArea type="data" outline="0" fieldPosition="0">
        <references count="2">
          <reference field="4294967294" count="1" selected="0">
            <x v="0"/>
          </reference>
          <reference field="0" count="1" selected="0">
            <x v="7"/>
          </reference>
        </references>
      </pivotArea>
    </chartFormat>
    <chartFormat chart="33" format="53">
      <pivotArea type="data" outline="0" fieldPosition="0">
        <references count="2">
          <reference field="4294967294" count="1" selected="0">
            <x v="0"/>
          </reference>
          <reference field="0" count="1" selected="0">
            <x v="8"/>
          </reference>
        </references>
      </pivotArea>
    </chartFormat>
    <chartFormat chart="33" format="54">
      <pivotArea type="data" outline="0" fieldPosition="0">
        <references count="2">
          <reference field="4294967294" count="1" selected="0">
            <x v="0"/>
          </reference>
          <reference field="0" count="1" selected="0">
            <x v="9"/>
          </reference>
        </references>
      </pivotArea>
    </chartFormat>
    <chartFormat chart="33" format="55">
      <pivotArea type="data" outline="0" fieldPosition="0">
        <references count="2">
          <reference field="4294967294" count="1" selected="0">
            <x v="0"/>
          </reference>
          <reference field="0" count="1" selected="0">
            <x v="10"/>
          </reference>
        </references>
      </pivotArea>
    </chartFormat>
    <chartFormat chart="33" format="56">
      <pivotArea type="data" outline="0" fieldPosition="0">
        <references count="2">
          <reference field="4294967294" count="1" selected="0">
            <x v="0"/>
          </reference>
          <reference field="0" count="1" selected="0">
            <x v="11"/>
          </reference>
        </references>
      </pivotArea>
    </chartFormat>
    <chartFormat chart="33" format="57">
      <pivotArea type="data" outline="0" fieldPosition="0">
        <references count="2">
          <reference field="4294967294" count="1" selected="0">
            <x v="0"/>
          </reference>
          <reference field="0" count="1" selected="0">
            <x v="12"/>
          </reference>
        </references>
      </pivotArea>
    </chartFormat>
    <chartFormat chart="33" format="58">
      <pivotArea type="data" outline="0" fieldPosition="0">
        <references count="2">
          <reference field="4294967294" count="1" selected="0">
            <x v="0"/>
          </reference>
          <reference field="0" count="1" selected="0">
            <x v="13"/>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8"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7DC628-3B12-4C4D-B458-3472326F8A4E}" name="PivotTable7" cacheId="4" applyNumberFormats="0" applyBorderFormats="0" applyFontFormats="0" applyPatternFormats="0" applyAlignmentFormats="0" applyWidthHeightFormats="1" dataCaption="Values" tag="b3df2e97-01a8-41f0-869c-1fcadf8cf0b3" updatedVersion="8" minRefreshableVersion="3" useAutoFormatting="1" itemPrintTitles="1" createdVersion="8" indent="0" outline="1" outlineData="1" multipleFieldFilters="0" chartFormat="17">
  <location ref="C4:D12"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2"/>
    </i>
    <i>
      <x v="6"/>
    </i>
    <i>
      <x v="1"/>
    </i>
    <i>
      <x v="3"/>
    </i>
    <i>
      <x v="4"/>
    </i>
    <i>
      <x v="5"/>
    </i>
    <i t="grand">
      <x/>
    </i>
  </rowItems>
  <colItems count="1">
    <i/>
  </colItems>
  <dataFields count="1">
    <dataField name="Booking Percentage Share" fld="1" subtotal="count" showDataAs="percentOfTotal" baseField="0" baseItem="0" numFmtId="10"/>
  </dataFields>
  <chartFormats count="10">
    <chartFormat chart="7" format="80"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0"/>
          </reference>
        </references>
      </pivotArea>
    </chartFormat>
    <chartFormat chart="0" format="17">
      <pivotArea type="data" outline="0" fieldPosition="0">
        <references count="2">
          <reference field="4294967294" count="1" selected="0">
            <x v="0"/>
          </reference>
          <reference field="0" count="1" selected="0">
            <x v="0"/>
          </reference>
        </references>
      </pivotArea>
    </chartFormat>
    <chartFormat chart="0" format="18">
      <pivotArea type="data" outline="0" fieldPosition="0">
        <references count="2">
          <reference field="4294967294" count="1" selected="0">
            <x v="0"/>
          </reference>
          <reference field="0" count="1" selected="0">
            <x v="2"/>
          </reference>
        </references>
      </pivotArea>
    </chartFormat>
    <chartFormat chart="0" format="19">
      <pivotArea type="data" outline="0" fieldPosition="0">
        <references count="2">
          <reference field="4294967294" count="1" selected="0">
            <x v="0"/>
          </reference>
          <reference field="0" count="1" selected="0">
            <x v="6"/>
          </reference>
        </references>
      </pivotArea>
    </chartFormat>
    <chartFormat chart="0" format="20">
      <pivotArea type="data" outline="0" fieldPosition="0">
        <references count="2">
          <reference field="4294967294" count="1" selected="0">
            <x v="0"/>
          </reference>
          <reference field="0" count="1" selected="0">
            <x v="1"/>
          </reference>
        </references>
      </pivotArea>
    </chartFormat>
    <chartFormat chart="0" format="21">
      <pivotArea type="data" outline="0" fieldPosition="0">
        <references count="2">
          <reference field="4294967294" count="1" selected="0">
            <x v="0"/>
          </reference>
          <reference field="0" count="1" selected="0">
            <x v="3"/>
          </reference>
        </references>
      </pivotArea>
    </chartFormat>
    <chartFormat chart="0" format="22">
      <pivotArea type="data" outline="0" fieldPosition="0">
        <references count="2">
          <reference field="4294967294" count="1" selected="0">
            <x v="0"/>
          </reference>
          <reference field="0" count="1" selected="0">
            <x v="4"/>
          </reference>
        </references>
      </pivotArea>
    </chartFormat>
    <chartFormat chart="0" format="23">
      <pivotArea type="data" outline="0" fieldPosition="0">
        <references count="2">
          <reference field="4294967294" count="1" selected="0">
            <x v="0"/>
          </reference>
          <reference field="0" count="1" selected="0">
            <x v="5"/>
          </reference>
        </references>
      </pivotArea>
    </chartFormat>
    <chartFormat chart="14" format="8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Booking Percentage Shar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8"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DC9296-7C08-4A25-ADF4-B79E0C245C92}" name="PivotTable8" cacheId="5" applyNumberFormats="0" applyBorderFormats="0" applyFontFormats="0" applyPatternFormats="0" applyAlignmentFormats="0" applyWidthHeightFormats="1" dataCaption="Values" tag="52b9d952-2c9a-451b-a7d9-79bc42db6306" updatedVersion="8" minRefreshableVersion="3" useAutoFormatting="1" itemPrintTitles="1" createdVersion="8" indent="0" outline="1" outlineData="1" multipleFieldFilters="0" chartFormat="27">
  <location ref="D5:E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1">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8" format="16">
      <pivotArea type="data" outline="0" fieldPosition="0">
        <references count="2">
          <reference field="4294967294" count="1" selected="0">
            <x v="0"/>
          </reference>
          <reference field="0" count="1" selected="0">
            <x v="1"/>
          </reference>
        </references>
      </pivotArea>
    </chartFormat>
    <chartFormat chart="8" format="17">
      <pivotArea type="data" outline="0" fieldPosition="0">
        <references count="2">
          <reference field="4294967294" count="1" selected="0">
            <x v="0"/>
          </reference>
          <reference field="0" count="1" selected="0">
            <x v="0"/>
          </reference>
        </references>
      </pivotArea>
    </chartFormat>
    <chartFormat chart="24" format="23" series="1">
      <pivotArea type="data" outline="0" fieldPosition="0">
        <references count="1">
          <reference field="4294967294" count="1" selected="0">
            <x v="0"/>
          </reference>
        </references>
      </pivotArea>
    </chartFormat>
    <chartFormat chart="24" format="24">
      <pivotArea type="data" outline="0" fieldPosition="0">
        <references count="2">
          <reference field="4294967294" count="1" selected="0">
            <x v="0"/>
          </reference>
          <reference field="0" count="1" selected="0">
            <x v="0"/>
          </reference>
        </references>
      </pivotArea>
    </chartFormat>
    <chartFormat chart="24" format="25">
      <pivotArea type="data" outline="0" fieldPosition="0">
        <references count="2">
          <reference field="4294967294" count="1" selected="0">
            <x v="0"/>
          </reference>
          <reference field="0" count="1" selected="0">
            <x v="1"/>
          </reference>
        </references>
      </pivotArea>
    </chartFormat>
    <chartFormat chart="24" format="26">
      <pivotArea type="data" outline="0" fieldPosition="0">
        <references count="2">
          <reference field="4294967294" count="1" selected="0">
            <x v="0"/>
          </reference>
          <reference field="0" count="1" selected="0">
            <x v="2"/>
          </reference>
        </references>
      </pivotArea>
    </chartFormat>
    <chartFormat chart="24" format="27">
      <pivotArea type="data" outline="0" fieldPosition="0">
        <references count="2">
          <reference field="4294967294" count="1" selected="0">
            <x v="0"/>
          </reference>
          <reference field="0" count="1" selected="0">
            <x v="3"/>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8"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platform" xr10:uid="{3E615EE4-AD7B-4514-8BE3-4022172B4D69}" sourceName="[fact_bookings].[booking_platform]">
  <pivotTables>
    <pivotTable tabId="7" name="PivotTable7"/>
    <pivotTable tabId="8" name="PivotTable8"/>
    <pivotTable tabId="6" name="PivotTable6"/>
    <pivotTable tabId="15" name="PivotTable3"/>
  </pivotTables>
  <data>
    <olap pivotCacheId="72598191">
      <levels count="2">
        <level uniqueName="[fact_bookings].[booking_platform].[(All)]" sourceCaption="(All)" count="0"/>
        <level uniqueName="[fact_bookings].[booking_platform].[booking_platform]" sourceCaption="booking_platform" count="7">
          <ranges>
            <range startItem="0">
              <i n="[fact_bookings].[booking_platform].&amp;[direct offline]" c="direct offline"/>
              <i n="[fact_bookings].[booking_platform].&amp;[direct online]" c="direct online"/>
              <i n="[fact_bookings].[booking_platform].&amp;[journey]" c="journey"/>
              <i n="[fact_bookings].[booking_platform].&amp;[logtrip]" c="logtrip"/>
              <i n="[fact_bookings].[booking_platform].&amp;[makeyourtrip]" c="makeyourtrip"/>
              <i n="[fact_bookings].[booking_platform].&amp;[others]" c="others"/>
              <i n="[fact_bookings].[booking_platform].&amp;[tripster]" c="tripster"/>
            </range>
          </ranges>
        </level>
      </levels>
      <selections count="1">
        <selection n="[fact_bookings].[booking_platfor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BB85722-2128-4B01-A3B4-745A926231E2}" sourceName="[dim_hotels].[city]">
  <pivotTables>
    <pivotTable tabId="7" name="PivotTable7"/>
    <pivotTable tabId="8" name="PivotTable8"/>
    <pivotTable tabId="6" name="PivotTable6"/>
    <pivotTable tabId="15" name="PivotTable3"/>
  </pivotTables>
  <data>
    <olap pivotCacheId="72598191">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43F21409-399E-4389-A9E7-4A68C4B6156A}" sourceName="[dim_rooms].[room_class]">
  <pivotTables>
    <pivotTable tabId="7" name="PivotTable7"/>
    <pivotTable tabId="8" name="PivotTable8"/>
    <pivotTable tabId="6" name="PivotTable6"/>
    <pivotTable tabId="15" name="PivotTable3"/>
  </pivotTables>
  <data>
    <olap pivotCacheId="72598191">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platform 2" xr10:uid="{9B939EBE-2113-4339-8A57-3459E6F895F1}" cache="Slicer_booking_platform" caption="booking_platform" level="1" style="SlicerStyleDark6" rowHeight="234950"/>
  <slicer name="city 2" xr10:uid="{7810FD35-E4AD-426A-A3AA-9B62BF04EB51}" cache="Slicer_city" caption="city" level="1" style="SlicerStyleDark6" rowHeight="234950"/>
  <slicer name="room_class 2" xr10:uid="{87D562A3-4B05-4407-819A-AAA210ACAB35}" cache="Slicer_room_class" caption="room_class" level="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D16A-934F-45BF-8E3F-E148DC6CD80C}">
  <sheetPr codeName="Sheet1"/>
  <dimension ref="B2:N30"/>
  <sheetViews>
    <sheetView zoomScale="82" zoomScaleNormal="82" workbookViewId="0">
      <selection activeCell="H30" sqref="H30"/>
    </sheetView>
  </sheetViews>
  <sheetFormatPr defaultRowHeight="14.4" x14ac:dyDescent="0.3"/>
  <cols>
    <col min="1" max="1" width="12.5546875" bestFit="1" customWidth="1"/>
    <col min="2" max="2" width="13" bestFit="1" customWidth="1"/>
    <col min="3" max="3" width="17.44140625" bestFit="1" customWidth="1"/>
    <col min="4" max="4" width="11.77734375" bestFit="1" customWidth="1"/>
    <col min="5" max="5" width="14.5546875" bestFit="1" customWidth="1"/>
    <col min="6" max="6" width="5.77734375" bestFit="1" customWidth="1"/>
    <col min="7" max="7" width="5.5546875" bestFit="1" customWidth="1"/>
    <col min="8" max="8" width="12.21875" bestFit="1" customWidth="1"/>
    <col min="10" max="10" width="13" bestFit="1" customWidth="1"/>
    <col min="11" max="11" width="17.44140625" bestFit="1" customWidth="1"/>
    <col min="12" max="12" width="13.44140625" bestFit="1" customWidth="1"/>
    <col min="13" max="13" width="6" bestFit="1" customWidth="1"/>
    <col min="14" max="14" width="21.109375" bestFit="1" customWidth="1"/>
  </cols>
  <sheetData>
    <row r="2" spans="2:13" x14ac:dyDescent="0.3">
      <c r="B2" s="10"/>
      <c r="C2" s="13"/>
      <c r="D2" s="13"/>
      <c r="E2" s="13" t="s">
        <v>11</v>
      </c>
      <c r="F2" s="13"/>
      <c r="G2" s="13"/>
      <c r="H2" s="13"/>
    </row>
    <row r="3" spans="2:13" x14ac:dyDescent="0.3">
      <c r="B3" s="1" t="s">
        <v>0</v>
      </c>
      <c r="C3" t="s">
        <v>6</v>
      </c>
      <c r="D3" t="s">
        <v>8</v>
      </c>
      <c r="E3" t="s">
        <v>9</v>
      </c>
      <c r="F3" t="s">
        <v>10</v>
      </c>
      <c r="G3" t="s">
        <v>40</v>
      </c>
      <c r="H3" t="s">
        <v>42</v>
      </c>
    </row>
    <row r="4" spans="2:13" x14ac:dyDescent="0.3">
      <c r="B4" s="2" t="s">
        <v>1</v>
      </c>
      <c r="C4" s="15">
        <v>420397050</v>
      </c>
      <c r="D4" s="3">
        <v>0.24993753123438281</v>
      </c>
      <c r="E4" s="3">
        <v>0.55769230769230771</v>
      </c>
      <c r="F4" s="15">
        <v>7322.9697951505013</v>
      </c>
      <c r="G4">
        <v>32016</v>
      </c>
      <c r="H4" s="3">
        <v>0.69918165917041475</v>
      </c>
    </row>
    <row r="5" spans="2:13" x14ac:dyDescent="0.3">
      <c r="B5" s="2" t="s">
        <v>2</v>
      </c>
      <c r="C5" s="15">
        <v>294500318</v>
      </c>
      <c r="D5" s="3">
        <v>0.25058808963724155</v>
      </c>
      <c r="E5" s="3">
        <v>0.60547226386806596</v>
      </c>
      <c r="F5" s="15">
        <v>7358.8285357321338</v>
      </c>
      <c r="G5">
        <v>24231</v>
      </c>
      <c r="H5" s="3">
        <v>0.70054888366142543</v>
      </c>
    </row>
    <row r="6" spans="2:13" x14ac:dyDescent="0.3">
      <c r="B6" s="2" t="s">
        <v>3</v>
      </c>
      <c r="C6" s="15">
        <v>325232870</v>
      </c>
      <c r="D6" s="3">
        <v>0.24627379041504241</v>
      </c>
      <c r="E6" s="3">
        <v>0.58073107397296753</v>
      </c>
      <c r="F6" s="15">
        <v>5413.6904920434117</v>
      </c>
      <c r="G6">
        <v>34888</v>
      </c>
      <c r="H6" s="3">
        <v>0.70325040128410909</v>
      </c>
    </row>
    <row r="7" spans="2:13" x14ac:dyDescent="0.3">
      <c r="B7" s="2" t="s">
        <v>4</v>
      </c>
      <c r="C7" s="15">
        <v>668640991</v>
      </c>
      <c r="D7" s="3">
        <v>0.24747439880335981</v>
      </c>
      <c r="E7" s="3">
        <v>0.57884430946291565</v>
      </c>
      <c r="F7" s="15">
        <v>8906.662817028986</v>
      </c>
      <c r="G7">
        <v>43455</v>
      </c>
      <c r="H7" s="3">
        <v>0.70224370037970318</v>
      </c>
    </row>
    <row r="8" spans="2:13" x14ac:dyDescent="0.3">
      <c r="B8" s="2" t="s">
        <v>5</v>
      </c>
      <c r="C8" s="6">
        <v>1708771229</v>
      </c>
      <c r="D8" s="4">
        <v>0.24830968125417935</v>
      </c>
      <c r="E8" s="3">
        <v>0.57869255641166761</v>
      </c>
      <c r="F8" s="15">
        <v>7347.1520234246009</v>
      </c>
      <c r="G8">
        <v>134590</v>
      </c>
      <c r="H8" s="3">
        <v>0.7014711345568021</v>
      </c>
    </row>
    <row r="11" spans="2:13" ht="15.6" x14ac:dyDescent="0.3">
      <c r="B11" s="11"/>
      <c r="C11" s="9"/>
      <c r="D11" s="12" t="s">
        <v>26</v>
      </c>
      <c r="E11" s="9"/>
      <c r="F11" s="9"/>
      <c r="G11" s="9"/>
      <c r="J11" s="12"/>
      <c r="K11" s="9" t="s">
        <v>49</v>
      </c>
      <c r="L11" s="9"/>
      <c r="M11" s="9"/>
    </row>
    <row r="12" spans="2:13" x14ac:dyDescent="0.3">
      <c r="B12" s="1" t="s">
        <v>0</v>
      </c>
      <c r="C12" t="s">
        <v>6</v>
      </c>
      <c r="D12" t="s">
        <v>9</v>
      </c>
      <c r="E12" t="s">
        <v>43</v>
      </c>
      <c r="F12" t="s">
        <v>46</v>
      </c>
      <c r="G12" t="s">
        <v>47</v>
      </c>
      <c r="J12" s="1" t="s">
        <v>0</v>
      </c>
      <c r="K12" t="s">
        <v>6</v>
      </c>
      <c r="L12" t="s">
        <v>7</v>
      </c>
      <c r="M12" t="s">
        <v>41</v>
      </c>
    </row>
    <row r="13" spans="2:13" x14ac:dyDescent="0.3">
      <c r="B13" s="2" t="s">
        <v>12</v>
      </c>
      <c r="C13" s="15">
        <v>138182064</v>
      </c>
      <c r="D13" s="3">
        <v>0.61963155515370705</v>
      </c>
      <c r="E13" s="3">
        <v>5.0889192886456908E-2</v>
      </c>
      <c r="F13" s="8">
        <v>1566.4285714285713</v>
      </c>
      <c r="G13">
        <v>2528</v>
      </c>
      <c r="J13" s="2" t="s">
        <v>34</v>
      </c>
      <c r="K13" s="15">
        <v>560271204</v>
      </c>
      <c r="L13" s="16">
        <v>11317.467003332997</v>
      </c>
      <c r="M13" s="7">
        <v>3.6029023112776897</v>
      </c>
    </row>
    <row r="14" spans="2:13" x14ac:dyDescent="0.3">
      <c r="B14" s="2" t="s">
        <v>13</v>
      </c>
      <c r="C14" s="15">
        <v>139435920</v>
      </c>
      <c r="D14" s="3">
        <v>0.61923598553345394</v>
      </c>
      <c r="E14" s="3">
        <v>5.0009125752874611E-2</v>
      </c>
      <c r="F14" s="8">
        <v>1565.4285714285713</v>
      </c>
      <c r="G14">
        <v>2528</v>
      </c>
      <c r="J14" s="2" t="s">
        <v>35</v>
      </c>
      <c r="K14" s="15">
        <v>462166344</v>
      </c>
      <c r="L14" s="16">
        <v>15120.275600340246</v>
      </c>
      <c r="M14" s="7">
        <v>3.5923167385339081</v>
      </c>
    </row>
    <row r="15" spans="2:13" x14ac:dyDescent="0.3">
      <c r="B15" s="2" t="s">
        <v>14</v>
      </c>
      <c r="C15" s="15">
        <v>114922175</v>
      </c>
      <c r="D15" s="3">
        <v>0.51096292947558775</v>
      </c>
      <c r="E15" s="3">
        <v>5.3638575536385756E-2</v>
      </c>
      <c r="F15" s="8">
        <v>1291.7142857142858</v>
      </c>
      <c r="G15">
        <v>2528</v>
      </c>
      <c r="J15" s="2" t="s">
        <v>36</v>
      </c>
      <c r="K15" s="15">
        <v>376752786</v>
      </c>
      <c r="L15" s="16">
        <v>23440.103652087353</v>
      </c>
      <c r="M15" s="7">
        <v>3.6869186046511628</v>
      </c>
    </row>
    <row r="16" spans="2:13" x14ac:dyDescent="0.3">
      <c r="B16" s="2" t="s">
        <v>15</v>
      </c>
      <c r="C16" s="15">
        <v>138720126</v>
      </c>
      <c r="D16" s="3">
        <v>0.617879746835443</v>
      </c>
      <c r="E16" s="3">
        <v>5.2771172489482349E-2</v>
      </c>
      <c r="F16" s="8">
        <v>1562</v>
      </c>
      <c r="G16">
        <v>2528</v>
      </c>
      <c r="J16" s="2" t="s">
        <v>37</v>
      </c>
      <c r="K16" s="15">
        <v>309580895</v>
      </c>
      <c r="L16" s="16">
        <v>8052.3564219944856</v>
      </c>
      <c r="M16" s="7">
        <v>3.6318285397548808</v>
      </c>
    </row>
    <row r="17" spans="2:14" x14ac:dyDescent="0.3">
      <c r="B17" s="2" t="s">
        <v>16</v>
      </c>
      <c r="C17" s="15">
        <v>115568569</v>
      </c>
      <c r="D17" s="3">
        <v>0.51361889692585894</v>
      </c>
      <c r="E17" s="3">
        <v>5.1490813070744858E-2</v>
      </c>
      <c r="F17" s="8">
        <v>1298.4285714285713</v>
      </c>
      <c r="G17">
        <v>2528</v>
      </c>
      <c r="J17" s="2" t="s">
        <v>5</v>
      </c>
      <c r="K17" s="15">
        <v>1708771229</v>
      </c>
      <c r="L17" s="16">
        <v>12696.123255813953</v>
      </c>
      <c r="M17" s="7">
        <v>3.6190039341601539</v>
      </c>
    </row>
    <row r="18" spans="2:14" x14ac:dyDescent="0.3">
      <c r="B18" s="2" t="s">
        <v>17</v>
      </c>
      <c r="C18" s="15">
        <v>139581703</v>
      </c>
      <c r="D18" s="3">
        <v>0.62392631103074137</v>
      </c>
      <c r="E18" s="3">
        <v>5.0357757449506386E-2</v>
      </c>
      <c r="F18" s="8">
        <v>1577.2857142857142</v>
      </c>
      <c r="G18">
        <v>2528</v>
      </c>
    </row>
    <row r="19" spans="2:14" x14ac:dyDescent="0.3">
      <c r="B19" s="2" t="s">
        <v>18</v>
      </c>
      <c r="C19" s="15">
        <v>138674279</v>
      </c>
      <c r="D19" s="3">
        <v>0.61838833634719714</v>
      </c>
      <c r="E19" s="3">
        <v>4.9163849035913372E-2</v>
      </c>
      <c r="F19" s="8">
        <v>1563.2857142857142</v>
      </c>
      <c r="G19">
        <v>2528</v>
      </c>
    </row>
    <row r="20" spans="2:14" x14ac:dyDescent="0.3">
      <c r="B20" s="2" t="s">
        <v>19</v>
      </c>
      <c r="C20" s="15">
        <v>114152421</v>
      </c>
      <c r="D20" s="3">
        <v>0.50955018083182635</v>
      </c>
      <c r="E20" s="3">
        <v>4.7244094488188976E-2</v>
      </c>
      <c r="F20" s="8">
        <v>1288.1428571428571</v>
      </c>
      <c r="G20">
        <v>2528</v>
      </c>
    </row>
    <row r="21" spans="2:14" x14ac:dyDescent="0.3">
      <c r="B21" s="2" t="s">
        <v>20</v>
      </c>
      <c r="C21" s="15">
        <v>139555632</v>
      </c>
      <c r="D21" s="3">
        <v>0.61946202531645567</v>
      </c>
      <c r="E21" s="3">
        <v>4.8987411056376572E-2</v>
      </c>
      <c r="F21" s="8">
        <v>1566</v>
      </c>
      <c r="G21">
        <v>2528</v>
      </c>
      <c r="J21" s="12" t="s">
        <v>50</v>
      </c>
      <c r="K21" s="9"/>
      <c r="L21" s="9"/>
      <c r="M21" s="9"/>
      <c r="N21" s="9"/>
    </row>
    <row r="22" spans="2:14" x14ac:dyDescent="0.3">
      <c r="B22" s="2" t="s">
        <v>21</v>
      </c>
      <c r="C22" s="15">
        <v>139383916</v>
      </c>
      <c r="D22" s="3">
        <v>0.61759719710669081</v>
      </c>
      <c r="E22" s="3">
        <v>4.8403330588342938E-2</v>
      </c>
      <c r="F22" s="8">
        <v>1561.2857142857142</v>
      </c>
      <c r="G22">
        <v>2528</v>
      </c>
      <c r="J22" s="1" t="s">
        <v>0</v>
      </c>
      <c r="K22" t="s">
        <v>6</v>
      </c>
      <c r="L22" t="s">
        <v>8</v>
      </c>
      <c r="M22" t="s">
        <v>45</v>
      </c>
      <c r="N22" t="s">
        <v>48</v>
      </c>
    </row>
    <row r="23" spans="2:14" x14ac:dyDescent="0.3">
      <c r="B23" s="2" t="s">
        <v>22</v>
      </c>
      <c r="C23" s="15">
        <v>139730590</v>
      </c>
      <c r="D23" s="3">
        <v>0.622626582278481</v>
      </c>
      <c r="E23" s="3">
        <v>4.6106371392267198E-2</v>
      </c>
      <c r="F23" s="8">
        <v>1574</v>
      </c>
      <c r="G23">
        <v>2528</v>
      </c>
      <c r="J23" s="2" t="s">
        <v>27</v>
      </c>
      <c r="K23" s="15">
        <v>86404333</v>
      </c>
      <c r="L23" s="3">
        <v>0.24485566247224277</v>
      </c>
      <c r="M23" s="8">
        <v>51.543478260869563</v>
      </c>
      <c r="N23">
        <v>1654</v>
      </c>
    </row>
    <row r="24" spans="2:14" x14ac:dyDescent="0.3">
      <c r="B24" s="2" t="s">
        <v>23</v>
      </c>
      <c r="C24" s="15">
        <v>114811148</v>
      </c>
      <c r="D24" s="3">
        <v>0.50971971066907773</v>
      </c>
      <c r="E24" s="3">
        <v>5.1219512195121948E-2</v>
      </c>
      <c r="F24" s="8">
        <v>1288.5714285714287</v>
      </c>
      <c r="G24">
        <v>2528</v>
      </c>
      <c r="J24" s="2" t="s">
        <v>28</v>
      </c>
      <c r="K24" s="15">
        <v>169026467</v>
      </c>
      <c r="L24" s="3">
        <v>0.24994394199865461</v>
      </c>
      <c r="M24" s="8">
        <v>102.18478260869566</v>
      </c>
      <c r="N24">
        <v>3344</v>
      </c>
    </row>
    <row r="25" spans="2:14" x14ac:dyDescent="0.3">
      <c r="B25" s="2" t="s">
        <v>24</v>
      </c>
      <c r="C25" s="15">
        <v>115042325</v>
      </c>
      <c r="D25" s="3">
        <v>0.50977622061482819</v>
      </c>
      <c r="E25" s="3">
        <v>5.3320031038687508E-2</v>
      </c>
      <c r="F25" s="8">
        <v>1288.7142857142858</v>
      </c>
      <c r="G25">
        <v>2528</v>
      </c>
      <c r="J25" s="2" t="s">
        <v>29</v>
      </c>
      <c r="K25" s="15">
        <v>102531334</v>
      </c>
      <c r="L25" s="3">
        <v>0.24784110535405873</v>
      </c>
      <c r="M25" s="8">
        <v>62.130434782608695</v>
      </c>
      <c r="N25">
        <v>2009</v>
      </c>
    </row>
    <row r="26" spans="2:14" x14ac:dyDescent="0.3">
      <c r="B26" s="2" t="s">
        <v>25</v>
      </c>
      <c r="C26" s="15">
        <v>21010361</v>
      </c>
      <c r="D26" s="3">
        <v>0.65308544303797467</v>
      </c>
      <c r="E26" s="3">
        <v>5.208964264082374E-2</v>
      </c>
      <c r="F26" s="8">
        <v>1651</v>
      </c>
      <c r="G26">
        <v>2528</v>
      </c>
      <c r="J26" s="2" t="s">
        <v>30</v>
      </c>
      <c r="K26" s="15">
        <v>187554488</v>
      </c>
      <c r="L26" s="3">
        <v>0.24301978856058554</v>
      </c>
      <c r="M26" s="8">
        <v>113.21739130434783</v>
      </c>
      <c r="N26">
        <v>3586</v>
      </c>
    </row>
    <row r="27" spans="2:14" x14ac:dyDescent="0.3">
      <c r="B27" s="2" t="s">
        <v>5</v>
      </c>
      <c r="C27" s="15">
        <v>1708771229</v>
      </c>
      <c r="D27" s="3">
        <v>0.57869255641166761</v>
      </c>
      <c r="E27" s="3">
        <v>5.0219184189018502E-2</v>
      </c>
      <c r="F27" s="8">
        <v>1462.9347826086957</v>
      </c>
      <c r="G27">
        <v>2528</v>
      </c>
      <c r="J27" s="2" t="s">
        <v>31</v>
      </c>
      <c r="K27" s="15">
        <v>340834504</v>
      </c>
      <c r="L27" s="3">
        <v>0.24990705628671275</v>
      </c>
      <c r="M27" s="8">
        <v>204.61956521739131</v>
      </c>
      <c r="N27">
        <v>6722</v>
      </c>
    </row>
    <row r="28" spans="2:14" x14ac:dyDescent="0.3">
      <c r="J28" s="2" t="s">
        <v>32</v>
      </c>
      <c r="K28" s="15">
        <v>699353302</v>
      </c>
      <c r="L28" s="3">
        <v>0.24875603820869502</v>
      </c>
      <c r="M28" s="8">
        <v>419.41304347826087</v>
      </c>
      <c r="N28">
        <v>13698</v>
      </c>
    </row>
    <row r="29" spans="2:14" x14ac:dyDescent="0.3">
      <c r="J29" s="2" t="s">
        <v>33</v>
      </c>
      <c r="K29" s="15">
        <v>123066801</v>
      </c>
      <c r="L29" s="3">
        <v>0.24994807892004153</v>
      </c>
      <c r="M29" s="8">
        <v>73.097826086956516</v>
      </c>
      <c r="N29">
        <v>2407</v>
      </c>
    </row>
    <row r="30" spans="2:14" x14ac:dyDescent="0.3">
      <c r="J30" s="2" t="s">
        <v>5</v>
      </c>
      <c r="K30" s="15">
        <v>1708771229</v>
      </c>
      <c r="L30" s="3">
        <v>0.24830968125417935</v>
      </c>
      <c r="M30" s="8">
        <v>1026.2065217391305</v>
      </c>
      <c r="N30">
        <v>33420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E501-4BD5-49BE-8C1C-CA7916211580}">
  <dimension ref="A2:C7"/>
  <sheetViews>
    <sheetView workbookViewId="0">
      <selection activeCell="C11" sqref="C11"/>
    </sheetView>
  </sheetViews>
  <sheetFormatPr defaultRowHeight="14.4" x14ac:dyDescent="0.3"/>
  <cols>
    <col min="1" max="1" width="12.44140625" bestFit="1" customWidth="1"/>
    <col min="2" max="2" width="14" bestFit="1" customWidth="1"/>
    <col min="3" max="3" width="23.88671875" bestFit="1" customWidth="1"/>
    <col min="4" max="4" width="14.5546875" bestFit="1" customWidth="1"/>
    <col min="5" max="5" width="24.88671875" bestFit="1" customWidth="1"/>
    <col min="6" max="6" width="14.5546875" bestFit="1" customWidth="1"/>
    <col min="7" max="7" width="24.88671875" bestFit="1" customWidth="1"/>
    <col min="8" max="8" width="14.5546875" bestFit="1" customWidth="1"/>
    <col min="9" max="9" width="24.88671875" bestFit="1" customWidth="1"/>
    <col min="10" max="10" width="14.5546875" bestFit="1" customWidth="1"/>
    <col min="11" max="11" width="24.88671875" bestFit="1" customWidth="1"/>
    <col min="12" max="12" width="14.5546875" bestFit="1" customWidth="1"/>
    <col min="13" max="13" width="24.88671875" bestFit="1" customWidth="1"/>
    <col min="14" max="14" width="14.5546875" bestFit="1" customWidth="1"/>
    <col min="15" max="15" width="24.88671875" bestFit="1" customWidth="1"/>
    <col min="16" max="16" width="14.5546875" bestFit="1" customWidth="1"/>
    <col min="17" max="17" width="24.88671875" bestFit="1" customWidth="1"/>
    <col min="18" max="18" width="14.5546875" bestFit="1" customWidth="1"/>
    <col min="19" max="19" width="24.88671875" bestFit="1" customWidth="1"/>
    <col min="20" max="20" width="14.5546875" bestFit="1" customWidth="1"/>
    <col min="21" max="21" width="24.88671875" bestFit="1" customWidth="1"/>
    <col min="22" max="22" width="14.5546875" bestFit="1" customWidth="1"/>
    <col min="23" max="23" width="24.88671875" bestFit="1" customWidth="1"/>
    <col min="24" max="24" width="14.5546875" bestFit="1" customWidth="1"/>
    <col min="25" max="25" width="24.88671875" bestFit="1" customWidth="1"/>
    <col min="26" max="26" width="14.5546875" bestFit="1" customWidth="1"/>
    <col min="27" max="27" width="24.88671875" bestFit="1" customWidth="1"/>
    <col min="28" max="28" width="14.5546875" bestFit="1" customWidth="1"/>
    <col min="29" max="29" width="24.88671875" bestFit="1" customWidth="1"/>
    <col min="30" max="30" width="14.5546875" bestFit="1" customWidth="1"/>
    <col min="31" max="31" width="24.88671875" bestFit="1" customWidth="1"/>
    <col min="32" max="32" width="14.5546875" bestFit="1" customWidth="1"/>
    <col min="33" max="33" width="24.88671875" bestFit="1" customWidth="1"/>
    <col min="34" max="34" width="14.5546875" bestFit="1" customWidth="1"/>
    <col min="35" max="35" width="24.88671875" bestFit="1" customWidth="1"/>
    <col min="36" max="36" width="14.5546875" bestFit="1" customWidth="1"/>
    <col min="37" max="37" width="24.88671875" bestFit="1" customWidth="1"/>
    <col min="38" max="38" width="14.5546875" bestFit="1" customWidth="1"/>
    <col min="39" max="39" width="24.88671875" bestFit="1" customWidth="1"/>
    <col min="40" max="40" width="14.5546875" bestFit="1" customWidth="1"/>
    <col min="41" max="41" width="24.88671875" bestFit="1" customWidth="1"/>
    <col min="42" max="42" width="14.5546875" bestFit="1" customWidth="1"/>
    <col min="43" max="43" width="24.88671875" bestFit="1" customWidth="1"/>
    <col min="44" max="44" width="14.5546875" bestFit="1" customWidth="1"/>
    <col min="45" max="45" width="24.88671875" bestFit="1" customWidth="1"/>
    <col min="46" max="46" width="14.5546875" bestFit="1" customWidth="1"/>
    <col min="47" max="47" width="24.88671875" bestFit="1" customWidth="1"/>
    <col min="48" max="48" width="14.5546875" bestFit="1" customWidth="1"/>
    <col min="49" max="49" width="24.88671875" bestFit="1" customWidth="1"/>
    <col min="50" max="50" width="14.5546875" bestFit="1" customWidth="1"/>
    <col min="51" max="51" width="24.88671875" bestFit="1" customWidth="1"/>
    <col min="52" max="52" width="14.5546875" bestFit="1" customWidth="1"/>
    <col min="53" max="53" width="24.88671875" bestFit="1" customWidth="1"/>
    <col min="54" max="54" width="14.5546875" bestFit="1" customWidth="1"/>
    <col min="55" max="55" width="24.88671875" bestFit="1" customWidth="1"/>
    <col min="56" max="56" width="14.5546875" bestFit="1" customWidth="1"/>
    <col min="57" max="57" width="24.88671875" bestFit="1" customWidth="1"/>
    <col min="58" max="58" width="14.5546875" bestFit="1" customWidth="1"/>
    <col min="59" max="59" width="24.88671875" bestFit="1" customWidth="1"/>
    <col min="60" max="60" width="14.5546875" bestFit="1" customWidth="1"/>
    <col min="61" max="61" width="24.88671875" bestFit="1" customWidth="1"/>
    <col min="62" max="62" width="14.5546875" bestFit="1" customWidth="1"/>
    <col min="63" max="63" width="24.88671875" bestFit="1" customWidth="1"/>
    <col min="64" max="64" width="14.5546875" bestFit="1" customWidth="1"/>
    <col min="65" max="65" width="24.88671875" bestFit="1" customWidth="1"/>
    <col min="66" max="66" width="14.5546875" bestFit="1" customWidth="1"/>
    <col min="67" max="67" width="24.88671875" bestFit="1" customWidth="1"/>
    <col min="68" max="68" width="14.5546875" bestFit="1" customWidth="1"/>
    <col min="69" max="69" width="24.88671875" bestFit="1" customWidth="1"/>
    <col min="70" max="70" width="14.5546875" bestFit="1" customWidth="1"/>
    <col min="71" max="71" width="24.88671875" bestFit="1" customWidth="1"/>
    <col min="72" max="72" width="14.5546875" bestFit="1" customWidth="1"/>
    <col min="73" max="73" width="24.88671875" bestFit="1" customWidth="1"/>
    <col min="74" max="74" width="14.5546875" bestFit="1" customWidth="1"/>
    <col min="75" max="75" width="24.88671875" bestFit="1" customWidth="1"/>
    <col min="76" max="76" width="14.5546875" bestFit="1" customWidth="1"/>
    <col min="77" max="77" width="24.88671875" bestFit="1" customWidth="1"/>
    <col min="78" max="78" width="14.5546875" bestFit="1" customWidth="1"/>
    <col min="79" max="79" width="24.88671875" bestFit="1" customWidth="1"/>
    <col min="80" max="80" width="14.5546875" bestFit="1" customWidth="1"/>
    <col min="81" max="81" width="24.88671875" bestFit="1" customWidth="1"/>
    <col min="82" max="82" width="14.5546875" bestFit="1" customWidth="1"/>
    <col min="83" max="83" width="24.88671875" bestFit="1" customWidth="1"/>
    <col min="84" max="84" width="14.5546875" bestFit="1" customWidth="1"/>
    <col min="85" max="85" width="24.88671875" bestFit="1" customWidth="1"/>
    <col min="86" max="86" width="14.5546875" bestFit="1" customWidth="1"/>
    <col min="87" max="87" width="24.88671875" bestFit="1" customWidth="1"/>
    <col min="88" max="88" width="14.5546875" bestFit="1" customWidth="1"/>
    <col min="89" max="89" width="24.88671875" bestFit="1" customWidth="1"/>
    <col min="90" max="90" width="14.5546875" bestFit="1" customWidth="1"/>
    <col min="91" max="91" width="24.88671875" bestFit="1" customWidth="1"/>
    <col min="92" max="92" width="14.5546875" bestFit="1" customWidth="1"/>
    <col min="93" max="93" width="24.88671875" bestFit="1" customWidth="1"/>
    <col min="94" max="94" width="14.5546875" bestFit="1" customWidth="1"/>
    <col min="95" max="95" width="24.88671875" bestFit="1" customWidth="1"/>
    <col min="96" max="96" width="14.5546875" bestFit="1" customWidth="1"/>
    <col min="97" max="97" width="24.88671875" bestFit="1" customWidth="1"/>
    <col min="98" max="98" width="14.5546875" bestFit="1" customWidth="1"/>
    <col min="99" max="99" width="24.88671875" bestFit="1" customWidth="1"/>
    <col min="100" max="100" width="14.5546875" bestFit="1" customWidth="1"/>
    <col min="101" max="101" width="24.88671875" bestFit="1" customWidth="1"/>
    <col min="102" max="102" width="14.5546875" bestFit="1" customWidth="1"/>
    <col min="103" max="103" width="24.88671875" bestFit="1" customWidth="1"/>
    <col min="104" max="104" width="14.5546875" bestFit="1" customWidth="1"/>
    <col min="105" max="105" width="24.88671875" bestFit="1" customWidth="1"/>
    <col min="106" max="106" width="14.5546875" bestFit="1" customWidth="1"/>
    <col min="107" max="107" width="24.88671875" bestFit="1" customWidth="1"/>
    <col min="108" max="108" width="14.5546875" bestFit="1" customWidth="1"/>
    <col min="109" max="109" width="24.88671875" bestFit="1" customWidth="1"/>
    <col min="110" max="110" width="14.5546875" bestFit="1" customWidth="1"/>
    <col min="111" max="111" width="24.88671875" bestFit="1" customWidth="1"/>
    <col min="112" max="112" width="14.5546875" bestFit="1" customWidth="1"/>
    <col min="113" max="113" width="24.88671875" bestFit="1" customWidth="1"/>
    <col min="114" max="114" width="14.5546875" bestFit="1" customWidth="1"/>
    <col min="115" max="115" width="24.88671875" bestFit="1" customWidth="1"/>
    <col min="116" max="116" width="14.5546875" bestFit="1" customWidth="1"/>
    <col min="117" max="117" width="24.88671875" bestFit="1" customWidth="1"/>
    <col min="118" max="118" width="14.5546875" bestFit="1" customWidth="1"/>
    <col min="119" max="119" width="24.88671875" bestFit="1" customWidth="1"/>
    <col min="120" max="120" width="14.5546875" bestFit="1" customWidth="1"/>
    <col min="121" max="121" width="24.88671875" bestFit="1" customWidth="1"/>
    <col min="122" max="122" width="14.5546875" bestFit="1" customWidth="1"/>
    <col min="123" max="123" width="24.88671875" bestFit="1" customWidth="1"/>
    <col min="124" max="124" width="14.5546875" bestFit="1" customWidth="1"/>
    <col min="125" max="125" width="24.88671875" bestFit="1" customWidth="1"/>
    <col min="126" max="126" width="14.5546875" bestFit="1" customWidth="1"/>
    <col min="127" max="127" width="24.88671875" bestFit="1" customWidth="1"/>
    <col min="128" max="128" width="14.5546875" bestFit="1" customWidth="1"/>
    <col min="129" max="129" width="24.88671875" bestFit="1" customWidth="1"/>
    <col min="130" max="130" width="14.5546875" bestFit="1" customWidth="1"/>
    <col min="131" max="131" width="24.88671875" bestFit="1" customWidth="1"/>
    <col min="132" max="132" width="14.5546875" bestFit="1" customWidth="1"/>
    <col min="133" max="133" width="24.88671875" bestFit="1" customWidth="1"/>
    <col min="134" max="134" width="14.5546875" bestFit="1" customWidth="1"/>
    <col min="135" max="135" width="24.88671875" bestFit="1" customWidth="1"/>
    <col min="136" max="136" width="14.5546875" bestFit="1" customWidth="1"/>
    <col min="137" max="137" width="24.88671875" bestFit="1" customWidth="1"/>
    <col min="138" max="138" width="14.5546875" bestFit="1" customWidth="1"/>
    <col min="139" max="139" width="24.88671875" bestFit="1" customWidth="1"/>
    <col min="140" max="140" width="14.5546875" bestFit="1" customWidth="1"/>
    <col min="141" max="141" width="24.88671875" bestFit="1" customWidth="1"/>
    <col min="142" max="142" width="14.5546875" bestFit="1" customWidth="1"/>
    <col min="143" max="143" width="24.88671875" bestFit="1" customWidth="1"/>
    <col min="144" max="144" width="14.5546875" bestFit="1" customWidth="1"/>
    <col min="145" max="145" width="24.88671875" bestFit="1" customWidth="1"/>
    <col min="146" max="146" width="14.5546875" bestFit="1" customWidth="1"/>
    <col min="147" max="147" width="24.88671875" bestFit="1" customWidth="1"/>
    <col min="148" max="148" width="14.5546875" bestFit="1" customWidth="1"/>
    <col min="149" max="149" width="24.88671875" bestFit="1" customWidth="1"/>
    <col min="150" max="150" width="14.5546875" bestFit="1" customWidth="1"/>
    <col min="151" max="151" width="24.88671875" bestFit="1" customWidth="1"/>
    <col min="152" max="152" width="14.5546875" bestFit="1" customWidth="1"/>
    <col min="153" max="153" width="24.88671875" bestFit="1" customWidth="1"/>
    <col min="154" max="154" width="14.5546875" bestFit="1" customWidth="1"/>
    <col min="155" max="155" width="24.88671875" bestFit="1" customWidth="1"/>
    <col min="156" max="156" width="14.5546875" bestFit="1" customWidth="1"/>
    <col min="157" max="157" width="24.88671875" bestFit="1" customWidth="1"/>
    <col min="158" max="158" width="14.5546875" bestFit="1" customWidth="1"/>
    <col min="159" max="159" width="24.88671875" bestFit="1" customWidth="1"/>
    <col min="160" max="160" width="14.5546875" bestFit="1" customWidth="1"/>
    <col min="161" max="161" width="24.88671875" bestFit="1" customWidth="1"/>
    <col min="162" max="162" width="14.5546875" bestFit="1" customWidth="1"/>
    <col min="163" max="163" width="24.88671875" bestFit="1" customWidth="1"/>
    <col min="164" max="164" width="14.5546875" bestFit="1" customWidth="1"/>
    <col min="165" max="165" width="24.88671875" bestFit="1" customWidth="1"/>
    <col min="166" max="166" width="14.5546875" bestFit="1" customWidth="1"/>
    <col min="167" max="167" width="24.88671875" bestFit="1" customWidth="1"/>
    <col min="168" max="168" width="14.5546875" bestFit="1" customWidth="1"/>
    <col min="169" max="169" width="24.88671875" bestFit="1" customWidth="1"/>
    <col min="170" max="170" width="14.5546875" bestFit="1" customWidth="1"/>
    <col min="171" max="171" width="24.88671875" bestFit="1" customWidth="1"/>
    <col min="172" max="172" width="14.5546875" bestFit="1" customWidth="1"/>
    <col min="173" max="173" width="24.88671875" bestFit="1" customWidth="1"/>
    <col min="174" max="174" width="14.5546875" bestFit="1" customWidth="1"/>
    <col min="175" max="175" width="24.88671875" bestFit="1" customWidth="1"/>
    <col min="176" max="176" width="14.5546875" bestFit="1" customWidth="1"/>
    <col min="177" max="177" width="24.88671875" bestFit="1" customWidth="1"/>
    <col min="178" max="178" width="14.5546875" bestFit="1" customWidth="1"/>
    <col min="179" max="179" width="24.88671875" bestFit="1" customWidth="1"/>
    <col min="180" max="180" width="14.5546875" bestFit="1" customWidth="1"/>
    <col min="181" max="181" width="24.88671875" bestFit="1" customWidth="1"/>
    <col min="182" max="182" width="14.5546875" bestFit="1" customWidth="1"/>
    <col min="183" max="183" width="24.88671875" bestFit="1" customWidth="1"/>
    <col min="184" max="184" width="14.5546875" bestFit="1" customWidth="1"/>
    <col min="185" max="185" width="24.88671875" bestFit="1" customWidth="1"/>
    <col min="186" max="186" width="14.5546875" bestFit="1" customWidth="1"/>
    <col min="187" max="187" width="24.88671875" bestFit="1" customWidth="1"/>
    <col min="188" max="188" width="19.33203125" bestFit="1" customWidth="1"/>
    <col min="189" max="189" width="29.77734375" bestFit="1" customWidth="1"/>
  </cols>
  <sheetData>
    <row r="2" spans="1:3" x14ac:dyDescent="0.3">
      <c r="A2" s="23" t="s">
        <v>56</v>
      </c>
      <c r="B2" s="24"/>
      <c r="C2" s="24"/>
    </row>
    <row r="3" spans="1:3" x14ac:dyDescent="0.3">
      <c r="A3" s="1" t="s">
        <v>0</v>
      </c>
      <c r="B3" t="s">
        <v>52</v>
      </c>
      <c r="C3" t="s">
        <v>51</v>
      </c>
    </row>
    <row r="4" spans="1:3" x14ac:dyDescent="0.3">
      <c r="A4" s="2" t="s">
        <v>53</v>
      </c>
      <c r="B4">
        <v>78368</v>
      </c>
      <c r="C4">
        <v>45882</v>
      </c>
    </row>
    <row r="5" spans="1:3" x14ac:dyDescent="0.3">
      <c r="A5" s="2" t="s">
        <v>54</v>
      </c>
      <c r="B5">
        <v>75840</v>
      </c>
      <c r="C5">
        <v>43683</v>
      </c>
    </row>
    <row r="6" spans="1:3" x14ac:dyDescent="0.3">
      <c r="A6" s="2" t="s">
        <v>55</v>
      </c>
      <c r="B6">
        <v>78368</v>
      </c>
      <c r="C6">
        <v>45025</v>
      </c>
    </row>
    <row r="7" spans="1:3" x14ac:dyDescent="0.3">
      <c r="A7" s="2" t="s">
        <v>5</v>
      </c>
      <c r="B7">
        <v>232576</v>
      </c>
      <c r="C7">
        <v>134590</v>
      </c>
    </row>
  </sheetData>
  <mergeCells count="1">
    <mergeCell ref="A2:C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C73C-4791-48FD-8B8B-4EB22A9DBC2D}">
  <sheetPr codeName="Sheet3"/>
  <dimension ref="B3:C19"/>
  <sheetViews>
    <sheetView tabSelected="1" workbookViewId="0">
      <selection activeCell="E24" sqref="E24"/>
    </sheetView>
  </sheetViews>
  <sheetFormatPr defaultRowHeight="14.4" x14ac:dyDescent="0.3"/>
  <cols>
    <col min="2" max="2" width="12.44140625" bestFit="1" customWidth="1"/>
    <col min="3" max="3" width="17.44140625" bestFit="1" customWidth="1"/>
    <col min="4" max="4" width="11.77734375" bestFit="1" customWidth="1"/>
  </cols>
  <sheetData>
    <row r="3" spans="2:3" x14ac:dyDescent="0.3">
      <c r="B3" s="25" t="s">
        <v>26</v>
      </c>
      <c r="C3" s="26"/>
    </row>
    <row r="4" spans="2:3" x14ac:dyDescent="0.3">
      <c r="B4" s="1" t="s">
        <v>0</v>
      </c>
      <c r="C4" t="s">
        <v>6</v>
      </c>
    </row>
    <row r="5" spans="2:3" x14ac:dyDescent="0.3">
      <c r="B5" s="2" t="s">
        <v>12</v>
      </c>
      <c r="C5" s="15">
        <v>138182064</v>
      </c>
    </row>
    <row r="6" spans="2:3" x14ac:dyDescent="0.3">
      <c r="B6" s="2" t="s">
        <v>13</v>
      </c>
      <c r="C6" s="15">
        <v>139435920</v>
      </c>
    </row>
    <row r="7" spans="2:3" x14ac:dyDescent="0.3">
      <c r="B7" s="2" t="s">
        <v>14</v>
      </c>
      <c r="C7" s="15">
        <v>114922175</v>
      </c>
    </row>
    <row r="8" spans="2:3" x14ac:dyDescent="0.3">
      <c r="B8" s="2" t="s">
        <v>15</v>
      </c>
      <c r="C8" s="15">
        <v>138720126</v>
      </c>
    </row>
    <row r="9" spans="2:3" x14ac:dyDescent="0.3">
      <c r="B9" s="2" t="s">
        <v>16</v>
      </c>
      <c r="C9" s="15">
        <v>115568569</v>
      </c>
    </row>
    <row r="10" spans="2:3" x14ac:dyDescent="0.3">
      <c r="B10" s="2" t="s">
        <v>17</v>
      </c>
      <c r="C10" s="15">
        <v>139581703</v>
      </c>
    </row>
    <row r="11" spans="2:3" x14ac:dyDescent="0.3">
      <c r="B11" s="2" t="s">
        <v>18</v>
      </c>
      <c r="C11" s="15">
        <v>138674279</v>
      </c>
    </row>
    <row r="12" spans="2:3" x14ac:dyDescent="0.3">
      <c r="B12" s="2" t="s">
        <v>19</v>
      </c>
      <c r="C12" s="15">
        <v>114152421</v>
      </c>
    </row>
    <row r="13" spans="2:3" x14ac:dyDescent="0.3">
      <c r="B13" s="2" t="s">
        <v>20</v>
      </c>
      <c r="C13" s="15">
        <v>139555632</v>
      </c>
    </row>
    <row r="14" spans="2:3" x14ac:dyDescent="0.3">
      <c r="B14" s="2" t="s">
        <v>21</v>
      </c>
      <c r="C14" s="15">
        <v>139383916</v>
      </c>
    </row>
    <row r="15" spans="2:3" x14ac:dyDescent="0.3">
      <c r="B15" s="2" t="s">
        <v>22</v>
      </c>
      <c r="C15" s="15">
        <v>139730590</v>
      </c>
    </row>
    <row r="16" spans="2:3" x14ac:dyDescent="0.3">
      <c r="B16" s="2" t="s">
        <v>23</v>
      </c>
      <c r="C16" s="15">
        <v>114811148</v>
      </c>
    </row>
    <row r="17" spans="2:3" x14ac:dyDescent="0.3">
      <c r="B17" s="2" t="s">
        <v>24</v>
      </c>
      <c r="C17" s="15">
        <v>115042325</v>
      </c>
    </row>
    <row r="18" spans="2:3" x14ac:dyDescent="0.3">
      <c r="B18" s="2" t="s">
        <v>25</v>
      </c>
      <c r="C18" s="15">
        <v>21010361</v>
      </c>
    </row>
    <row r="19" spans="2:3" x14ac:dyDescent="0.3">
      <c r="B19" s="2" t="s">
        <v>5</v>
      </c>
      <c r="C19" s="15">
        <v>1708771229</v>
      </c>
    </row>
  </sheetData>
  <mergeCells count="1">
    <mergeCell ref="B3:C3"/>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4ACE-F528-4E62-9885-C673AF99EBD0}">
  <sheetPr codeName="Sheet4"/>
  <dimension ref="C3:D12"/>
  <sheetViews>
    <sheetView zoomScale="107" zoomScaleNormal="107" workbookViewId="0">
      <selection activeCell="J22" sqref="J22"/>
    </sheetView>
  </sheetViews>
  <sheetFormatPr defaultRowHeight="14.4" x14ac:dyDescent="0.3"/>
  <cols>
    <col min="3" max="3" width="12.6640625" bestFit="1" customWidth="1"/>
    <col min="4" max="4" width="23.6640625" bestFit="1" customWidth="1"/>
    <col min="5" max="5" width="13.77734375" bestFit="1" customWidth="1"/>
  </cols>
  <sheetData>
    <row r="3" spans="3:4" x14ac:dyDescent="0.3">
      <c r="C3" s="25" t="s">
        <v>44</v>
      </c>
      <c r="D3" s="26"/>
    </row>
    <row r="4" spans="3:4" x14ac:dyDescent="0.3">
      <c r="C4" s="1" t="s">
        <v>0</v>
      </c>
      <c r="D4" t="s">
        <v>39</v>
      </c>
    </row>
    <row r="5" spans="3:4" x14ac:dyDescent="0.3">
      <c r="C5" s="2" t="s">
        <v>27</v>
      </c>
      <c r="D5" s="5">
        <v>5.0189464298982092E-2</v>
      </c>
    </row>
    <row r="6" spans="3:4" x14ac:dyDescent="0.3">
      <c r="C6" s="2" t="s">
        <v>29</v>
      </c>
      <c r="D6" s="5">
        <v>6.0227357158778513E-2</v>
      </c>
    </row>
    <row r="7" spans="3:4" x14ac:dyDescent="0.3">
      <c r="C7" s="2" t="s">
        <v>33</v>
      </c>
      <c r="D7" s="5">
        <v>7.1550635262649528E-2</v>
      </c>
    </row>
    <row r="8" spans="3:4" x14ac:dyDescent="0.3">
      <c r="C8" s="2" t="s">
        <v>28</v>
      </c>
      <c r="D8" s="5">
        <v>9.9405602199271859E-2</v>
      </c>
    </row>
    <row r="9" spans="3:4" x14ac:dyDescent="0.3">
      <c r="C9" s="2" t="s">
        <v>30</v>
      </c>
      <c r="D9" s="5">
        <v>0.10963667434430492</v>
      </c>
    </row>
    <row r="10" spans="3:4" x14ac:dyDescent="0.3">
      <c r="C10" s="2" t="s">
        <v>31</v>
      </c>
      <c r="D10" s="5">
        <v>0.19985140054981795</v>
      </c>
    </row>
    <row r="11" spans="3:4" x14ac:dyDescent="0.3">
      <c r="C11" s="2" t="s">
        <v>32</v>
      </c>
      <c r="D11" s="5">
        <v>0.4091388661861951</v>
      </c>
    </row>
    <row r="12" spans="3:4" x14ac:dyDescent="0.3">
      <c r="C12" s="2" t="s">
        <v>5</v>
      </c>
      <c r="D12" s="5">
        <v>1</v>
      </c>
    </row>
  </sheetData>
  <mergeCells count="1">
    <mergeCell ref="C3:D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DC21-AF03-4452-9039-DED1DEE7A3F9}">
  <sheetPr codeName="Sheet5"/>
  <dimension ref="D4:E10"/>
  <sheetViews>
    <sheetView workbookViewId="0">
      <selection activeCell="I25" sqref="I25"/>
    </sheetView>
  </sheetViews>
  <sheetFormatPr defaultRowHeight="14.4" x14ac:dyDescent="0.3"/>
  <cols>
    <col min="4" max="4" width="12.44140625" bestFit="1" customWidth="1"/>
    <col min="5" max="5" width="17.44140625" bestFit="1" customWidth="1"/>
    <col min="6" max="6" width="8" bestFit="1" customWidth="1"/>
  </cols>
  <sheetData>
    <row r="4" spans="4:5" x14ac:dyDescent="0.3">
      <c r="D4" s="25" t="s">
        <v>38</v>
      </c>
      <c r="E4" s="26"/>
    </row>
    <row r="5" spans="4:5" x14ac:dyDescent="0.3">
      <c r="D5" s="1" t="s">
        <v>0</v>
      </c>
      <c r="E5" t="s">
        <v>6</v>
      </c>
    </row>
    <row r="6" spans="4:5" x14ac:dyDescent="0.3">
      <c r="D6" s="2" t="s">
        <v>34</v>
      </c>
      <c r="E6" s="15">
        <v>560271204</v>
      </c>
    </row>
    <row r="7" spans="4:5" x14ac:dyDescent="0.3">
      <c r="D7" s="2" t="s">
        <v>35</v>
      </c>
      <c r="E7" s="15">
        <v>462166344</v>
      </c>
    </row>
    <row r="8" spans="4:5" x14ac:dyDescent="0.3">
      <c r="D8" s="2" t="s">
        <v>36</v>
      </c>
      <c r="E8" s="15">
        <v>376752786</v>
      </c>
    </row>
    <row r="9" spans="4:5" x14ac:dyDescent="0.3">
      <c r="D9" s="2" t="s">
        <v>37</v>
      </c>
      <c r="E9" s="15">
        <v>309580895</v>
      </c>
    </row>
    <row r="10" spans="4:5" x14ac:dyDescent="0.3">
      <c r="D10" s="2" t="s">
        <v>5</v>
      </c>
      <c r="E10" s="15">
        <v>1708771229</v>
      </c>
    </row>
  </sheetData>
  <mergeCells count="1">
    <mergeCell ref="D4:E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C16C-0D56-4CD1-844D-31E45743681C}">
  <dimension ref="B2:E24"/>
  <sheetViews>
    <sheetView workbookViewId="0">
      <selection activeCell="H25" sqref="H25"/>
    </sheetView>
  </sheetViews>
  <sheetFormatPr defaultRowHeight="14.4" x14ac:dyDescent="0.3"/>
  <cols>
    <col min="2" max="2" width="34.77734375" customWidth="1"/>
    <col min="4" max="4" width="99.88671875" customWidth="1"/>
  </cols>
  <sheetData>
    <row r="2" spans="2:4" ht="15.6" x14ac:dyDescent="0.3">
      <c r="B2" s="17" t="s">
        <v>57</v>
      </c>
      <c r="D2" s="18" t="s">
        <v>81</v>
      </c>
    </row>
    <row r="3" spans="2:4" ht="15.6" x14ac:dyDescent="0.3">
      <c r="B3" s="17" t="s">
        <v>58</v>
      </c>
      <c r="D3" t="s">
        <v>82</v>
      </c>
    </row>
    <row r="4" spans="2:4" ht="15.6" x14ac:dyDescent="0.3">
      <c r="B4" s="17" t="s">
        <v>59</v>
      </c>
      <c r="D4" s="18" t="s">
        <v>83</v>
      </c>
    </row>
    <row r="5" spans="2:4" ht="15.6" x14ac:dyDescent="0.3">
      <c r="B5" s="17" t="s">
        <v>60</v>
      </c>
      <c r="D5" s="18" t="s">
        <v>84</v>
      </c>
    </row>
    <row r="6" spans="2:4" ht="15.6" x14ac:dyDescent="0.3">
      <c r="B6" s="17" t="s">
        <v>61</v>
      </c>
      <c r="D6" s="18" t="s">
        <v>85</v>
      </c>
    </row>
    <row r="7" spans="2:4" ht="15.6" x14ac:dyDescent="0.3">
      <c r="B7" s="17" t="s">
        <v>62</v>
      </c>
      <c r="D7" s="18" t="s">
        <v>86</v>
      </c>
    </row>
    <row r="8" spans="2:4" ht="15.6" x14ac:dyDescent="0.3">
      <c r="B8" s="17" t="s">
        <v>63</v>
      </c>
      <c r="D8" s="18" t="s">
        <v>87</v>
      </c>
    </row>
    <row r="9" spans="2:4" ht="15.6" x14ac:dyDescent="0.3">
      <c r="B9" s="17" t="s">
        <v>64</v>
      </c>
      <c r="D9" s="18" t="s">
        <v>88</v>
      </c>
    </row>
    <row r="10" spans="2:4" ht="15.6" x14ac:dyDescent="0.3">
      <c r="B10" s="17" t="s">
        <v>65</v>
      </c>
      <c r="D10" s="18" t="s">
        <v>90</v>
      </c>
    </row>
    <row r="11" spans="2:4" ht="15.6" x14ac:dyDescent="0.3">
      <c r="B11" s="17" t="s">
        <v>66</v>
      </c>
      <c r="D11" s="18" t="s">
        <v>89</v>
      </c>
    </row>
    <row r="12" spans="2:4" ht="15.6" x14ac:dyDescent="0.3">
      <c r="B12" s="17" t="s">
        <v>67</v>
      </c>
      <c r="D12" s="18" t="s">
        <v>91</v>
      </c>
    </row>
    <row r="13" spans="2:4" ht="15.6" x14ac:dyDescent="0.3">
      <c r="B13" s="17" t="s">
        <v>68</v>
      </c>
      <c r="D13" s="18" t="s">
        <v>92</v>
      </c>
    </row>
    <row r="14" spans="2:4" ht="15.6" x14ac:dyDescent="0.3">
      <c r="B14" s="17" t="s">
        <v>69</v>
      </c>
      <c r="D14" s="18" t="s">
        <v>93</v>
      </c>
    </row>
    <row r="15" spans="2:4" ht="15.6" x14ac:dyDescent="0.3">
      <c r="B15" s="17" t="s">
        <v>70</v>
      </c>
      <c r="D15" s="18" t="s">
        <v>94</v>
      </c>
    </row>
    <row r="16" spans="2:4" ht="15.6" x14ac:dyDescent="0.3">
      <c r="B16" s="17" t="s">
        <v>71</v>
      </c>
      <c r="D16" s="18" t="s">
        <v>95</v>
      </c>
    </row>
    <row r="17" spans="2:5" ht="15.6" x14ac:dyDescent="0.3">
      <c r="B17" s="17" t="s">
        <v>72</v>
      </c>
      <c r="D17" s="18" t="s">
        <v>96</v>
      </c>
    </row>
    <row r="18" spans="2:5" ht="15.6" x14ac:dyDescent="0.3">
      <c r="B18" s="17" t="s">
        <v>73</v>
      </c>
      <c r="D18" t="s">
        <v>97</v>
      </c>
    </row>
    <row r="19" spans="2:5" ht="15.6" x14ac:dyDescent="0.3">
      <c r="B19" s="17" t="s">
        <v>75</v>
      </c>
      <c r="D19" s="18" t="s">
        <v>74</v>
      </c>
    </row>
    <row r="20" spans="2:5" ht="15.6" x14ac:dyDescent="0.3">
      <c r="B20" s="17" t="s">
        <v>76</v>
      </c>
      <c r="C20" s="5"/>
    </row>
    <row r="21" spans="2:5" ht="15.6" x14ac:dyDescent="0.3">
      <c r="B21" s="17" t="s">
        <v>77</v>
      </c>
      <c r="C21" s="5">
        <f>GETPIVOTDATA("[Measures].[Sum of successful_bookings]",[1]PT_Modeling!$A$3,"[dim_date].[week no]","[dim_date].[week no].&amp;[W 31]")/GETPIVOTDATA("[Measures].[Sum of capacity]",[1]PT_Modeling!$A$3,"[dim_date].[week no]","[dim_date].[week no].&amp;[W 31]")</f>
        <v>0.50977622061482819</v>
      </c>
      <c r="D21" s="20">
        <f>GETPIVOTDATA("[Measures].[Sum of successful_bookings]",[1]PT_Modeling!$A$3,"[dim_date].[week no]","[dim_date].[week no].&amp;[W 32]")/GETPIVOTDATA("[Measures].[Sum of capacity]",[1]PT_Modeling!$A$3,"[dim_date].[week no]","[dim_date].[week no].&amp;[W 32]")</f>
        <v>0.65308544303797467</v>
      </c>
      <c r="E21" s="5"/>
    </row>
    <row r="22" spans="2:5" ht="15.6" x14ac:dyDescent="0.3">
      <c r="B22" s="17" t="s">
        <v>78</v>
      </c>
      <c r="C22">
        <f>GETPIVOTDATA("[Measures].[Sum of revenue_realized]",[1]PT_Modeling!$F$3,"[dim_date].[week no]","[dim_date].[week no].&amp;[W 31]")/GETPIVOTDATA("[Measures].[Sum of successful_bookings]",[1]PT_Modeling!$F$3,"[dim_date].[week no]","[dim_date].[week no].&amp;[W 31]")</f>
        <v>12752.72419909101</v>
      </c>
      <c r="D22" s="2">
        <f>GETPIVOTDATA("[Measures].[Sum of revenue_realized]",[1]PT_Modeling!$F$3,"[dim_date].[week no]","[dim_date].[week no].&amp;[W 32]")/GETPIVOTDATA("[Measures].[Sum of successful_bookings]",[1]PT_Modeling!$F$3,"[dim_date].[week no]","[dim_date].[week no].&amp;[W 32]")</f>
        <v>12725.839491217444</v>
      </c>
    </row>
    <row r="23" spans="2:5" ht="15.6" x14ac:dyDescent="0.3">
      <c r="B23" s="17" t="s">
        <v>79</v>
      </c>
      <c r="C23">
        <f>GETPIVOTDATA("[Measures].[Sum of revenue_realized]",[1]PT_Modeling!$J$3,"[dim_date].[week no]","[dim_date].[week no].&amp;[W 31]")/GETPIVOTDATA("[Measures].[Sum of capacity]",[1]PT_Modeling!$J$3,"[dim_date].[week no]","[dim_date].[week no].&amp;[W 31]")</f>
        <v>6501.0355447558768</v>
      </c>
      <c r="D23" s="2">
        <f>GETPIVOTDATA("[Measures].[Sum of revenue_realized]",[1]PT_Modeling!$J$3,"[dim_date].[week no]","[dim_date].[week no].&amp;[W 32]")/GETPIVOTDATA("[Measures].[Sum of capacity]",[1]PT_Modeling!$J$3,"[dim_date].[week no]","[dim_date].[week no].&amp;[W 32]")</f>
        <v>8311.0605221518981</v>
      </c>
    </row>
    <row r="24" spans="2:5" ht="15.6" x14ac:dyDescent="0.3">
      <c r="B24" s="17" t="s">
        <v>80</v>
      </c>
      <c r="C24"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78707-2C61-4259-A0BB-14CD70358FCD}">
  <dimension ref="C6:U63"/>
  <sheetViews>
    <sheetView showGridLines="0" topLeftCell="A9" zoomScale="60" zoomScaleNormal="60" workbookViewId="0">
      <selection activeCell="AJ16" sqref="AJ16"/>
    </sheetView>
  </sheetViews>
  <sheetFormatPr defaultRowHeight="14.4" x14ac:dyDescent="0.3"/>
  <sheetData>
    <row r="6" spans="3:21" x14ac:dyDescent="0.3">
      <c r="C6" s="14"/>
      <c r="D6" s="14"/>
      <c r="E6" s="14"/>
      <c r="F6" s="14"/>
      <c r="G6" s="14"/>
      <c r="H6" s="14"/>
      <c r="I6" s="14"/>
      <c r="J6" s="14"/>
      <c r="K6" s="14"/>
      <c r="L6" s="14"/>
      <c r="M6" s="14"/>
      <c r="N6" s="14"/>
      <c r="O6" s="14"/>
      <c r="P6" s="14"/>
      <c r="Q6" s="14"/>
      <c r="R6" s="14"/>
      <c r="S6" s="14"/>
      <c r="T6" s="14"/>
      <c r="U6" s="14"/>
    </row>
    <row r="7" spans="3:21" x14ac:dyDescent="0.3">
      <c r="C7" s="14"/>
      <c r="D7" s="14"/>
      <c r="E7" s="14"/>
      <c r="F7" s="14"/>
      <c r="G7" s="14"/>
      <c r="H7" s="14"/>
      <c r="I7" s="14"/>
      <c r="J7" s="14"/>
      <c r="K7" s="14"/>
      <c r="L7" s="14"/>
      <c r="M7" s="14"/>
      <c r="N7" s="14"/>
      <c r="O7" s="14"/>
      <c r="P7" s="14"/>
      <c r="Q7" s="14"/>
      <c r="R7" s="14"/>
      <c r="S7" s="14"/>
      <c r="T7" s="14"/>
      <c r="U7" s="14"/>
    </row>
    <row r="8" spans="3:21" x14ac:dyDescent="0.3">
      <c r="C8" s="14"/>
      <c r="D8" s="14"/>
      <c r="E8" s="14"/>
      <c r="F8" s="14"/>
      <c r="G8" s="14"/>
      <c r="H8" s="14"/>
      <c r="I8" s="14"/>
      <c r="J8" s="14"/>
      <c r="K8" s="14"/>
      <c r="L8" s="14"/>
      <c r="M8" s="14"/>
      <c r="N8" s="14"/>
      <c r="O8" s="14"/>
      <c r="P8" s="14"/>
      <c r="Q8" s="14"/>
      <c r="R8" s="14"/>
      <c r="S8" s="14"/>
      <c r="T8" s="14"/>
      <c r="U8" s="14"/>
    </row>
    <row r="9" spans="3:21" x14ac:dyDescent="0.3">
      <c r="C9" s="14"/>
      <c r="D9" s="14"/>
      <c r="E9" s="14"/>
      <c r="F9" s="14"/>
      <c r="G9" s="14"/>
      <c r="H9" s="14"/>
      <c r="I9" s="14"/>
      <c r="J9" s="14"/>
      <c r="K9" s="14"/>
      <c r="L9" s="14"/>
      <c r="M9" s="14"/>
      <c r="N9" s="14"/>
      <c r="O9" s="14"/>
      <c r="P9" s="14"/>
      <c r="Q9" s="14"/>
      <c r="R9" s="14"/>
      <c r="S9" s="14"/>
      <c r="T9" s="14"/>
      <c r="U9" s="14"/>
    </row>
    <row r="10" spans="3:21" x14ac:dyDescent="0.3">
      <c r="C10" s="14"/>
      <c r="D10" s="14"/>
      <c r="E10" s="14"/>
      <c r="F10" s="14"/>
      <c r="G10" s="14"/>
      <c r="H10" s="14"/>
      <c r="I10" s="14"/>
      <c r="J10" s="14"/>
      <c r="K10" s="14"/>
      <c r="L10" s="14"/>
      <c r="M10" s="14"/>
      <c r="N10" s="14"/>
      <c r="O10" s="14"/>
      <c r="P10" s="14"/>
      <c r="Q10" s="14"/>
      <c r="R10" s="14"/>
      <c r="S10" s="14"/>
      <c r="T10" s="14"/>
      <c r="U10" s="14"/>
    </row>
    <row r="11" spans="3:21" x14ac:dyDescent="0.3">
      <c r="C11" s="14"/>
      <c r="D11" s="14"/>
      <c r="E11" s="14"/>
      <c r="F11" s="14"/>
      <c r="G11" s="14"/>
      <c r="H11" s="14"/>
      <c r="I11" s="14"/>
      <c r="J11" s="14"/>
      <c r="K11" s="14"/>
      <c r="L11" s="14"/>
      <c r="M11" s="14"/>
      <c r="N11" s="14"/>
      <c r="O11" s="14"/>
      <c r="P11" s="14"/>
      <c r="Q11" s="14"/>
      <c r="R11" s="14"/>
      <c r="S11" s="14"/>
      <c r="T11" s="14"/>
      <c r="U11" s="14"/>
    </row>
    <row r="12" spans="3:21" x14ac:dyDescent="0.3">
      <c r="C12" s="14"/>
      <c r="D12" s="14"/>
      <c r="E12" s="14"/>
      <c r="F12" s="14"/>
      <c r="G12" s="14"/>
      <c r="H12" s="14"/>
      <c r="I12" s="14"/>
      <c r="J12" s="14"/>
      <c r="K12" s="14"/>
      <c r="L12" s="14"/>
      <c r="M12" s="14"/>
      <c r="N12" s="14"/>
      <c r="O12" s="14"/>
      <c r="P12" s="14"/>
      <c r="Q12" s="14"/>
      <c r="R12" s="14"/>
      <c r="S12" s="14"/>
      <c r="T12" s="14"/>
      <c r="U12" s="14"/>
    </row>
    <row r="13" spans="3:21" x14ac:dyDescent="0.3">
      <c r="C13" s="14"/>
      <c r="D13" s="14"/>
      <c r="E13" s="14"/>
      <c r="F13" s="14"/>
      <c r="G13" s="14"/>
      <c r="H13" s="14"/>
      <c r="I13" s="14"/>
      <c r="J13" s="14"/>
      <c r="K13" s="14"/>
      <c r="L13" s="14"/>
      <c r="M13" s="14"/>
      <c r="N13" s="14"/>
      <c r="O13" s="14"/>
      <c r="P13" s="14"/>
      <c r="Q13" s="14"/>
      <c r="R13" s="14"/>
      <c r="S13" s="14"/>
      <c r="T13" s="14"/>
      <c r="U13" s="14"/>
    </row>
    <row r="14" spans="3:21" x14ac:dyDescent="0.3">
      <c r="C14" s="14"/>
      <c r="D14" s="14"/>
      <c r="E14" s="14"/>
      <c r="F14" s="14"/>
      <c r="G14" s="14"/>
      <c r="H14" s="14"/>
      <c r="I14" s="14"/>
      <c r="J14" s="14"/>
      <c r="K14" s="14"/>
      <c r="L14" s="14"/>
      <c r="M14" s="14"/>
      <c r="N14" s="14"/>
      <c r="O14" s="14"/>
      <c r="P14" s="14"/>
      <c r="Q14" s="14"/>
      <c r="R14" s="14"/>
      <c r="S14" s="14"/>
      <c r="T14" s="14"/>
      <c r="U14" s="14"/>
    </row>
    <row r="15" spans="3:21" x14ac:dyDescent="0.3">
      <c r="C15" s="14"/>
      <c r="D15" s="14"/>
      <c r="E15" s="14"/>
      <c r="F15" s="14"/>
      <c r="G15" s="14"/>
      <c r="H15" s="14"/>
      <c r="I15" s="14"/>
      <c r="J15" s="14"/>
      <c r="K15" s="14"/>
      <c r="L15" s="14"/>
      <c r="M15" s="14"/>
      <c r="N15" s="14"/>
      <c r="O15" s="14"/>
      <c r="P15" s="14"/>
      <c r="Q15" s="14"/>
      <c r="R15" s="14"/>
      <c r="S15" s="14"/>
      <c r="T15" s="14"/>
      <c r="U15" s="14"/>
    </row>
    <row r="16" spans="3:21" x14ac:dyDescent="0.3">
      <c r="C16" s="14"/>
      <c r="D16" s="14"/>
      <c r="E16" s="14"/>
      <c r="F16" s="14"/>
      <c r="G16" s="14"/>
      <c r="H16" s="14"/>
      <c r="I16" s="14"/>
      <c r="J16" s="14"/>
      <c r="K16" s="14"/>
      <c r="L16" s="14"/>
      <c r="M16" s="14"/>
      <c r="N16" s="14"/>
      <c r="O16" s="14"/>
      <c r="P16" s="14"/>
      <c r="Q16" s="14"/>
      <c r="R16" s="14"/>
      <c r="S16" s="14"/>
      <c r="T16" s="14"/>
      <c r="U16" s="14"/>
    </row>
    <row r="17" spans="3:21" x14ac:dyDescent="0.3">
      <c r="C17" s="14"/>
      <c r="D17" s="14"/>
      <c r="E17" s="14"/>
      <c r="F17" s="14"/>
      <c r="G17" s="14"/>
      <c r="H17" s="14"/>
      <c r="I17" s="14"/>
      <c r="J17" s="14"/>
      <c r="K17" s="14"/>
      <c r="L17" s="14"/>
      <c r="M17" s="14"/>
      <c r="N17" s="14"/>
      <c r="O17" s="14"/>
      <c r="P17" s="14"/>
      <c r="Q17" s="14"/>
      <c r="R17" s="14"/>
      <c r="S17" s="14"/>
      <c r="T17" s="14"/>
      <c r="U17" s="14"/>
    </row>
    <row r="18" spans="3:21" x14ac:dyDescent="0.3">
      <c r="C18" s="14"/>
      <c r="D18" s="14"/>
      <c r="E18" s="14"/>
      <c r="F18" s="14"/>
      <c r="G18" s="14"/>
      <c r="H18" s="14"/>
      <c r="I18" s="14"/>
      <c r="J18" s="14"/>
      <c r="K18" s="14"/>
      <c r="L18" s="14"/>
      <c r="M18" s="14"/>
      <c r="N18" s="14"/>
      <c r="O18" s="14"/>
      <c r="P18" s="14"/>
      <c r="Q18" s="14"/>
      <c r="R18" s="14"/>
      <c r="S18" s="14"/>
      <c r="T18" s="14"/>
      <c r="U18" s="14"/>
    </row>
    <row r="19" spans="3:21" x14ac:dyDescent="0.3">
      <c r="C19" s="14"/>
      <c r="D19" s="14"/>
      <c r="E19" s="14"/>
      <c r="F19" s="14"/>
      <c r="G19" s="14"/>
      <c r="H19" s="14"/>
      <c r="I19" s="14"/>
      <c r="J19" s="14"/>
      <c r="K19" s="14"/>
      <c r="L19" s="14"/>
      <c r="M19" s="14"/>
      <c r="N19" s="14"/>
      <c r="O19" s="14"/>
      <c r="P19" s="14"/>
      <c r="Q19" s="14"/>
      <c r="R19" s="14"/>
      <c r="S19" s="14"/>
      <c r="T19" s="14"/>
      <c r="U19" s="14"/>
    </row>
    <row r="20" spans="3:21" x14ac:dyDescent="0.3">
      <c r="C20" s="14"/>
      <c r="D20" s="14"/>
      <c r="E20" s="14"/>
      <c r="F20" s="14"/>
      <c r="G20" s="14"/>
      <c r="H20" s="14"/>
      <c r="I20" s="14"/>
      <c r="J20" s="14"/>
      <c r="K20" s="14"/>
      <c r="L20" s="14"/>
      <c r="M20" s="14"/>
      <c r="N20" s="14"/>
      <c r="O20" s="14"/>
      <c r="P20" s="14"/>
      <c r="Q20" s="14"/>
      <c r="R20" s="14"/>
      <c r="S20" s="14"/>
      <c r="T20" s="14"/>
      <c r="U20" s="14"/>
    </row>
    <row r="21" spans="3:21" x14ac:dyDescent="0.3">
      <c r="C21" s="14"/>
      <c r="D21" s="14"/>
      <c r="E21" s="14"/>
      <c r="F21" s="14"/>
      <c r="G21" s="14"/>
      <c r="H21" s="14"/>
      <c r="I21" s="14"/>
      <c r="J21" s="14"/>
      <c r="K21" s="14"/>
      <c r="L21" s="14"/>
      <c r="M21" s="14"/>
      <c r="N21" s="14"/>
      <c r="O21" s="14"/>
      <c r="P21" s="14"/>
      <c r="Q21" s="14"/>
      <c r="R21" s="14"/>
      <c r="S21" s="14"/>
      <c r="T21" s="14"/>
      <c r="U21" s="14"/>
    </row>
    <row r="22" spans="3:21" x14ac:dyDescent="0.3">
      <c r="C22" s="14"/>
      <c r="D22" s="14"/>
      <c r="E22" s="14"/>
      <c r="F22" s="14"/>
      <c r="G22" s="14"/>
      <c r="H22" s="14"/>
      <c r="I22" s="14"/>
      <c r="J22" s="14"/>
      <c r="K22" s="14"/>
      <c r="L22" s="14"/>
      <c r="M22" s="14"/>
      <c r="N22" s="14"/>
      <c r="O22" s="14"/>
      <c r="P22" s="14"/>
      <c r="Q22" s="14"/>
      <c r="R22" s="14"/>
      <c r="S22" s="14"/>
      <c r="T22" s="14"/>
      <c r="U22" s="14"/>
    </row>
    <row r="23" spans="3:21" x14ac:dyDescent="0.3">
      <c r="C23" s="14"/>
      <c r="D23" s="14"/>
      <c r="E23" s="14"/>
      <c r="F23" s="14"/>
      <c r="G23" s="14"/>
      <c r="H23" s="14"/>
      <c r="I23" s="14"/>
      <c r="J23" s="14"/>
      <c r="K23" s="14"/>
      <c r="L23" s="14"/>
      <c r="M23" s="14"/>
      <c r="N23" s="14"/>
      <c r="O23" s="14"/>
      <c r="P23" s="14"/>
      <c r="Q23" s="14"/>
      <c r="R23" s="14"/>
      <c r="S23" s="14"/>
      <c r="T23" s="14"/>
      <c r="U23" s="14"/>
    </row>
    <row r="24" spans="3:21" x14ac:dyDescent="0.3">
      <c r="C24" s="14"/>
      <c r="D24" s="14"/>
      <c r="E24" s="14"/>
      <c r="F24" s="14"/>
      <c r="G24" s="14"/>
      <c r="H24" s="14"/>
      <c r="I24" s="14"/>
      <c r="J24" s="14"/>
      <c r="K24" s="14"/>
      <c r="L24" s="14"/>
      <c r="M24" s="14"/>
      <c r="N24" s="14"/>
      <c r="O24" s="14"/>
      <c r="P24" s="14"/>
      <c r="Q24" s="14"/>
      <c r="R24" s="14"/>
      <c r="S24" s="14"/>
      <c r="T24" s="14"/>
      <c r="U24" s="14"/>
    </row>
    <row r="25" spans="3:21" x14ac:dyDescent="0.3">
      <c r="C25" s="14"/>
      <c r="D25" s="14"/>
      <c r="E25" s="14"/>
      <c r="F25" s="14"/>
      <c r="G25" s="14"/>
      <c r="H25" s="14"/>
      <c r="I25" s="14"/>
      <c r="J25" s="14"/>
      <c r="K25" s="14"/>
      <c r="L25" s="14"/>
      <c r="M25" s="14"/>
      <c r="N25" s="14"/>
      <c r="O25" s="14"/>
      <c r="P25" s="14"/>
      <c r="Q25" s="14"/>
      <c r="R25" s="14"/>
      <c r="S25" s="14"/>
      <c r="T25" s="14"/>
      <c r="U25" s="14"/>
    </row>
    <row r="26" spans="3:21" x14ac:dyDescent="0.3">
      <c r="C26" s="14"/>
      <c r="D26" s="14"/>
      <c r="E26" s="14"/>
      <c r="F26" s="14"/>
      <c r="G26" s="14"/>
      <c r="H26" s="14"/>
      <c r="I26" s="14"/>
      <c r="J26" s="14"/>
      <c r="K26" s="14"/>
      <c r="L26" s="14"/>
      <c r="M26" s="14"/>
      <c r="N26" s="14"/>
      <c r="O26" s="14"/>
      <c r="P26" s="14"/>
      <c r="Q26" s="14"/>
      <c r="R26" s="14"/>
      <c r="S26" s="14"/>
      <c r="T26" s="14"/>
      <c r="U26" s="14"/>
    </row>
    <row r="27" spans="3:21" x14ac:dyDescent="0.3">
      <c r="C27" s="14"/>
      <c r="D27" s="14"/>
      <c r="E27" s="14"/>
      <c r="F27" s="14"/>
      <c r="G27" s="14"/>
      <c r="H27" s="14"/>
      <c r="I27" s="14"/>
      <c r="J27" s="14"/>
      <c r="K27" s="14"/>
      <c r="L27" s="14"/>
      <c r="M27" s="14"/>
      <c r="N27" s="14"/>
      <c r="O27" s="14"/>
      <c r="P27" s="14"/>
      <c r="Q27" s="14"/>
      <c r="R27" s="14"/>
      <c r="S27" s="14"/>
      <c r="T27" s="14"/>
      <c r="U27" s="14"/>
    </row>
    <row r="28" spans="3:21" x14ac:dyDescent="0.3">
      <c r="C28" s="14"/>
      <c r="D28" s="14"/>
      <c r="E28" s="14"/>
      <c r="F28" s="14"/>
      <c r="G28" s="14"/>
      <c r="H28" s="14"/>
      <c r="I28" s="14"/>
      <c r="J28" s="14"/>
      <c r="K28" s="14"/>
      <c r="L28" s="14"/>
      <c r="M28" s="14"/>
      <c r="N28" s="14"/>
      <c r="O28" s="14"/>
      <c r="P28" s="14"/>
      <c r="Q28" s="14"/>
      <c r="R28" s="14"/>
      <c r="S28" s="14"/>
      <c r="T28" s="14"/>
      <c r="U28" s="14"/>
    </row>
    <row r="29" spans="3:21" x14ac:dyDescent="0.3">
      <c r="C29" s="14"/>
      <c r="D29" s="14"/>
      <c r="E29" s="14"/>
      <c r="F29" s="14"/>
      <c r="G29" s="14"/>
      <c r="H29" s="14"/>
      <c r="I29" s="14"/>
      <c r="J29" s="14"/>
      <c r="K29" s="14"/>
      <c r="L29" s="14"/>
      <c r="M29" s="14"/>
      <c r="N29" s="14"/>
      <c r="O29" s="14"/>
      <c r="P29" s="14"/>
      <c r="Q29" s="14"/>
      <c r="R29" s="14"/>
      <c r="S29" s="14"/>
      <c r="T29" s="14"/>
      <c r="U29" s="14"/>
    </row>
    <row r="30" spans="3:21" x14ac:dyDescent="0.3">
      <c r="C30" s="14"/>
      <c r="D30" s="14"/>
      <c r="E30" s="14"/>
      <c r="F30" s="14"/>
      <c r="G30" s="14"/>
      <c r="H30" s="14"/>
      <c r="I30" s="14"/>
      <c r="J30" s="14"/>
      <c r="K30" s="14"/>
      <c r="L30" s="14"/>
      <c r="M30" s="14"/>
      <c r="N30" s="14"/>
      <c r="O30" s="14"/>
      <c r="P30" s="14"/>
      <c r="Q30" s="14"/>
      <c r="R30" s="14"/>
      <c r="S30" s="14"/>
      <c r="T30" s="14"/>
      <c r="U30" s="14"/>
    </row>
    <row r="31" spans="3:21" x14ac:dyDescent="0.3">
      <c r="C31" s="14"/>
      <c r="D31" s="14"/>
      <c r="E31" s="14"/>
      <c r="F31" s="14"/>
      <c r="G31" s="14"/>
      <c r="H31" s="14"/>
      <c r="I31" s="14"/>
      <c r="J31" s="14"/>
      <c r="K31" s="14"/>
      <c r="L31" s="14"/>
      <c r="M31" s="14"/>
      <c r="N31" s="14"/>
      <c r="O31" s="14"/>
      <c r="P31" s="14"/>
      <c r="Q31" s="14"/>
      <c r="R31" s="14"/>
      <c r="S31" s="14"/>
      <c r="T31" s="14"/>
      <c r="U31" s="14"/>
    </row>
    <row r="32" spans="3:21" x14ac:dyDescent="0.3">
      <c r="C32" s="14"/>
      <c r="D32" s="14"/>
      <c r="E32" s="14"/>
      <c r="F32" s="14"/>
      <c r="G32" s="14"/>
      <c r="H32" s="14"/>
      <c r="I32" s="14"/>
      <c r="J32" s="14"/>
      <c r="K32" s="14"/>
      <c r="L32" s="14"/>
      <c r="M32" s="14"/>
      <c r="N32" s="14"/>
      <c r="O32" s="14"/>
      <c r="P32" s="14"/>
      <c r="Q32" s="14"/>
      <c r="R32" s="14"/>
      <c r="S32" s="14"/>
      <c r="T32" s="14"/>
      <c r="U32" s="14"/>
    </row>
    <row r="33" spans="3:21" x14ac:dyDescent="0.3">
      <c r="C33" s="14"/>
      <c r="D33" s="14"/>
      <c r="E33" s="14"/>
      <c r="F33" s="14"/>
      <c r="G33" s="14"/>
      <c r="H33" s="14"/>
      <c r="I33" s="14"/>
      <c r="J33" s="14"/>
      <c r="K33" s="14"/>
      <c r="L33" s="14"/>
      <c r="M33" s="14"/>
      <c r="N33" s="14"/>
      <c r="O33" s="14"/>
      <c r="P33" s="14"/>
      <c r="Q33" s="14"/>
      <c r="R33" s="14"/>
      <c r="S33" s="14"/>
      <c r="T33" s="14"/>
      <c r="U33" s="14"/>
    </row>
    <row r="34" spans="3:21" x14ac:dyDescent="0.3">
      <c r="C34" s="14"/>
      <c r="D34" s="14"/>
      <c r="E34" s="14"/>
      <c r="F34" s="14"/>
      <c r="G34" s="14"/>
      <c r="H34" s="14"/>
      <c r="I34" s="14"/>
      <c r="J34" s="14"/>
      <c r="K34" s="14"/>
      <c r="L34" s="14"/>
      <c r="M34" s="14"/>
      <c r="N34" s="14"/>
      <c r="O34" s="14"/>
      <c r="P34" s="14"/>
      <c r="Q34" s="14"/>
      <c r="R34" s="14"/>
      <c r="S34" s="14"/>
      <c r="T34" s="14"/>
      <c r="U34" s="14"/>
    </row>
    <row r="35" spans="3:21" x14ac:dyDescent="0.3">
      <c r="C35" s="14"/>
      <c r="D35" s="14"/>
      <c r="E35" s="14"/>
      <c r="F35" s="14"/>
      <c r="G35" s="14"/>
      <c r="H35" s="14"/>
      <c r="I35" s="14"/>
      <c r="J35" s="14"/>
      <c r="K35" s="14"/>
      <c r="L35" s="14"/>
      <c r="M35" s="14"/>
      <c r="N35" s="14"/>
      <c r="O35" s="14"/>
      <c r="P35" s="14"/>
      <c r="Q35" s="14"/>
      <c r="R35" s="14"/>
      <c r="S35" s="14"/>
      <c r="T35" s="14"/>
      <c r="U35" s="14"/>
    </row>
    <row r="36" spans="3:21" x14ac:dyDescent="0.3">
      <c r="C36" s="14"/>
      <c r="D36" s="14"/>
      <c r="E36" s="14"/>
      <c r="F36" s="14"/>
      <c r="G36" s="14"/>
      <c r="H36" s="14"/>
      <c r="I36" s="14"/>
      <c r="J36" s="14"/>
      <c r="K36" s="14"/>
      <c r="L36" s="14"/>
      <c r="M36" s="14"/>
      <c r="N36" s="14"/>
      <c r="O36" s="14"/>
      <c r="P36" s="14"/>
      <c r="Q36" s="14"/>
      <c r="R36" s="14"/>
      <c r="S36" s="14"/>
      <c r="T36" s="14"/>
      <c r="U36" s="14"/>
    </row>
    <row r="37" spans="3:21" x14ac:dyDescent="0.3">
      <c r="C37" s="14"/>
      <c r="D37" s="14"/>
      <c r="E37" s="14"/>
      <c r="F37" s="14"/>
      <c r="G37" s="14"/>
      <c r="H37" s="14"/>
      <c r="I37" s="14"/>
      <c r="J37" s="14"/>
      <c r="K37" s="14"/>
      <c r="L37" s="14"/>
      <c r="M37" s="14"/>
      <c r="N37" s="14"/>
      <c r="O37" s="14"/>
      <c r="P37" s="14"/>
      <c r="Q37" s="14"/>
      <c r="R37" s="14"/>
      <c r="S37" s="14"/>
      <c r="T37" s="14"/>
      <c r="U37" s="14"/>
    </row>
    <row r="38" spans="3:21" x14ac:dyDescent="0.3">
      <c r="C38" s="14"/>
      <c r="D38" s="14"/>
      <c r="E38" s="14"/>
      <c r="F38" s="14"/>
      <c r="G38" s="14"/>
      <c r="H38" s="14"/>
      <c r="I38" s="14"/>
      <c r="J38" s="14"/>
      <c r="K38" s="14"/>
      <c r="L38" s="14"/>
      <c r="M38" s="14"/>
      <c r="N38" s="14"/>
      <c r="O38" s="14"/>
      <c r="P38" s="14"/>
      <c r="Q38" s="14"/>
      <c r="R38" s="14"/>
      <c r="S38" s="14"/>
      <c r="T38" s="14"/>
      <c r="U38" s="14"/>
    </row>
    <row r="39" spans="3:21" x14ac:dyDescent="0.3">
      <c r="C39" s="14"/>
      <c r="D39" s="14"/>
      <c r="E39" s="14"/>
      <c r="F39" s="14"/>
      <c r="G39" s="14"/>
      <c r="H39" s="14"/>
      <c r="I39" s="14"/>
      <c r="J39" s="14"/>
      <c r="K39" s="14"/>
      <c r="L39" s="14"/>
      <c r="M39" s="14"/>
      <c r="N39" s="14"/>
      <c r="O39" s="14"/>
      <c r="P39" s="14"/>
      <c r="Q39" s="14"/>
      <c r="R39" s="14"/>
      <c r="S39" s="14"/>
      <c r="T39" s="14"/>
      <c r="U39" s="14"/>
    </row>
    <row r="40" spans="3:21" x14ac:dyDescent="0.3">
      <c r="C40" s="14"/>
      <c r="D40" s="14"/>
      <c r="E40" s="14"/>
      <c r="F40" s="14"/>
      <c r="G40" s="14"/>
      <c r="H40" s="14"/>
      <c r="I40" s="14"/>
      <c r="J40" s="14"/>
      <c r="K40" s="14"/>
      <c r="L40" s="14"/>
      <c r="M40" s="14"/>
      <c r="N40" s="14"/>
      <c r="O40" s="14"/>
      <c r="P40" s="14"/>
      <c r="Q40" s="14"/>
      <c r="R40" s="14"/>
      <c r="S40" s="14"/>
      <c r="T40" s="14"/>
      <c r="U40" s="14"/>
    </row>
    <row r="41" spans="3:21" x14ac:dyDescent="0.3">
      <c r="C41" s="14"/>
      <c r="D41" s="14"/>
      <c r="E41" s="14"/>
      <c r="F41" s="14"/>
      <c r="G41" s="14"/>
      <c r="H41" s="14"/>
      <c r="I41" s="14"/>
      <c r="J41" s="14"/>
      <c r="K41" s="14"/>
      <c r="L41" s="14"/>
      <c r="M41" s="14"/>
      <c r="N41" s="14"/>
      <c r="O41" s="14"/>
      <c r="P41" s="14"/>
      <c r="Q41" s="14"/>
      <c r="R41" s="14"/>
      <c r="S41" s="14"/>
      <c r="T41" s="14"/>
      <c r="U41" s="14"/>
    </row>
    <row r="42" spans="3:21" x14ac:dyDescent="0.3">
      <c r="C42" s="14"/>
      <c r="D42" s="14"/>
      <c r="E42" s="14"/>
      <c r="F42" s="14"/>
      <c r="G42" s="14"/>
      <c r="H42" s="14"/>
      <c r="I42" s="14"/>
      <c r="J42" s="14"/>
      <c r="K42" s="14"/>
      <c r="L42" s="14"/>
      <c r="M42" s="14"/>
      <c r="N42" s="14"/>
      <c r="O42" s="14"/>
      <c r="P42" s="14"/>
      <c r="Q42" s="14"/>
      <c r="R42" s="14"/>
      <c r="S42" s="14"/>
      <c r="T42" s="14"/>
      <c r="U42" s="14"/>
    </row>
    <row r="43" spans="3:21" x14ac:dyDescent="0.3">
      <c r="C43" s="14"/>
      <c r="D43" s="14"/>
      <c r="E43" s="14"/>
      <c r="F43" s="14"/>
      <c r="G43" s="14"/>
      <c r="H43" s="14"/>
      <c r="I43" s="14"/>
      <c r="J43" s="14"/>
      <c r="K43" s="14"/>
      <c r="L43" s="14"/>
      <c r="M43" s="14"/>
      <c r="N43" s="14"/>
      <c r="O43" s="14"/>
      <c r="P43" s="14"/>
      <c r="Q43" s="14"/>
      <c r="R43" s="14"/>
      <c r="S43" s="14"/>
      <c r="T43" s="14"/>
      <c r="U43" s="14"/>
    </row>
    <row r="44" spans="3:21" x14ac:dyDescent="0.3">
      <c r="C44" s="14"/>
      <c r="D44" s="14"/>
      <c r="E44" s="14"/>
      <c r="F44" s="14"/>
      <c r="G44" s="14"/>
      <c r="H44" s="14"/>
      <c r="I44" s="14"/>
      <c r="J44" s="14"/>
      <c r="K44" s="14"/>
      <c r="L44" s="14"/>
      <c r="M44" s="14"/>
      <c r="N44" s="14"/>
      <c r="O44" s="14"/>
      <c r="P44" s="14"/>
      <c r="Q44" s="14"/>
      <c r="R44" s="14"/>
      <c r="S44" s="14"/>
      <c r="T44" s="14"/>
      <c r="U44" s="14"/>
    </row>
    <row r="45" spans="3:21" x14ac:dyDescent="0.3">
      <c r="C45" s="14"/>
      <c r="D45" s="14"/>
      <c r="E45" s="14"/>
      <c r="F45" s="14"/>
      <c r="G45" s="14"/>
      <c r="H45" s="14"/>
      <c r="I45" s="14"/>
      <c r="J45" s="14"/>
      <c r="K45" s="14"/>
      <c r="L45" s="14"/>
      <c r="M45" s="14"/>
      <c r="N45" s="14"/>
      <c r="O45" s="14"/>
      <c r="P45" s="14"/>
      <c r="Q45" s="14"/>
      <c r="R45" s="14"/>
      <c r="S45" s="14"/>
      <c r="T45" s="14"/>
      <c r="U45" s="14"/>
    </row>
    <row r="46" spans="3:21" x14ac:dyDescent="0.3">
      <c r="C46" s="14"/>
      <c r="D46" s="14"/>
      <c r="E46" s="14"/>
      <c r="F46" s="14"/>
      <c r="G46" s="14"/>
      <c r="H46" s="14"/>
      <c r="I46" s="14"/>
      <c r="J46" s="14"/>
      <c r="K46" s="14"/>
      <c r="L46" s="14"/>
      <c r="M46" s="14"/>
      <c r="N46" s="14"/>
      <c r="O46" s="14"/>
      <c r="P46" s="14"/>
      <c r="Q46" s="14"/>
      <c r="R46" s="14"/>
      <c r="S46" s="14"/>
      <c r="T46" s="14"/>
      <c r="U46" s="14"/>
    </row>
    <row r="47" spans="3:21" x14ac:dyDescent="0.3">
      <c r="C47" s="14"/>
      <c r="D47" s="14"/>
      <c r="E47" s="14"/>
      <c r="F47" s="14"/>
      <c r="G47" s="14"/>
      <c r="H47" s="14"/>
      <c r="I47" s="14"/>
      <c r="J47" s="14"/>
      <c r="K47" s="14"/>
      <c r="L47" s="14"/>
      <c r="M47" s="14"/>
      <c r="N47" s="14"/>
      <c r="O47" s="14"/>
      <c r="P47" s="14"/>
      <c r="Q47" s="14"/>
      <c r="R47" s="14"/>
      <c r="S47" s="14"/>
      <c r="T47" s="14"/>
      <c r="U47" s="14"/>
    </row>
    <row r="48" spans="3:21" x14ac:dyDescent="0.3">
      <c r="C48" s="14"/>
      <c r="D48" s="14"/>
      <c r="E48" s="14"/>
      <c r="F48" s="14"/>
      <c r="G48" s="14"/>
      <c r="H48" s="14"/>
      <c r="I48" s="14"/>
      <c r="J48" s="14"/>
      <c r="K48" s="14"/>
      <c r="L48" s="14"/>
      <c r="M48" s="14"/>
      <c r="N48" s="14"/>
      <c r="O48" s="14"/>
      <c r="P48" s="14"/>
      <c r="Q48" s="14"/>
      <c r="R48" s="14"/>
      <c r="S48" s="14"/>
      <c r="T48" s="14"/>
      <c r="U48" s="14"/>
    </row>
    <row r="49" spans="3:21" x14ac:dyDescent="0.3">
      <c r="C49" s="14"/>
      <c r="D49" s="14"/>
      <c r="E49" s="14"/>
      <c r="F49" s="14"/>
      <c r="G49" s="14"/>
      <c r="H49" s="14"/>
      <c r="I49" s="14"/>
      <c r="J49" s="14"/>
      <c r="K49" s="14"/>
      <c r="L49" s="14"/>
      <c r="M49" s="14"/>
      <c r="N49" s="14"/>
      <c r="O49" s="14"/>
      <c r="P49" s="14"/>
      <c r="Q49" s="14"/>
      <c r="R49" s="14"/>
      <c r="S49" s="14"/>
      <c r="T49" s="14"/>
      <c r="U49" s="14"/>
    </row>
    <row r="50" spans="3:21" x14ac:dyDescent="0.3">
      <c r="C50" s="14"/>
      <c r="D50" s="14"/>
      <c r="E50" s="14"/>
      <c r="F50" s="14"/>
      <c r="G50" s="14"/>
      <c r="H50" s="14"/>
      <c r="I50" s="14"/>
      <c r="J50" s="14"/>
      <c r="K50" s="14"/>
      <c r="L50" s="14"/>
      <c r="M50" s="14"/>
      <c r="N50" s="14"/>
      <c r="O50" s="14"/>
      <c r="P50" s="14"/>
      <c r="Q50" s="14"/>
      <c r="R50" s="14"/>
      <c r="S50" s="14"/>
      <c r="T50" s="14"/>
      <c r="U50" s="14"/>
    </row>
    <row r="51" spans="3:21" x14ac:dyDescent="0.3">
      <c r="C51" s="14"/>
      <c r="D51" s="14"/>
      <c r="E51" s="14"/>
      <c r="F51" s="14"/>
      <c r="G51" s="14"/>
      <c r="H51" s="14"/>
      <c r="I51" s="14"/>
      <c r="J51" s="14"/>
      <c r="K51" s="14"/>
      <c r="L51" s="14"/>
      <c r="M51" s="14"/>
      <c r="N51" s="14"/>
      <c r="O51" s="14"/>
      <c r="P51" s="14"/>
      <c r="Q51" s="14"/>
      <c r="R51" s="14"/>
      <c r="S51" s="14"/>
      <c r="T51" s="14"/>
      <c r="U51" s="14"/>
    </row>
    <row r="52" spans="3:21" x14ac:dyDescent="0.3">
      <c r="C52" s="14"/>
      <c r="D52" s="14"/>
      <c r="E52" s="14"/>
      <c r="F52" s="14"/>
      <c r="G52" s="14"/>
      <c r="H52" s="14"/>
      <c r="I52" s="14"/>
      <c r="J52" s="14"/>
      <c r="K52" s="14"/>
      <c r="L52" s="14"/>
      <c r="M52" s="14"/>
      <c r="N52" s="14"/>
      <c r="O52" s="14"/>
      <c r="P52" s="14"/>
      <c r="Q52" s="14"/>
      <c r="R52" s="14"/>
      <c r="S52" s="14"/>
      <c r="T52" s="14"/>
      <c r="U52" s="14"/>
    </row>
    <row r="53" spans="3:21" x14ac:dyDescent="0.3">
      <c r="C53" s="14"/>
      <c r="D53" s="14"/>
      <c r="E53" s="14"/>
      <c r="F53" s="14"/>
      <c r="G53" s="14"/>
      <c r="H53" s="14"/>
      <c r="I53" s="14"/>
      <c r="J53" s="14"/>
      <c r="K53" s="14"/>
      <c r="L53" s="14"/>
      <c r="M53" s="14"/>
      <c r="N53" s="14"/>
      <c r="O53" s="14"/>
      <c r="P53" s="14"/>
      <c r="Q53" s="14"/>
      <c r="R53" s="14"/>
      <c r="S53" s="14"/>
      <c r="T53" s="14"/>
      <c r="U53" s="14"/>
    </row>
    <row r="54" spans="3:21" x14ac:dyDescent="0.3">
      <c r="C54" s="14"/>
      <c r="D54" s="14"/>
      <c r="E54" s="14"/>
      <c r="F54" s="14"/>
      <c r="G54" s="14"/>
      <c r="H54" s="14"/>
      <c r="I54" s="14"/>
      <c r="J54" s="14"/>
      <c r="K54" s="14"/>
      <c r="L54" s="14"/>
      <c r="M54" s="14"/>
      <c r="N54" s="14"/>
      <c r="O54" s="14"/>
      <c r="P54" s="14"/>
      <c r="Q54" s="14"/>
      <c r="R54" s="14"/>
      <c r="S54" s="14"/>
      <c r="T54" s="14"/>
      <c r="U54" s="14"/>
    </row>
    <row r="55" spans="3:21" x14ac:dyDescent="0.3">
      <c r="C55" s="14"/>
      <c r="D55" s="14"/>
      <c r="E55" s="14"/>
      <c r="F55" s="14"/>
      <c r="G55" s="14"/>
      <c r="H55" s="14"/>
      <c r="I55" s="14"/>
      <c r="J55" s="14"/>
      <c r="K55" s="14"/>
      <c r="L55" s="14"/>
      <c r="M55" s="14"/>
      <c r="N55" s="14"/>
      <c r="O55" s="14"/>
      <c r="P55" s="14"/>
      <c r="Q55" s="14"/>
      <c r="R55" s="14"/>
      <c r="S55" s="14"/>
      <c r="T55" s="14"/>
      <c r="U55" s="14"/>
    </row>
    <row r="56" spans="3:21" x14ac:dyDescent="0.3">
      <c r="C56" s="14"/>
      <c r="D56" s="14"/>
      <c r="E56" s="14"/>
      <c r="F56" s="14"/>
      <c r="G56" s="14"/>
      <c r="H56" s="14"/>
      <c r="I56" s="14"/>
      <c r="J56" s="14"/>
      <c r="K56" s="14"/>
      <c r="L56" s="14"/>
      <c r="M56" s="14"/>
      <c r="N56" s="14"/>
      <c r="O56" s="14"/>
      <c r="P56" s="14"/>
      <c r="Q56" s="14"/>
      <c r="R56" s="14"/>
      <c r="S56" s="14"/>
      <c r="T56" s="14"/>
      <c r="U56" s="14"/>
    </row>
    <row r="57" spans="3:21" x14ac:dyDescent="0.3">
      <c r="C57" s="14"/>
      <c r="D57" s="14"/>
      <c r="E57" s="14"/>
      <c r="F57" s="14"/>
      <c r="G57" s="14"/>
      <c r="H57" s="14"/>
      <c r="I57" s="14"/>
      <c r="J57" s="14"/>
      <c r="K57" s="14"/>
      <c r="L57" s="14"/>
      <c r="M57" s="14"/>
      <c r="N57" s="14"/>
      <c r="O57" s="14"/>
      <c r="P57" s="14"/>
      <c r="Q57" s="14"/>
      <c r="R57" s="14"/>
      <c r="S57" s="14"/>
      <c r="T57" s="14"/>
      <c r="U57" s="14"/>
    </row>
    <row r="58" spans="3:21" x14ac:dyDescent="0.3">
      <c r="C58" s="14"/>
      <c r="D58" s="14"/>
      <c r="E58" s="14"/>
      <c r="F58" s="14"/>
      <c r="G58" s="14"/>
      <c r="H58" s="14"/>
      <c r="I58" s="14"/>
      <c r="J58" s="14"/>
      <c r="K58" s="14"/>
      <c r="L58" s="14"/>
      <c r="M58" s="14"/>
      <c r="N58" s="14"/>
      <c r="O58" s="14"/>
      <c r="P58" s="14"/>
      <c r="Q58" s="14"/>
      <c r="R58" s="14"/>
      <c r="S58" s="14"/>
      <c r="T58" s="14"/>
      <c r="U58" s="14"/>
    </row>
    <row r="59" spans="3:21" x14ac:dyDescent="0.3">
      <c r="C59" s="14"/>
      <c r="D59" s="14"/>
      <c r="E59" s="14"/>
      <c r="F59" s="14"/>
      <c r="G59" s="14"/>
      <c r="H59" s="14"/>
      <c r="I59" s="14"/>
      <c r="J59" s="14"/>
      <c r="K59" s="14"/>
      <c r="L59" s="14"/>
      <c r="M59" s="14"/>
      <c r="N59" s="14"/>
      <c r="O59" s="14"/>
      <c r="P59" s="14"/>
      <c r="Q59" s="14"/>
      <c r="R59" s="14"/>
      <c r="S59" s="14"/>
      <c r="T59" s="14"/>
      <c r="U59" s="14"/>
    </row>
    <row r="60" spans="3:21" x14ac:dyDescent="0.3">
      <c r="C60" s="14"/>
      <c r="D60" s="14"/>
      <c r="E60" s="14"/>
      <c r="F60" s="14"/>
      <c r="G60" s="14"/>
      <c r="H60" s="14"/>
      <c r="I60" s="14"/>
      <c r="J60" s="14"/>
      <c r="K60" s="14"/>
      <c r="L60" s="14"/>
      <c r="M60" s="14"/>
      <c r="N60" s="14"/>
      <c r="O60" s="14"/>
      <c r="P60" s="14"/>
      <c r="Q60" s="14"/>
      <c r="R60" s="14"/>
      <c r="S60" s="14"/>
      <c r="T60" s="14"/>
      <c r="U60" s="14"/>
    </row>
    <row r="61" spans="3:21" x14ac:dyDescent="0.3">
      <c r="C61" s="14"/>
      <c r="D61" s="14"/>
      <c r="E61" s="14"/>
      <c r="F61" s="14"/>
      <c r="G61" s="14"/>
      <c r="H61" s="14"/>
      <c r="I61" s="14"/>
      <c r="J61" s="14"/>
      <c r="K61" s="14"/>
      <c r="L61" s="14"/>
      <c r="M61" s="14"/>
      <c r="N61" s="14"/>
      <c r="O61" s="14"/>
      <c r="P61" s="14"/>
      <c r="Q61" s="14"/>
      <c r="R61" s="14"/>
      <c r="S61" s="14"/>
      <c r="T61" s="14"/>
      <c r="U61" s="14"/>
    </row>
    <row r="62" spans="3:21" x14ac:dyDescent="0.3">
      <c r="C62" s="14"/>
      <c r="D62" s="14"/>
      <c r="E62" s="14"/>
      <c r="F62" s="14"/>
      <c r="G62" s="14"/>
      <c r="H62" s="14"/>
      <c r="I62" s="14"/>
      <c r="J62" s="14"/>
      <c r="K62" s="14"/>
      <c r="L62" s="14"/>
      <c r="M62" s="14"/>
      <c r="N62" s="14"/>
      <c r="O62" s="14"/>
      <c r="P62" s="14"/>
      <c r="Q62" s="14"/>
      <c r="R62" s="14"/>
      <c r="S62" s="14"/>
      <c r="T62" s="14"/>
      <c r="U62" s="14"/>
    </row>
    <row r="63" spans="3:21" x14ac:dyDescent="0.3">
      <c r="C63" s="14"/>
      <c r="D63" s="14"/>
      <c r="E63" s="14"/>
      <c r="F63" s="14"/>
      <c r="G63" s="14"/>
      <c r="H63" s="14"/>
      <c r="I63" s="14"/>
      <c r="J63" s="14"/>
      <c r="K63" s="14"/>
      <c r="L63" s="14"/>
      <c r="M63" s="14"/>
      <c r="N63" s="14"/>
      <c r="O63" s="14"/>
      <c r="P63" s="14"/>
      <c r="Q63" s="14"/>
      <c r="R63" s="14"/>
      <c r="S63" s="14"/>
      <c r="T63" s="14"/>
      <c r="U6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ED6F-7787-43EE-88D7-6DCCFF2F5EED}">
  <dimension ref="B2:C9"/>
  <sheetViews>
    <sheetView workbookViewId="0">
      <selection activeCell="B4" sqref="B4"/>
    </sheetView>
  </sheetViews>
  <sheetFormatPr defaultRowHeight="14.4" x14ac:dyDescent="0.3"/>
  <cols>
    <col min="2" max="2" width="25.21875" customWidth="1"/>
    <col min="3" max="3" width="19.33203125" customWidth="1"/>
  </cols>
  <sheetData>
    <row r="2" spans="2:3" x14ac:dyDescent="0.3">
      <c r="B2" s="21" t="s">
        <v>104</v>
      </c>
    </row>
    <row r="3" spans="2:3" x14ac:dyDescent="0.3">
      <c r="B3" s="19" t="s">
        <v>103</v>
      </c>
      <c r="C3" s="22" t="s">
        <v>106</v>
      </c>
    </row>
    <row r="4" spans="2:3" x14ac:dyDescent="0.3">
      <c r="B4" s="19" t="s">
        <v>105</v>
      </c>
      <c r="C4" s="22" t="s">
        <v>106</v>
      </c>
    </row>
    <row r="5" spans="2:3" x14ac:dyDescent="0.3">
      <c r="B5" s="19" t="s">
        <v>98</v>
      </c>
    </row>
    <row r="6" spans="2:3" x14ac:dyDescent="0.3">
      <c r="B6" s="19" t="s">
        <v>99</v>
      </c>
    </row>
    <row r="7" spans="2:3" x14ac:dyDescent="0.3">
      <c r="B7" s="19" t="s">
        <v>100</v>
      </c>
    </row>
    <row r="8" spans="2:3" x14ac:dyDescent="0.3">
      <c r="B8" s="19" t="s">
        <v>101</v>
      </c>
    </row>
    <row r="9" spans="2:3" x14ac:dyDescent="0.3">
      <c r="B9" s="19" t="s">
        <v>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EDDA34C4-5999-499B-A762-3E84DA5F6B4B}">
  <ds:schemaRefs/>
</ds:datastoreItem>
</file>

<file path=customXml/itemProps2.xml><?xml version="1.0" encoding="utf-8"?>
<ds:datastoreItem xmlns:ds="http://schemas.openxmlformats.org/officeDocument/2006/customXml" ds:itemID="{10DB64DA-FFE5-4760-A99E-022FC9C5322A}">
  <ds:schemaRefs/>
</ds:datastoreItem>
</file>

<file path=customXml/itemProps3.xml><?xml version="1.0" encoding="utf-8"?>
<ds:datastoreItem xmlns:ds="http://schemas.openxmlformats.org/officeDocument/2006/customXml" ds:itemID="{6E935095-6A2F-491E-B4D8-55527574EEA0}">
  <ds:schemaRefs/>
</ds:datastoreItem>
</file>

<file path=customXml/itemProps4.xml><?xml version="1.0" encoding="utf-8"?>
<ds:datastoreItem xmlns:ds="http://schemas.openxmlformats.org/officeDocument/2006/customXml" ds:itemID="{3549A2CF-E728-4C6E-AE42-F52B7D4AA393}">
  <ds:schemaRefs/>
</ds:datastoreItem>
</file>

<file path=customXml/itemProps5.xml><?xml version="1.0" encoding="utf-8"?>
<ds:datastoreItem xmlns:ds="http://schemas.openxmlformats.org/officeDocument/2006/customXml" ds:itemID="{BE44F6B1-077A-48D1-B2AB-25DB4E1A1793}">
  <ds:schemaRefs/>
</ds:datastoreItem>
</file>

<file path=customXml/itemProps6.xml><?xml version="1.0" encoding="utf-8"?>
<ds:datastoreItem xmlns:ds="http://schemas.openxmlformats.org/officeDocument/2006/customXml" ds:itemID="{A724F5BC-F753-40F7-B6A7-4BCAEF3D196D}">
  <ds:schemaRefs/>
</ds:datastoreItem>
</file>

<file path=customXml/itemProps7.xml><?xml version="1.0" encoding="utf-8"?>
<ds:datastoreItem xmlns:ds="http://schemas.openxmlformats.org/officeDocument/2006/customXml" ds:itemID="{304DECC0-6E3C-46FA-BC30-824585849D98}">
  <ds:schemaRefs/>
</ds:datastoreItem>
</file>

<file path=customXml/itemProps8.xml><?xml version="1.0" encoding="utf-8"?>
<ds:datastoreItem xmlns:ds="http://schemas.openxmlformats.org/officeDocument/2006/customXml" ds:itemID="{06524BF8-99E1-4C88-8437-EB97EAE6504E}">
  <ds:schemaRefs/>
</ds:datastoreItem>
</file>

<file path=customXml/itemProps9.xml><?xml version="1.0" encoding="utf-8"?>
<ds:datastoreItem xmlns:ds="http://schemas.openxmlformats.org/officeDocument/2006/customXml" ds:itemID="{AB6FD779-AA79-46D2-9396-863224084C58}">
  <ds:schemaRefs/>
</ds:datastoreItem>
</file>

<file path=customXml/itemProps10.xml><?xml version="1.0" encoding="utf-8"?>
<ds:datastoreItem xmlns:ds="http://schemas.openxmlformats.org/officeDocument/2006/customXml" ds:itemID="{2AFB30CB-571F-48C7-AC7E-0754E6596966}">
  <ds:schemaRefs/>
</ds:datastoreItem>
</file>

<file path=customXml/itemProps11.xml><?xml version="1.0" encoding="utf-8"?>
<ds:datastoreItem xmlns:ds="http://schemas.openxmlformats.org/officeDocument/2006/customXml" ds:itemID="{E7039C7C-8EA6-4E8B-9A99-42BF51CF5C15}">
  <ds:schemaRefs/>
</ds:datastoreItem>
</file>

<file path=customXml/itemProps12.xml><?xml version="1.0" encoding="utf-8"?>
<ds:datastoreItem xmlns:ds="http://schemas.openxmlformats.org/officeDocument/2006/customXml" ds:itemID="{18294C9C-9DE1-4438-8DE5-69D9B23EE836}">
  <ds:schemaRefs/>
</ds:datastoreItem>
</file>

<file path=customXml/itemProps13.xml><?xml version="1.0" encoding="utf-8"?>
<ds:datastoreItem xmlns:ds="http://schemas.openxmlformats.org/officeDocument/2006/customXml" ds:itemID="{C7014566-BE6C-4769-975F-66FB94986596}">
  <ds:schemaRefs/>
</ds:datastoreItem>
</file>

<file path=customXml/itemProps14.xml><?xml version="1.0" encoding="utf-8"?>
<ds:datastoreItem xmlns:ds="http://schemas.openxmlformats.org/officeDocument/2006/customXml" ds:itemID="{266B9F61-BD48-4629-86D0-8C9D4F0AC2DF}">
  <ds:schemaRefs/>
</ds:datastoreItem>
</file>

<file path=customXml/itemProps15.xml><?xml version="1.0" encoding="utf-8"?>
<ds:datastoreItem xmlns:ds="http://schemas.openxmlformats.org/officeDocument/2006/customXml" ds:itemID="{03522116-24F6-47CB-A1F3-72D0F4216719}">
  <ds:schemaRefs>
    <ds:schemaRef ds:uri="http://schemas.microsoft.com/DataMashup"/>
  </ds:schemaRefs>
</ds:datastoreItem>
</file>

<file path=customXml/itemProps16.xml><?xml version="1.0" encoding="utf-8"?>
<ds:datastoreItem xmlns:ds="http://schemas.openxmlformats.org/officeDocument/2006/customXml" ds:itemID="{FD3E6300-FD98-43AC-8EC5-964CF1B52EC4}">
  <ds:schemaRefs/>
</ds:datastoreItem>
</file>

<file path=customXml/itemProps17.xml><?xml version="1.0" encoding="utf-8"?>
<ds:datastoreItem xmlns:ds="http://schemas.openxmlformats.org/officeDocument/2006/customXml" ds:itemID="{C6CCB25E-46BB-415C-AE8A-F36C4B4A8ED0}">
  <ds:schemaRefs/>
</ds:datastoreItem>
</file>

<file path=customXml/itemProps18.xml><?xml version="1.0" encoding="utf-8"?>
<ds:datastoreItem xmlns:ds="http://schemas.openxmlformats.org/officeDocument/2006/customXml" ds:itemID="{58BCE555-30C3-4331-95B1-BB58AC1A8FA1}">
  <ds:schemaRefs/>
</ds:datastoreItem>
</file>

<file path=customXml/itemProps19.xml><?xml version="1.0" encoding="utf-8"?>
<ds:datastoreItem xmlns:ds="http://schemas.openxmlformats.org/officeDocument/2006/customXml" ds:itemID="{FA328AE9-25DE-435A-BFDF-AAD2E8E4A26D}">
  <ds:schemaRefs/>
</ds:datastoreItem>
</file>

<file path=customXml/itemProps20.xml><?xml version="1.0" encoding="utf-8"?>
<ds:datastoreItem xmlns:ds="http://schemas.openxmlformats.org/officeDocument/2006/customXml" ds:itemID="{4DBE2F31-832E-41B1-80F4-6D7F42C16ACA}">
  <ds:schemaRefs/>
</ds:datastoreItem>
</file>

<file path=customXml/itemProps21.xml><?xml version="1.0" encoding="utf-8"?>
<ds:datastoreItem xmlns:ds="http://schemas.openxmlformats.org/officeDocument/2006/customXml" ds:itemID="{8BAA1884-D30F-4B69-B8F8-5C0744941179}">
  <ds:schemaRefs/>
</ds:datastoreItem>
</file>

<file path=customXml/itemProps22.xml><?xml version="1.0" encoding="utf-8"?>
<ds:datastoreItem xmlns:ds="http://schemas.openxmlformats.org/officeDocument/2006/customXml" ds:itemID="{4B5CCDD2-0410-4681-AE2E-997BFA010764}">
  <ds:schemaRefs/>
</ds:datastoreItem>
</file>

<file path=customXml/itemProps23.xml><?xml version="1.0" encoding="utf-8"?>
<ds:datastoreItem xmlns:ds="http://schemas.openxmlformats.org/officeDocument/2006/customXml" ds:itemID="{90FAE3FC-9288-45A9-AE36-1E8114E961DA}">
  <ds:schemaRefs/>
</ds:datastoreItem>
</file>

<file path=customXml/itemProps24.xml><?xml version="1.0" encoding="utf-8"?>
<ds:datastoreItem xmlns:ds="http://schemas.openxmlformats.org/officeDocument/2006/customXml" ds:itemID="{2EC7C3B7-728A-4960-B866-603BDC18D7CE}">
  <ds:schemaRefs/>
</ds:datastoreItem>
</file>

<file path=customXml/itemProps25.xml><?xml version="1.0" encoding="utf-8"?>
<ds:datastoreItem xmlns:ds="http://schemas.openxmlformats.org/officeDocument/2006/customXml" ds:itemID="{2FD2F901-E405-49B5-90C4-D9E9EDC23D88}">
  <ds:schemaRefs/>
</ds:datastoreItem>
</file>

<file path=customXml/itemProps26.xml><?xml version="1.0" encoding="utf-8"?>
<ds:datastoreItem xmlns:ds="http://schemas.openxmlformats.org/officeDocument/2006/customXml" ds:itemID="{16C0B88C-E952-442B-95A8-2EAF21494A5C}">
  <ds:schemaRefs/>
</ds:datastoreItem>
</file>

<file path=customXml/itemProps27.xml><?xml version="1.0" encoding="utf-8"?>
<ds:datastoreItem xmlns:ds="http://schemas.openxmlformats.org/officeDocument/2006/customXml" ds:itemID="{CA51D7CC-1386-4B9E-9EFC-5933901AECF7}">
  <ds:schemaRefs/>
</ds:datastoreItem>
</file>

<file path=customXml/itemProps28.xml><?xml version="1.0" encoding="utf-8"?>
<ds:datastoreItem xmlns:ds="http://schemas.openxmlformats.org/officeDocument/2006/customXml" ds:itemID="{BEA2FCDD-2D1E-44ED-BEA8-0116EF6CC2BD}">
  <ds:schemaRefs/>
</ds:datastoreItem>
</file>

<file path=customXml/itemProps29.xml><?xml version="1.0" encoding="utf-8"?>
<ds:datastoreItem xmlns:ds="http://schemas.openxmlformats.org/officeDocument/2006/customXml" ds:itemID="{C2592C76-0D7F-4D5E-845E-60CD67CFDB96}">
  <ds:schemaRefs/>
</ds:datastoreItem>
</file>

<file path=customXml/itemProps30.xml><?xml version="1.0" encoding="utf-8"?>
<ds:datastoreItem xmlns:ds="http://schemas.openxmlformats.org/officeDocument/2006/customXml" ds:itemID="{47B63486-792F-4591-AC26-8A60521F550F}">
  <ds:schemaRefs/>
</ds:datastoreItem>
</file>

<file path=customXml/itemProps31.xml><?xml version="1.0" encoding="utf-8"?>
<ds:datastoreItem xmlns:ds="http://schemas.openxmlformats.org/officeDocument/2006/customXml" ds:itemID="{CC8E8F13-C104-4DD3-A84E-DC61E66DB3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Tables</vt:lpstr>
      <vt:lpstr> Capacity Vs Succesful Bookings</vt:lpstr>
      <vt:lpstr>Weekly Performance Trend</vt:lpstr>
      <vt:lpstr>Booking Platform Market Share</vt:lpstr>
      <vt:lpstr>Room Class Breakdown</vt:lpstr>
      <vt:lpstr>KPI Metrics</vt:lpstr>
      <vt:lpstr>Hospitality Analytics Dashboard</vt:lpstr>
      <vt:lpstr>Team Members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ATHUL REMESH PC</dc:creator>
  <cp:lastModifiedBy>ATHUL REMESH PC</cp:lastModifiedBy>
  <dcterms:created xsi:type="dcterms:W3CDTF">2026-08-20T05:36:58Z</dcterms:created>
  <dcterms:modified xsi:type="dcterms:W3CDTF">2026-08-27T14:30:53Z</dcterms:modified>
</cp:coreProperties>
</file>